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EspaceDESL\Publications\Finances\Epci\finances_epci_2021\"/>
    </mc:Choice>
  </mc:AlternateContent>
  <bookViews>
    <workbookView xWindow="360" yWindow="30" windowWidth="12900" windowHeight="13545"/>
  </bookViews>
  <sheets>
    <sheet name="couv" sheetId="68" r:id="rId1"/>
    <sheet name="Index" sheetId="36" r:id="rId2"/>
    <sheet name="T 1.1" sheetId="2" r:id="rId3"/>
    <sheet name="T 1.2" sheetId="1" r:id="rId4"/>
    <sheet name="T 1.3" sheetId="3" r:id="rId5"/>
    <sheet name="T 2.1" sheetId="7" r:id="rId6"/>
    <sheet name="T 2.2" sheetId="8" r:id="rId7"/>
    <sheet name="T 2.3" sheetId="10" r:id="rId8"/>
    <sheet name="T 2.4" sheetId="55" r:id="rId9"/>
    <sheet name="T 2.5" sheetId="65" r:id="rId10"/>
    <sheet name="T 2.6" sheetId="64" r:id="rId11"/>
    <sheet name="T 2.7" sheetId="63" r:id="rId12"/>
    <sheet name="T 2.8" sheetId="62" r:id="rId13"/>
    <sheet name="T 2.9" sheetId="61" r:id="rId14"/>
    <sheet name="T 3.1" sheetId="23" r:id="rId15"/>
    <sheet name="T 3.1.c" sheetId="43" r:id="rId16"/>
    <sheet name="T 3.2" sheetId="67" r:id="rId17"/>
    <sheet name="T 3.2.c" sheetId="66" r:id="rId18"/>
    <sheet name="T 4.1" sheetId="25" r:id="rId19"/>
    <sheet name="T 4.2" sheetId="26" r:id="rId20"/>
    <sheet name="T 4.3" sheetId="27" r:id="rId21"/>
    <sheet name="T 4.4" sheetId="28" r:id="rId22"/>
    <sheet name="T 4.5" sheetId="29" r:id="rId23"/>
    <sheet name="T 4.6" sheetId="39" r:id="rId24"/>
    <sheet name="T 5.1" sheetId="45" r:id="rId25"/>
    <sheet name="T 5.2" sheetId="52" r:id="rId26"/>
    <sheet name="T 5.3" sheetId="51" r:id="rId27"/>
    <sheet name="T 5.4" sheetId="50" r:id="rId28"/>
    <sheet name="T 5.5" sheetId="49" r:id="rId29"/>
    <sheet name="T 5.6" sheetId="53" r:id="rId30"/>
    <sheet name="T 5.7" sheetId="44" r:id="rId31"/>
    <sheet name="T 5.8" sheetId="47" r:id="rId32"/>
    <sheet name="T 5.9" sheetId="46" r:id="rId33"/>
    <sheet name="Annexe 1" sheetId="32" r:id="rId34"/>
    <sheet name="Annexe 2" sheetId="40" r:id="rId35"/>
    <sheet name="Annexe 3" sheetId="41" r:id="rId36"/>
  </sheets>
  <definedNames>
    <definedName name="_xlnm.Print_Area" localSheetId="33">'Annexe 1'!$A$1:$I$61</definedName>
    <definedName name="_xlnm.Print_Area" localSheetId="1">Index!$A$1:$G$47</definedName>
    <definedName name="_xlnm.Print_Area" localSheetId="2">'T 1.1'!$A$1:$J$53</definedName>
    <definedName name="_xlnm.Print_Area" localSheetId="3">'T 1.2'!$A$1:$J$96</definedName>
    <definedName name="_xlnm.Print_Area" localSheetId="4">'T 1.3'!$A$1:$J$65</definedName>
    <definedName name="_xlnm.Print_Area" localSheetId="5">'T 2.1'!$A$1:$K$121</definedName>
    <definedName name="_xlnm.Print_Area" localSheetId="6">'T 2.2'!$A$1:$J$86</definedName>
    <definedName name="_xlnm.Print_Area" localSheetId="7">'T 2.3'!$A$1:$J$94</definedName>
    <definedName name="_xlnm.Print_Area" localSheetId="8">'T 2.4'!$A$1:$J$130</definedName>
    <definedName name="_xlnm.Print_Area" localSheetId="9">'T 2.5'!$A$1:$J$93</definedName>
    <definedName name="_xlnm.Print_Area" localSheetId="10">'T 2.6'!$A$1:$J$124</definedName>
    <definedName name="_xlnm.Print_Area" localSheetId="11">'T 2.7'!$A$1:$J$87</definedName>
    <definedName name="_xlnm.Print_Area" localSheetId="12">'T 2.8'!$A$1:$J$124</definedName>
    <definedName name="_xlnm.Print_Area" localSheetId="13">'T 2.9'!$A$1:$J$87</definedName>
    <definedName name="_xlnm.Print_Area" localSheetId="14">'T 3.1'!$A$1:$J$123</definedName>
    <definedName name="_xlnm.Print_Area" localSheetId="15">'T 3.1.c'!$A$1:$K$86</definedName>
    <definedName name="_xlnm.Print_Area" localSheetId="16">'T 3.2'!$A$1:$J$123</definedName>
    <definedName name="_xlnm.Print_Area" localSheetId="17">'T 3.2.c'!$A$1:$K$88</definedName>
    <definedName name="_xlnm.Print_Area" localSheetId="18">'T 4.1'!$A$1:$AR$49</definedName>
    <definedName name="_xlnm.Print_Area" localSheetId="19">'T 4.2'!$A$1:$BY$50</definedName>
    <definedName name="_xlnm.Print_Area" localSheetId="20">'T 4.3'!$A$1:$CJ$52</definedName>
    <definedName name="_xlnm.Print_Area" localSheetId="21">'T 4.4'!$A$1:$CA$50</definedName>
    <definedName name="_xlnm.Print_Area" localSheetId="22">'T 4.5'!$A$1:$BE$50</definedName>
    <definedName name="_xlnm.Print_Area" localSheetId="23">'T 4.6'!$A$1:$BN$50</definedName>
    <definedName name="_xlnm.Print_Area" localSheetId="24">'T 5.1'!$A$1:$J$225</definedName>
    <definedName name="_xlnm.Print_Area" localSheetId="25">'T 5.2'!$A$1:$J$223</definedName>
    <definedName name="_xlnm.Print_Area" localSheetId="26">'T 5.3'!$A$1:$J$225</definedName>
    <definedName name="_xlnm.Print_Area" localSheetId="27">'T 5.4'!$A$1:$J$225</definedName>
    <definedName name="_xlnm.Print_Area" localSheetId="28">'T 5.5'!$A$1:$J$223</definedName>
    <definedName name="_xlnm.Print_Area" localSheetId="29">'T 5.6'!$A$1:$J$223</definedName>
    <definedName name="_xlnm.Print_Area" localSheetId="30">'T 5.7'!$A$1:$J$227</definedName>
    <definedName name="_xlnm.Print_Area" localSheetId="31">'T 5.8'!$A$1:$J$226</definedName>
    <definedName name="_xlnm.Print_Area" localSheetId="32">'T 5.9'!$A$1:$J$227</definedName>
  </definedNames>
  <calcPr calcId="152511"/>
</workbook>
</file>

<file path=xl/calcChain.xml><?xml version="1.0" encoding="utf-8"?>
<calcChain xmlns="http://schemas.openxmlformats.org/spreadsheetml/2006/main">
  <c r="B75" i="62" l="1"/>
  <c r="I43" i="62"/>
  <c r="H43" i="62"/>
  <c r="J43" i="62" s="1"/>
  <c r="I42" i="62"/>
  <c r="H42" i="62"/>
  <c r="J42" i="62" s="1"/>
  <c r="I41" i="62"/>
  <c r="J41" i="62" s="1"/>
  <c r="H41" i="62"/>
  <c r="I40" i="62"/>
  <c r="H40" i="62"/>
  <c r="J40" i="62" s="1"/>
  <c r="I39" i="62"/>
  <c r="H39" i="62"/>
  <c r="J39" i="62" s="1"/>
  <c r="J38" i="62"/>
  <c r="I38" i="62"/>
  <c r="H38" i="62"/>
  <c r="I37" i="62"/>
  <c r="H37" i="62"/>
  <c r="J37" i="62" s="1"/>
  <c r="I36" i="62"/>
  <c r="H36" i="62"/>
  <c r="J36" i="62" s="1"/>
  <c r="I35" i="62"/>
  <c r="H35" i="62"/>
  <c r="J35" i="62" s="1"/>
  <c r="I34" i="62"/>
  <c r="H34" i="62"/>
  <c r="J34" i="62" s="1"/>
  <c r="I33" i="62"/>
  <c r="J33" i="62" s="1"/>
  <c r="H33" i="62"/>
  <c r="I32" i="62"/>
  <c r="H32" i="62"/>
  <c r="J32" i="62" s="1"/>
  <c r="I31" i="62"/>
  <c r="H31" i="62"/>
  <c r="J31" i="62" s="1"/>
  <c r="J30" i="62"/>
  <c r="I30" i="62"/>
  <c r="H30" i="62"/>
  <c r="I29" i="62"/>
  <c r="H29" i="62"/>
  <c r="J29" i="62" s="1"/>
  <c r="I28" i="62"/>
  <c r="H28" i="62"/>
  <c r="J28" i="62" s="1"/>
  <c r="I27" i="62"/>
  <c r="H27" i="62"/>
  <c r="J27" i="62" s="1"/>
  <c r="I26" i="62"/>
  <c r="H26" i="62"/>
  <c r="J26" i="62" s="1"/>
  <c r="I25" i="62"/>
  <c r="J25" i="62" s="1"/>
  <c r="H25" i="62"/>
  <c r="I24" i="62"/>
  <c r="H24" i="62"/>
  <c r="J24" i="62" s="1"/>
  <c r="I23" i="62"/>
  <c r="H23" i="62"/>
  <c r="J23" i="62" s="1"/>
  <c r="J22" i="62"/>
  <c r="I22" i="62"/>
  <c r="H22" i="62"/>
  <c r="I21" i="62"/>
  <c r="H21" i="62"/>
  <c r="J21" i="62" s="1"/>
  <c r="I20" i="62"/>
  <c r="H20" i="62"/>
  <c r="J20" i="62" s="1"/>
  <c r="I19" i="62"/>
  <c r="H19" i="62"/>
  <c r="J19" i="62" s="1"/>
  <c r="I18" i="62"/>
  <c r="H18" i="62"/>
  <c r="J18" i="62" s="1"/>
  <c r="I17" i="62"/>
  <c r="J17" i="62" s="1"/>
  <c r="H17" i="62"/>
  <c r="I16" i="62"/>
  <c r="H16" i="62"/>
  <c r="J16" i="62" s="1"/>
  <c r="I15" i="62"/>
  <c r="H15" i="62"/>
  <c r="J15" i="62" s="1"/>
  <c r="J14" i="62"/>
  <c r="I14" i="62"/>
  <c r="H14" i="62"/>
  <c r="I13" i="62"/>
  <c r="H13" i="62"/>
  <c r="J13" i="62" s="1"/>
  <c r="I12" i="62"/>
  <c r="H12" i="62"/>
  <c r="J12" i="62" s="1"/>
  <c r="I11" i="62"/>
  <c r="H11" i="62"/>
  <c r="J11" i="62" s="1"/>
  <c r="J10" i="62"/>
  <c r="I10" i="62"/>
  <c r="H10" i="62"/>
  <c r="I9" i="62"/>
  <c r="J9" i="62" s="1"/>
  <c r="H9" i="62"/>
  <c r="I8" i="62"/>
  <c r="H8" i="62"/>
  <c r="J8" i="62" s="1"/>
  <c r="J7" i="62"/>
  <c r="H7" i="62"/>
  <c r="I7" i="62"/>
  <c r="B74" i="7" l="1"/>
  <c r="B21" i="1" l="1"/>
  <c r="C21" i="1"/>
  <c r="D21" i="1"/>
  <c r="E21" i="1"/>
  <c r="F21" i="1"/>
  <c r="G21" i="1"/>
  <c r="H21" i="1"/>
  <c r="I21" i="1"/>
  <c r="J21" i="1"/>
  <c r="B74" i="67" l="1"/>
  <c r="C88" i="64" l="1"/>
  <c r="C87" i="64"/>
  <c r="C86" i="64"/>
  <c r="C85" i="64"/>
  <c r="C84" i="64"/>
  <c r="C83" i="64"/>
  <c r="C82" i="64"/>
  <c r="C81" i="64"/>
  <c r="C79" i="64"/>
  <c r="C78" i="64"/>
  <c r="C77" i="64"/>
  <c r="C76" i="64"/>
  <c r="C75" i="64"/>
  <c r="C74" i="64"/>
  <c r="C73" i="64"/>
  <c r="C72" i="64"/>
  <c r="C71" i="64"/>
  <c r="C70" i="64"/>
  <c r="C69" i="64"/>
  <c r="C68" i="64"/>
  <c r="C67" i="64"/>
  <c r="C66" i="64"/>
  <c r="C65" i="64"/>
  <c r="C64" i="64"/>
  <c r="C63" i="64"/>
  <c r="J92" i="1"/>
  <c r="I92" i="1"/>
  <c r="H92" i="1"/>
  <c r="G92" i="1"/>
  <c r="F92" i="1"/>
  <c r="E92" i="1"/>
  <c r="D92" i="1"/>
  <c r="C92" i="1"/>
  <c r="B92" i="1"/>
  <c r="J91" i="1"/>
  <c r="I91" i="1"/>
  <c r="H91" i="1"/>
  <c r="G91" i="1"/>
  <c r="F91" i="1"/>
  <c r="E91" i="1"/>
  <c r="D91" i="1"/>
  <c r="C91" i="1"/>
  <c r="B91" i="1"/>
  <c r="J90" i="1"/>
  <c r="I90" i="1"/>
  <c r="H90" i="1"/>
  <c r="G90" i="1"/>
  <c r="F90" i="1"/>
  <c r="E90" i="1"/>
  <c r="D90" i="1"/>
  <c r="C90" i="1"/>
  <c r="B90" i="1"/>
  <c r="J89" i="1"/>
  <c r="I89" i="1"/>
  <c r="H89" i="1"/>
  <c r="G89" i="1"/>
  <c r="F89" i="1"/>
  <c r="E89" i="1"/>
  <c r="D89" i="1"/>
  <c r="C89" i="1"/>
  <c r="B89" i="1"/>
  <c r="J88" i="1"/>
  <c r="I88" i="1"/>
  <c r="H88" i="1"/>
  <c r="G88" i="1"/>
  <c r="F88" i="1"/>
  <c r="E88" i="1"/>
  <c r="D88" i="1"/>
  <c r="C88" i="1"/>
  <c r="B88" i="1"/>
  <c r="D12" i="2" l="1"/>
  <c r="G12" i="2"/>
  <c r="J12" i="2"/>
  <c r="B13" i="3" l="1"/>
  <c r="B87" i="23" l="1"/>
  <c r="B86" i="23"/>
  <c r="B85" i="23"/>
  <c r="B84" i="23"/>
  <c r="B83" i="23"/>
  <c r="B82" i="23"/>
  <c r="B81" i="23"/>
  <c r="B80" i="23"/>
  <c r="B78" i="23"/>
  <c r="B77" i="23"/>
  <c r="B76" i="23"/>
  <c r="B75" i="23"/>
  <c r="B74" i="23"/>
  <c r="B73" i="23"/>
  <c r="B72" i="23"/>
  <c r="B71" i="23"/>
  <c r="B70" i="23"/>
  <c r="B69" i="23"/>
  <c r="B68" i="23"/>
  <c r="B67" i="23"/>
  <c r="B66" i="23"/>
  <c r="B65" i="23"/>
  <c r="B64" i="23"/>
  <c r="B63" i="23"/>
  <c r="B62" i="23"/>
  <c r="B40" i="3" l="1"/>
  <c r="C40" i="3"/>
  <c r="D40" i="3"/>
  <c r="E40" i="3"/>
  <c r="F40" i="3"/>
  <c r="G40" i="3"/>
  <c r="H40" i="3"/>
  <c r="I40" i="3"/>
  <c r="J40" i="3"/>
  <c r="B54" i="1"/>
  <c r="B61" i="1" s="1"/>
  <c r="C54" i="1"/>
  <c r="C61" i="1" s="1"/>
  <c r="D54" i="1"/>
  <c r="D61" i="1" s="1"/>
  <c r="E54" i="1"/>
  <c r="E61" i="1" s="1"/>
  <c r="F54" i="1"/>
  <c r="F61" i="1" s="1"/>
  <c r="G54" i="1"/>
  <c r="G61" i="1" s="1"/>
  <c r="H54" i="1"/>
  <c r="H61" i="1" s="1"/>
  <c r="I54" i="1"/>
  <c r="I61" i="1" s="1"/>
  <c r="J54" i="1"/>
  <c r="J61" i="1" s="1"/>
  <c r="B28" i="1"/>
  <c r="C28" i="1"/>
  <c r="D28" i="1"/>
  <c r="E28" i="1"/>
  <c r="F28" i="1"/>
  <c r="G28" i="1"/>
  <c r="H28" i="1"/>
  <c r="I28" i="1"/>
  <c r="J28" i="1"/>
  <c r="D39" i="2"/>
  <c r="J39" i="2"/>
  <c r="G13" i="2"/>
  <c r="J13" i="2"/>
  <c r="D14" i="2"/>
  <c r="G14" i="2"/>
  <c r="J14" i="2"/>
  <c r="D15" i="2"/>
  <c r="G15" i="2"/>
  <c r="J15" i="2"/>
  <c r="D16" i="2"/>
  <c r="G16" i="2"/>
  <c r="J16" i="2"/>
  <c r="G17" i="2"/>
  <c r="J17" i="2"/>
  <c r="D47" i="2" l="1"/>
  <c r="D46" i="2"/>
  <c r="D45" i="2"/>
  <c r="D43" i="2"/>
  <c r="D42" i="2"/>
  <c r="D41" i="2"/>
  <c r="G47" i="2"/>
  <c r="G46" i="2"/>
  <c r="G45" i="2"/>
  <c r="G44" i="2"/>
  <c r="G43" i="2"/>
  <c r="G42" i="2"/>
  <c r="G41" i="2"/>
  <c r="G40" i="2"/>
  <c r="G39" i="2"/>
  <c r="J47" i="2"/>
  <c r="J46" i="2"/>
  <c r="J45" i="2"/>
  <c r="J44" i="2"/>
  <c r="J43" i="2"/>
  <c r="J42" i="2"/>
  <c r="J41" i="2"/>
  <c r="J40" i="2"/>
  <c r="J87" i="67" l="1"/>
  <c r="I87" i="67"/>
  <c r="H87" i="67"/>
  <c r="G87" i="67"/>
  <c r="F87" i="67"/>
  <c r="E87" i="67"/>
  <c r="D87" i="67"/>
  <c r="C87" i="67"/>
  <c r="B87" i="67"/>
  <c r="J86" i="67"/>
  <c r="I86" i="67"/>
  <c r="H86" i="67"/>
  <c r="G86" i="67"/>
  <c r="F86" i="67"/>
  <c r="E86" i="67"/>
  <c r="D86" i="67"/>
  <c r="C86" i="67"/>
  <c r="B86" i="67"/>
  <c r="J85" i="67"/>
  <c r="I85" i="67"/>
  <c r="H85" i="67"/>
  <c r="G85" i="67"/>
  <c r="F85" i="67"/>
  <c r="E85" i="67"/>
  <c r="D85" i="67"/>
  <c r="C85" i="67"/>
  <c r="B85" i="67"/>
  <c r="J84" i="67"/>
  <c r="I84" i="67"/>
  <c r="H84" i="67"/>
  <c r="G84" i="67"/>
  <c r="F84" i="67"/>
  <c r="E84" i="67"/>
  <c r="D84" i="67"/>
  <c r="C84" i="67"/>
  <c r="B84" i="67"/>
  <c r="J83" i="67"/>
  <c r="I83" i="67"/>
  <c r="H83" i="67"/>
  <c r="G83" i="67"/>
  <c r="F83" i="67"/>
  <c r="E83" i="67"/>
  <c r="D83" i="67"/>
  <c r="C83" i="67"/>
  <c r="B83" i="67"/>
  <c r="J82" i="67"/>
  <c r="I82" i="67"/>
  <c r="H82" i="67"/>
  <c r="G82" i="67"/>
  <c r="F82" i="67"/>
  <c r="E82" i="67"/>
  <c r="D82" i="67"/>
  <c r="C82" i="67"/>
  <c r="B82" i="67"/>
  <c r="J81" i="67"/>
  <c r="I81" i="67"/>
  <c r="H81" i="67"/>
  <c r="G81" i="67"/>
  <c r="F81" i="67"/>
  <c r="E81" i="67"/>
  <c r="D81" i="67"/>
  <c r="C81" i="67"/>
  <c r="B81" i="67"/>
  <c r="J80" i="67"/>
  <c r="I80" i="67"/>
  <c r="H80" i="67"/>
  <c r="G80" i="67"/>
  <c r="F80" i="67"/>
  <c r="E80" i="67"/>
  <c r="D80" i="67"/>
  <c r="C80" i="67"/>
  <c r="B80" i="67"/>
  <c r="J78" i="67"/>
  <c r="I78" i="67"/>
  <c r="H78" i="67"/>
  <c r="G78" i="67"/>
  <c r="F78" i="67"/>
  <c r="E78" i="67"/>
  <c r="D78" i="67"/>
  <c r="C78" i="67"/>
  <c r="B78" i="67"/>
  <c r="J77" i="67"/>
  <c r="I77" i="67"/>
  <c r="H77" i="67"/>
  <c r="G77" i="67"/>
  <c r="F77" i="67"/>
  <c r="E77" i="67"/>
  <c r="D77" i="67"/>
  <c r="C77" i="67"/>
  <c r="B77" i="67"/>
  <c r="J76" i="67"/>
  <c r="I76" i="67"/>
  <c r="H76" i="67"/>
  <c r="G76" i="67"/>
  <c r="F76" i="67"/>
  <c r="E76" i="67"/>
  <c r="D76" i="67"/>
  <c r="C76" i="67"/>
  <c r="B76" i="67"/>
  <c r="J75" i="67"/>
  <c r="I75" i="67"/>
  <c r="H75" i="67"/>
  <c r="G75" i="67"/>
  <c r="F75" i="67"/>
  <c r="E75" i="67"/>
  <c r="D75" i="67"/>
  <c r="C75" i="67"/>
  <c r="B75" i="67"/>
  <c r="J74" i="67"/>
  <c r="I74" i="67"/>
  <c r="H74" i="67"/>
  <c r="G74" i="67"/>
  <c r="F74" i="67"/>
  <c r="E74" i="67"/>
  <c r="D74" i="67"/>
  <c r="C74" i="67"/>
  <c r="J73" i="67"/>
  <c r="I73" i="67"/>
  <c r="H73" i="67"/>
  <c r="G73" i="67"/>
  <c r="F73" i="67"/>
  <c r="E73" i="67"/>
  <c r="D73" i="67"/>
  <c r="C73" i="67"/>
  <c r="B73" i="67"/>
  <c r="J72" i="67"/>
  <c r="I72" i="67"/>
  <c r="H72" i="67"/>
  <c r="G72" i="67"/>
  <c r="F72" i="67"/>
  <c r="E72" i="67"/>
  <c r="D72" i="67"/>
  <c r="C72" i="67"/>
  <c r="B72" i="67"/>
  <c r="J71" i="67"/>
  <c r="I71" i="67"/>
  <c r="H71" i="67"/>
  <c r="G71" i="67"/>
  <c r="F71" i="67"/>
  <c r="E71" i="67"/>
  <c r="D71" i="67"/>
  <c r="C71" i="67"/>
  <c r="B71" i="67"/>
  <c r="J70" i="67"/>
  <c r="I70" i="67"/>
  <c r="H70" i="67"/>
  <c r="G70" i="67"/>
  <c r="F70" i="67"/>
  <c r="E70" i="67"/>
  <c r="D70" i="67"/>
  <c r="C70" i="67"/>
  <c r="B70" i="67"/>
  <c r="J69" i="67"/>
  <c r="I69" i="67"/>
  <c r="H69" i="67"/>
  <c r="G69" i="67"/>
  <c r="F69" i="67"/>
  <c r="E69" i="67"/>
  <c r="D69" i="67"/>
  <c r="C69" i="67"/>
  <c r="B69" i="67"/>
  <c r="J68" i="67"/>
  <c r="I68" i="67"/>
  <c r="H68" i="67"/>
  <c r="G68" i="67"/>
  <c r="F68" i="67"/>
  <c r="E68" i="67"/>
  <c r="D68" i="67"/>
  <c r="C68" i="67"/>
  <c r="B68" i="67"/>
  <c r="J67" i="67"/>
  <c r="I67" i="67"/>
  <c r="H67" i="67"/>
  <c r="G67" i="67"/>
  <c r="F67" i="67"/>
  <c r="E67" i="67"/>
  <c r="D67" i="67"/>
  <c r="C67" i="67"/>
  <c r="B67" i="67"/>
  <c r="J66" i="67"/>
  <c r="I66" i="67"/>
  <c r="H66" i="67"/>
  <c r="G66" i="67"/>
  <c r="F66" i="67"/>
  <c r="E66" i="67"/>
  <c r="D66" i="67"/>
  <c r="C66" i="67"/>
  <c r="B66" i="67"/>
  <c r="J65" i="67"/>
  <c r="I65" i="67"/>
  <c r="H65" i="67"/>
  <c r="G65" i="67"/>
  <c r="F65" i="67"/>
  <c r="E65" i="67"/>
  <c r="D65" i="67"/>
  <c r="C65" i="67"/>
  <c r="B65" i="67"/>
  <c r="J64" i="67"/>
  <c r="I64" i="67"/>
  <c r="H64" i="67"/>
  <c r="G64" i="67"/>
  <c r="F64" i="67"/>
  <c r="E64" i="67"/>
  <c r="D64" i="67"/>
  <c r="C64" i="67"/>
  <c r="B64" i="67"/>
  <c r="J63" i="67"/>
  <c r="I63" i="67"/>
  <c r="H63" i="67"/>
  <c r="G63" i="67"/>
  <c r="F63" i="67"/>
  <c r="E63" i="67"/>
  <c r="D63" i="67"/>
  <c r="C63" i="67"/>
  <c r="B63" i="67"/>
  <c r="J62" i="67"/>
  <c r="I62" i="67"/>
  <c r="H62" i="67"/>
  <c r="G62" i="67"/>
  <c r="F62" i="67"/>
  <c r="E62" i="67"/>
  <c r="D62" i="67"/>
  <c r="C62" i="67"/>
  <c r="B62" i="67"/>
  <c r="I75" i="62" l="1"/>
  <c r="H88" i="62"/>
  <c r="I86" i="62"/>
  <c r="H86" i="62"/>
  <c r="I88" i="62"/>
  <c r="H87" i="62"/>
  <c r="H84" i="62"/>
  <c r="I82" i="62"/>
  <c r="H82" i="62"/>
  <c r="I84" i="62"/>
  <c r="H83" i="62"/>
  <c r="I79" i="62"/>
  <c r="H79" i="62"/>
  <c r="I78" i="62"/>
  <c r="H78" i="62"/>
  <c r="H75" i="62"/>
  <c r="H66" i="62"/>
  <c r="C88" i="62"/>
  <c r="B88" i="62"/>
  <c r="C87" i="62"/>
  <c r="B87" i="62"/>
  <c r="C86" i="62"/>
  <c r="B86" i="62"/>
  <c r="C85" i="62"/>
  <c r="B85" i="62"/>
  <c r="C84" i="62"/>
  <c r="B84" i="62"/>
  <c r="C83" i="62"/>
  <c r="B83" i="62"/>
  <c r="C82" i="62"/>
  <c r="B82" i="62"/>
  <c r="C81" i="62"/>
  <c r="B81" i="62"/>
  <c r="C79" i="62"/>
  <c r="B79" i="62"/>
  <c r="C78" i="62"/>
  <c r="B78" i="62"/>
  <c r="C77" i="62"/>
  <c r="B77" i="62"/>
  <c r="C76" i="62"/>
  <c r="B76" i="62"/>
  <c r="C75" i="62"/>
  <c r="C74" i="62"/>
  <c r="B74" i="62"/>
  <c r="C73" i="62"/>
  <c r="B73" i="62"/>
  <c r="C72" i="62"/>
  <c r="B72" i="62"/>
  <c r="C71" i="62"/>
  <c r="B71" i="62"/>
  <c r="C70" i="62"/>
  <c r="B70" i="62"/>
  <c r="C69" i="62"/>
  <c r="B69" i="62"/>
  <c r="C68" i="62"/>
  <c r="B68" i="62"/>
  <c r="C67" i="62"/>
  <c r="B67" i="62"/>
  <c r="C66" i="62"/>
  <c r="B66" i="62"/>
  <c r="C65" i="62"/>
  <c r="B65" i="62"/>
  <c r="C64" i="62"/>
  <c r="B64" i="62"/>
  <c r="C63" i="62"/>
  <c r="B63" i="62"/>
  <c r="J88" i="62"/>
  <c r="F88" i="62"/>
  <c r="E88" i="62"/>
  <c r="D88" i="62"/>
  <c r="J87" i="62"/>
  <c r="F87" i="62"/>
  <c r="E87" i="62"/>
  <c r="D87" i="62"/>
  <c r="J86" i="62"/>
  <c r="F86" i="62"/>
  <c r="E86" i="62"/>
  <c r="D86" i="62"/>
  <c r="J85" i="62"/>
  <c r="I85" i="62"/>
  <c r="H85" i="62"/>
  <c r="F85" i="62"/>
  <c r="E85" i="62"/>
  <c r="D85" i="62"/>
  <c r="J84" i="62"/>
  <c r="F84" i="62"/>
  <c r="E84" i="62"/>
  <c r="D84" i="62"/>
  <c r="J83" i="62"/>
  <c r="F83" i="62"/>
  <c r="E83" i="62"/>
  <c r="D83" i="62"/>
  <c r="J82" i="62"/>
  <c r="F82" i="62"/>
  <c r="E82" i="62"/>
  <c r="D82" i="62"/>
  <c r="J81" i="62"/>
  <c r="I81" i="62"/>
  <c r="H81" i="62"/>
  <c r="F81" i="62"/>
  <c r="E81" i="62"/>
  <c r="D81" i="62"/>
  <c r="J79" i="62"/>
  <c r="F79" i="62"/>
  <c r="E79" i="62"/>
  <c r="D79" i="62"/>
  <c r="J78" i="62"/>
  <c r="F78" i="62"/>
  <c r="E78" i="62"/>
  <c r="D78" i="62"/>
  <c r="J77" i="62"/>
  <c r="I77" i="62"/>
  <c r="H77" i="62"/>
  <c r="F77" i="62"/>
  <c r="E77" i="62"/>
  <c r="D77" i="62"/>
  <c r="J76" i="62"/>
  <c r="I76" i="62"/>
  <c r="H76" i="62"/>
  <c r="F76" i="62"/>
  <c r="E76" i="62"/>
  <c r="D76" i="62"/>
  <c r="J75" i="62"/>
  <c r="E75" i="62"/>
  <c r="D75" i="62"/>
  <c r="J74" i="62"/>
  <c r="I74" i="62"/>
  <c r="H74" i="62"/>
  <c r="F74" i="62"/>
  <c r="E74" i="62"/>
  <c r="D74" i="62"/>
  <c r="J73" i="62"/>
  <c r="I73" i="62"/>
  <c r="H73" i="62"/>
  <c r="F73" i="62"/>
  <c r="E73" i="62"/>
  <c r="D73" i="62"/>
  <c r="J72" i="62"/>
  <c r="I72" i="62"/>
  <c r="H72" i="62"/>
  <c r="F72" i="62"/>
  <c r="E72" i="62"/>
  <c r="D72" i="62"/>
  <c r="J71" i="62"/>
  <c r="I71" i="62"/>
  <c r="H71" i="62"/>
  <c r="F71" i="62"/>
  <c r="E71" i="62"/>
  <c r="D71" i="62"/>
  <c r="J70" i="62"/>
  <c r="I70" i="62"/>
  <c r="H70" i="62"/>
  <c r="F70" i="62"/>
  <c r="E70" i="62"/>
  <c r="D70" i="62"/>
  <c r="J69" i="62"/>
  <c r="I69" i="62"/>
  <c r="H69" i="62"/>
  <c r="F69" i="62"/>
  <c r="E69" i="62"/>
  <c r="D69" i="62"/>
  <c r="J68" i="62"/>
  <c r="F68" i="62"/>
  <c r="E68" i="62"/>
  <c r="D68" i="62"/>
  <c r="J67" i="62"/>
  <c r="H67" i="62"/>
  <c r="F67" i="62"/>
  <c r="E67" i="62"/>
  <c r="D67" i="62"/>
  <c r="J66" i="62"/>
  <c r="F66" i="62"/>
  <c r="E66" i="62"/>
  <c r="D66" i="62"/>
  <c r="J65" i="62"/>
  <c r="F65" i="62"/>
  <c r="E65" i="62"/>
  <c r="D65" i="62"/>
  <c r="J64" i="62"/>
  <c r="F64" i="62"/>
  <c r="E64" i="62"/>
  <c r="D64" i="62"/>
  <c r="J63" i="62"/>
  <c r="H63" i="62"/>
  <c r="F63" i="62"/>
  <c r="E63" i="62"/>
  <c r="D63" i="62"/>
  <c r="D88" i="64"/>
  <c r="D87" i="64"/>
  <c r="D86" i="64"/>
  <c r="D85" i="64"/>
  <c r="D84" i="64"/>
  <c r="D83" i="64"/>
  <c r="D82" i="64"/>
  <c r="D81" i="64"/>
  <c r="D79" i="64"/>
  <c r="D78" i="64"/>
  <c r="D77" i="64"/>
  <c r="D76" i="64"/>
  <c r="D75" i="64"/>
  <c r="D74" i="64"/>
  <c r="D73" i="64"/>
  <c r="D72" i="64"/>
  <c r="D71" i="64"/>
  <c r="D70" i="64"/>
  <c r="D69" i="64"/>
  <c r="D68" i="64"/>
  <c r="D67" i="64"/>
  <c r="D66" i="64"/>
  <c r="D65" i="64"/>
  <c r="D64" i="64"/>
  <c r="D63" i="64"/>
  <c r="J88" i="64"/>
  <c r="I88" i="64"/>
  <c r="H88" i="64"/>
  <c r="G88" i="64"/>
  <c r="F88" i="64"/>
  <c r="E88" i="64"/>
  <c r="J87" i="64"/>
  <c r="I87" i="64"/>
  <c r="H87" i="64"/>
  <c r="G87" i="64"/>
  <c r="F87" i="64"/>
  <c r="E87" i="64"/>
  <c r="J86" i="64"/>
  <c r="I86" i="64"/>
  <c r="H86" i="64"/>
  <c r="G86" i="64"/>
  <c r="F86" i="64"/>
  <c r="E86" i="64"/>
  <c r="J85" i="64"/>
  <c r="I85" i="64"/>
  <c r="H85" i="64"/>
  <c r="G85" i="64"/>
  <c r="F85" i="64"/>
  <c r="E85" i="64"/>
  <c r="J84" i="64"/>
  <c r="I84" i="64"/>
  <c r="H84" i="64"/>
  <c r="G84" i="64"/>
  <c r="F84" i="64"/>
  <c r="E84" i="64"/>
  <c r="J83" i="64"/>
  <c r="I83" i="64"/>
  <c r="H83" i="64"/>
  <c r="G83" i="64"/>
  <c r="F83" i="64"/>
  <c r="E83" i="64"/>
  <c r="J82" i="64"/>
  <c r="I82" i="64"/>
  <c r="H82" i="64"/>
  <c r="G82" i="64"/>
  <c r="F82" i="64"/>
  <c r="E82" i="64"/>
  <c r="J81" i="64"/>
  <c r="I81" i="64"/>
  <c r="H81" i="64"/>
  <c r="G81" i="64"/>
  <c r="F81" i="64"/>
  <c r="E81" i="64"/>
  <c r="J79" i="64"/>
  <c r="I79" i="64"/>
  <c r="H79" i="64"/>
  <c r="G79" i="64"/>
  <c r="F79" i="64"/>
  <c r="E79" i="64"/>
  <c r="J78" i="64"/>
  <c r="I78" i="64"/>
  <c r="H78" i="64"/>
  <c r="G78" i="64"/>
  <c r="F78" i="64"/>
  <c r="E78" i="64"/>
  <c r="J77" i="64"/>
  <c r="I77" i="64"/>
  <c r="H77" i="64"/>
  <c r="G77" i="64"/>
  <c r="F77" i="64"/>
  <c r="E77" i="64"/>
  <c r="J76" i="64"/>
  <c r="I76" i="64"/>
  <c r="H76" i="64"/>
  <c r="G76" i="64"/>
  <c r="F76" i="64"/>
  <c r="E76" i="64"/>
  <c r="J75" i="64"/>
  <c r="I75" i="64"/>
  <c r="H75" i="64"/>
  <c r="F75" i="64"/>
  <c r="E75" i="64"/>
  <c r="J74" i="64"/>
  <c r="I74" i="64"/>
  <c r="H74" i="64"/>
  <c r="G74" i="64"/>
  <c r="F74" i="64"/>
  <c r="E74" i="64"/>
  <c r="J73" i="64"/>
  <c r="I73" i="64"/>
  <c r="H73" i="64"/>
  <c r="G73" i="64"/>
  <c r="F73" i="64"/>
  <c r="E73" i="64"/>
  <c r="J72" i="64"/>
  <c r="I72" i="64"/>
  <c r="H72" i="64"/>
  <c r="G72" i="64"/>
  <c r="F72" i="64"/>
  <c r="E72" i="64"/>
  <c r="J71" i="64"/>
  <c r="I71" i="64"/>
  <c r="H71" i="64"/>
  <c r="G71" i="64"/>
  <c r="F71" i="64"/>
  <c r="E71" i="64"/>
  <c r="J70" i="64"/>
  <c r="I70" i="64"/>
  <c r="H70" i="64"/>
  <c r="G70" i="64"/>
  <c r="F70" i="64"/>
  <c r="E70" i="64"/>
  <c r="J69" i="64"/>
  <c r="I69" i="64"/>
  <c r="H69" i="64"/>
  <c r="G69" i="64"/>
  <c r="F69" i="64"/>
  <c r="E69" i="64"/>
  <c r="J68" i="64"/>
  <c r="I68" i="64"/>
  <c r="H68" i="64"/>
  <c r="G68" i="64"/>
  <c r="F68" i="64"/>
  <c r="E68" i="64"/>
  <c r="J67" i="64"/>
  <c r="I67" i="64"/>
  <c r="H67" i="64"/>
  <c r="G67" i="64"/>
  <c r="F67" i="64"/>
  <c r="E67" i="64"/>
  <c r="J66" i="64"/>
  <c r="I66" i="64"/>
  <c r="H66" i="64"/>
  <c r="G66" i="64"/>
  <c r="F66" i="64"/>
  <c r="E66" i="64"/>
  <c r="J65" i="64"/>
  <c r="I65" i="64"/>
  <c r="H65" i="64"/>
  <c r="G65" i="64"/>
  <c r="F65" i="64"/>
  <c r="E65" i="64"/>
  <c r="J64" i="64"/>
  <c r="I64" i="64"/>
  <c r="H64" i="64"/>
  <c r="G64" i="64"/>
  <c r="F64" i="64"/>
  <c r="E64" i="64"/>
  <c r="J63" i="64"/>
  <c r="I63" i="64"/>
  <c r="H63" i="64"/>
  <c r="G63" i="64"/>
  <c r="F63" i="64"/>
  <c r="E63" i="64"/>
  <c r="J89" i="55"/>
  <c r="I89" i="55"/>
  <c r="H89" i="55"/>
  <c r="G89" i="55"/>
  <c r="F89" i="55"/>
  <c r="E89" i="55"/>
  <c r="J88" i="55"/>
  <c r="I88" i="55"/>
  <c r="H88" i="55"/>
  <c r="G88" i="55"/>
  <c r="F88" i="55"/>
  <c r="E88" i="55"/>
  <c r="J87" i="55"/>
  <c r="I87" i="55"/>
  <c r="H87" i="55"/>
  <c r="G87" i="55"/>
  <c r="F87" i="55"/>
  <c r="E87" i="55"/>
  <c r="J86" i="55"/>
  <c r="I86" i="55"/>
  <c r="H86" i="55"/>
  <c r="G86" i="55"/>
  <c r="F86" i="55"/>
  <c r="E86" i="55"/>
  <c r="J85" i="55"/>
  <c r="I85" i="55"/>
  <c r="H85" i="55"/>
  <c r="G85" i="55"/>
  <c r="F85" i="55"/>
  <c r="E85" i="55"/>
  <c r="J84" i="55"/>
  <c r="I84" i="55"/>
  <c r="H84" i="55"/>
  <c r="G84" i="55"/>
  <c r="F84" i="55"/>
  <c r="E84" i="55"/>
  <c r="J83" i="55"/>
  <c r="I83" i="55"/>
  <c r="H83" i="55"/>
  <c r="G83" i="55"/>
  <c r="F83" i="55"/>
  <c r="E83" i="55"/>
  <c r="J82" i="55"/>
  <c r="I82" i="55"/>
  <c r="H82" i="55"/>
  <c r="G82" i="55"/>
  <c r="F82" i="55"/>
  <c r="E82" i="55"/>
  <c r="J80" i="55"/>
  <c r="I80" i="55"/>
  <c r="H80" i="55"/>
  <c r="G80" i="55"/>
  <c r="F80" i="55"/>
  <c r="E80" i="55"/>
  <c r="J79" i="55"/>
  <c r="I79" i="55"/>
  <c r="H79" i="55"/>
  <c r="G79" i="55"/>
  <c r="F79" i="55"/>
  <c r="E79" i="55"/>
  <c r="J78" i="55"/>
  <c r="I78" i="55"/>
  <c r="H78" i="55"/>
  <c r="G78" i="55"/>
  <c r="F78" i="55"/>
  <c r="E78" i="55"/>
  <c r="J77" i="55"/>
  <c r="I77" i="55"/>
  <c r="H77" i="55"/>
  <c r="G77" i="55"/>
  <c r="F77" i="55"/>
  <c r="E77" i="55"/>
  <c r="J76" i="55"/>
  <c r="I76" i="55"/>
  <c r="H76" i="55"/>
  <c r="G76" i="55"/>
  <c r="F76" i="55"/>
  <c r="E76" i="55"/>
  <c r="J75" i="55"/>
  <c r="I75" i="55"/>
  <c r="H75" i="55"/>
  <c r="G75" i="55"/>
  <c r="F75" i="55"/>
  <c r="E75" i="55"/>
  <c r="J74" i="55"/>
  <c r="I74" i="55"/>
  <c r="H74" i="55"/>
  <c r="G74" i="55"/>
  <c r="F74" i="55"/>
  <c r="E74" i="55"/>
  <c r="J73" i="55"/>
  <c r="I73" i="55"/>
  <c r="H73" i="55"/>
  <c r="G73" i="55"/>
  <c r="F73" i="55"/>
  <c r="E73" i="55"/>
  <c r="J72" i="55"/>
  <c r="I72" i="55"/>
  <c r="H72" i="55"/>
  <c r="G72" i="55"/>
  <c r="F72" i="55"/>
  <c r="E72" i="55"/>
  <c r="J71" i="55"/>
  <c r="I71" i="55"/>
  <c r="H71" i="55"/>
  <c r="G71" i="55"/>
  <c r="F71" i="55"/>
  <c r="E71" i="55"/>
  <c r="J70" i="55"/>
  <c r="I70" i="55"/>
  <c r="H70" i="55"/>
  <c r="G70" i="55"/>
  <c r="F70" i="55"/>
  <c r="E70" i="55"/>
  <c r="J69" i="55"/>
  <c r="I69" i="55"/>
  <c r="H69" i="55"/>
  <c r="G69" i="55"/>
  <c r="F69" i="55"/>
  <c r="E69" i="55"/>
  <c r="J68" i="55"/>
  <c r="I68" i="55"/>
  <c r="H68" i="55"/>
  <c r="G68" i="55"/>
  <c r="F68" i="55"/>
  <c r="E68" i="55"/>
  <c r="J67" i="55"/>
  <c r="I67" i="55"/>
  <c r="H67" i="55"/>
  <c r="G67" i="55"/>
  <c r="F67" i="55"/>
  <c r="E67" i="55"/>
  <c r="J66" i="55"/>
  <c r="I66" i="55"/>
  <c r="H66" i="55"/>
  <c r="G66" i="55"/>
  <c r="F66" i="55"/>
  <c r="E66" i="55"/>
  <c r="J65" i="55"/>
  <c r="I65" i="55"/>
  <c r="H65" i="55"/>
  <c r="G65" i="55"/>
  <c r="F65" i="55"/>
  <c r="E65" i="55"/>
  <c r="J64" i="55"/>
  <c r="I64" i="55"/>
  <c r="H64" i="55"/>
  <c r="G64" i="55"/>
  <c r="F64" i="55"/>
  <c r="E64" i="55"/>
  <c r="I83" i="62" l="1"/>
  <c r="I87" i="62"/>
  <c r="I67" i="62"/>
  <c r="I63" i="62"/>
  <c r="I65" i="62"/>
  <c r="I66" i="62"/>
  <c r="I68" i="62"/>
  <c r="I64" i="62"/>
  <c r="H64" i="62"/>
  <c r="H68" i="62"/>
  <c r="H65" i="62"/>
  <c r="G46" i="3" l="1"/>
  <c r="F46" i="3"/>
  <c r="G45" i="3"/>
  <c r="B44" i="3"/>
  <c r="B43" i="3"/>
  <c r="B46" i="3"/>
  <c r="C47" i="3"/>
  <c r="D47" i="3"/>
  <c r="E47" i="3"/>
  <c r="F47" i="3"/>
  <c r="G44" i="3"/>
  <c r="H46" i="3"/>
  <c r="I44" i="3"/>
  <c r="J46" i="3"/>
  <c r="B17" i="3"/>
  <c r="D16" i="3"/>
  <c r="B16" i="3"/>
  <c r="B18" i="3"/>
  <c r="C13" i="3"/>
  <c r="C18" i="3" s="1"/>
  <c r="D13" i="3"/>
  <c r="D19" i="3" s="1"/>
  <c r="E13" i="3"/>
  <c r="E19" i="3" s="1"/>
  <c r="F13" i="3"/>
  <c r="F17" i="3" s="1"/>
  <c r="G13" i="3"/>
  <c r="G20" i="3" s="1"/>
  <c r="H13" i="3"/>
  <c r="H19" i="3" s="1"/>
  <c r="I13" i="3"/>
  <c r="I18" i="3" s="1"/>
  <c r="J13" i="3"/>
  <c r="J20" i="3" s="1"/>
  <c r="J93" i="1"/>
  <c r="I93" i="1"/>
  <c r="H93" i="1"/>
  <c r="G93" i="1"/>
  <c r="F93" i="1"/>
  <c r="E93" i="1"/>
  <c r="D93" i="1"/>
  <c r="C93" i="1"/>
  <c r="B93" i="1"/>
  <c r="J87" i="1"/>
  <c r="I87" i="1"/>
  <c r="H87" i="1"/>
  <c r="G87" i="1"/>
  <c r="F87" i="1"/>
  <c r="E87" i="1"/>
  <c r="D87" i="1"/>
  <c r="C87" i="1"/>
  <c r="B87" i="1"/>
  <c r="J86" i="1"/>
  <c r="I86" i="1"/>
  <c r="H86" i="1"/>
  <c r="G86" i="1"/>
  <c r="F86" i="1"/>
  <c r="E86" i="1"/>
  <c r="D86" i="1"/>
  <c r="C86" i="1"/>
  <c r="B86" i="1"/>
  <c r="J85" i="1"/>
  <c r="I85" i="1"/>
  <c r="H85" i="1"/>
  <c r="G85" i="1"/>
  <c r="F85" i="1"/>
  <c r="E85" i="1"/>
  <c r="D85" i="1"/>
  <c r="C85" i="1"/>
  <c r="B85" i="1"/>
  <c r="J84" i="1"/>
  <c r="I84" i="1"/>
  <c r="H84" i="1"/>
  <c r="G84" i="1"/>
  <c r="F84" i="1"/>
  <c r="E84" i="1"/>
  <c r="D84" i="1"/>
  <c r="C84" i="1"/>
  <c r="B84" i="1"/>
  <c r="J83" i="1"/>
  <c r="I83" i="1"/>
  <c r="H83" i="1"/>
  <c r="G83" i="1"/>
  <c r="F83" i="1"/>
  <c r="E83" i="1"/>
  <c r="D83" i="1"/>
  <c r="C83" i="1"/>
  <c r="B83" i="1"/>
  <c r="J82" i="1"/>
  <c r="I82" i="1"/>
  <c r="H82" i="1"/>
  <c r="G82" i="1"/>
  <c r="F82" i="1"/>
  <c r="E82" i="1"/>
  <c r="D82" i="1"/>
  <c r="C82" i="1"/>
  <c r="B82" i="1"/>
  <c r="J81" i="1"/>
  <c r="I81" i="1"/>
  <c r="H81" i="1"/>
  <c r="G81" i="1"/>
  <c r="F81" i="1"/>
  <c r="E81" i="1"/>
  <c r="D81" i="1"/>
  <c r="C81" i="1"/>
  <c r="B81" i="1"/>
  <c r="J80" i="1"/>
  <c r="I80" i="1"/>
  <c r="H80" i="1"/>
  <c r="G80" i="1"/>
  <c r="F80" i="1"/>
  <c r="E80" i="1"/>
  <c r="D80" i="1"/>
  <c r="C80" i="1"/>
  <c r="B80" i="1"/>
  <c r="J79" i="1"/>
  <c r="I79" i="1"/>
  <c r="H79" i="1"/>
  <c r="G79" i="1"/>
  <c r="F79" i="1"/>
  <c r="E79" i="1"/>
  <c r="D79" i="1"/>
  <c r="C79" i="1"/>
  <c r="B79" i="1"/>
  <c r="J78" i="1"/>
  <c r="I78" i="1"/>
  <c r="H78" i="1"/>
  <c r="G78" i="1"/>
  <c r="F78" i="1"/>
  <c r="E78" i="1"/>
  <c r="D78" i="1"/>
  <c r="C78" i="1"/>
  <c r="B78" i="1"/>
  <c r="J77" i="1"/>
  <c r="I77" i="1"/>
  <c r="H77" i="1"/>
  <c r="G77" i="1"/>
  <c r="F77" i="1"/>
  <c r="E77" i="1"/>
  <c r="D77" i="1"/>
  <c r="C77" i="1"/>
  <c r="B77" i="1"/>
  <c r="J76" i="1"/>
  <c r="I76" i="1"/>
  <c r="H76" i="1"/>
  <c r="G76" i="1"/>
  <c r="F76" i="1"/>
  <c r="E76" i="1"/>
  <c r="D76" i="1"/>
  <c r="C76" i="1"/>
  <c r="B76" i="1"/>
  <c r="J75" i="1"/>
  <c r="I75" i="1"/>
  <c r="H75" i="1"/>
  <c r="G75" i="1"/>
  <c r="F75" i="1"/>
  <c r="E75" i="1"/>
  <c r="D75" i="1"/>
  <c r="C75" i="1"/>
  <c r="B75" i="1"/>
  <c r="J74" i="1"/>
  <c r="I74" i="1"/>
  <c r="H74" i="1"/>
  <c r="G74" i="1"/>
  <c r="F74" i="1"/>
  <c r="E74" i="1"/>
  <c r="D74" i="1"/>
  <c r="C74" i="1"/>
  <c r="B74" i="1"/>
  <c r="J73" i="1"/>
  <c r="I73" i="1"/>
  <c r="H73" i="1"/>
  <c r="G73" i="1"/>
  <c r="F73" i="1"/>
  <c r="E73" i="1"/>
  <c r="D73" i="1"/>
  <c r="C73" i="1"/>
  <c r="B73" i="1"/>
  <c r="I19" i="3" l="1"/>
  <c r="G18" i="3"/>
  <c r="G19" i="3"/>
  <c r="C44" i="3"/>
  <c r="I46" i="3"/>
  <c r="D43" i="3"/>
  <c r="C43" i="3"/>
  <c r="F19" i="3"/>
  <c r="C17" i="3"/>
  <c r="C16" i="3"/>
  <c r="E18" i="3"/>
  <c r="G47" i="3"/>
  <c r="E16" i="3"/>
  <c r="E20" i="3"/>
  <c r="B45" i="3"/>
  <c r="D20" i="3"/>
  <c r="I47" i="3"/>
  <c r="E17" i="3"/>
  <c r="C20" i="3"/>
  <c r="I43" i="3"/>
  <c r="G43" i="3"/>
  <c r="H47" i="3"/>
  <c r="H43" i="3"/>
  <c r="E44" i="3"/>
  <c r="I45" i="3"/>
  <c r="I17" i="3"/>
  <c r="E46" i="3"/>
  <c r="J45" i="3"/>
  <c r="H45" i="3"/>
  <c r="J47" i="3"/>
  <c r="J43" i="3"/>
  <c r="F44" i="3"/>
  <c r="C19" i="3"/>
  <c r="B47" i="3"/>
  <c r="B20" i="3"/>
  <c r="F43" i="3"/>
  <c r="J44" i="3"/>
  <c r="F45" i="3"/>
  <c r="D44" i="3"/>
  <c r="D18" i="3"/>
  <c r="E43" i="3"/>
  <c r="E45" i="3"/>
  <c r="G17" i="3"/>
  <c r="B19" i="3"/>
  <c r="D46" i="3"/>
  <c r="H44" i="3"/>
  <c r="D45" i="3"/>
  <c r="G16" i="3"/>
  <c r="C46" i="3"/>
  <c r="C45" i="3"/>
  <c r="H17" i="3"/>
  <c r="I16" i="3"/>
  <c r="I20" i="3"/>
  <c r="F16" i="3"/>
  <c r="J17" i="3"/>
  <c r="F18" i="3"/>
  <c r="J19" i="3"/>
  <c r="F20" i="3"/>
  <c r="J16" i="3"/>
  <c r="J18" i="3"/>
  <c r="H16" i="3"/>
  <c r="D17" i="3"/>
  <c r="H18" i="3"/>
  <c r="H20" i="3"/>
  <c r="D20" i="2"/>
  <c r="D19" i="2"/>
  <c r="D18" i="2"/>
  <c r="G20" i="2"/>
  <c r="G19" i="2"/>
  <c r="G18" i="2"/>
  <c r="J20" i="2"/>
  <c r="J19" i="2"/>
  <c r="J18" i="2"/>
  <c r="J87" i="23"/>
  <c r="I87" i="23"/>
  <c r="H87" i="23"/>
  <c r="J86" i="23"/>
  <c r="I86" i="23"/>
  <c r="H86" i="23"/>
  <c r="J85" i="23"/>
  <c r="I85" i="23"/>
  <c r="H85" i="23"/>
  <c r="J84" i="23"/>
  <c r="I84" i="23"/>
  <c r="H84" i="23"/>
  <c r="J83" i="23"/>
  <c r="I83" i="23"/>
  <c r="H83" i="23"/>
  <c r="J82" i="23"/>
  <c r="I82" i="23"/>
  <c r="H82" i="23"/>
  <c r="J81" i="23"/>
  <c r="I81" i="23"/>
  <c r="H81" i="23"/>
  <c r="J80" i="23"/>
  <c r="I80" i="23"/>
  <c r="H80" i="23"/>
  <c r="J78" i="23"/>
  <c r="I78" i="23"/>
  <c r="H78" i="23"/>
  <c r="J77" i="23"/>
  <c r="I77" i="23"/>
  <c r="H77" i="23"/>
  <c r="J76" i="23"/>
  <c r="I76" i="23"/>
  <c r="H76" i="23"/>
  <c r="J75" i="23"/>
  <c r="I75" i="23"/>
  <c r="H75" i="23"/>
  <c r="J74" i="23"/>
  <c r="I74" i="23"/>
  <c r="H74" i="23"/>
  <c r="J73" i="23"/>
  <c r="I73" i="23"/>
  <c r="H73" i="23"/>
  <c r="J72" i="23"/>
  <c r="I72" i="23"/>
  <c r="H72" i="23"/>
  <c r="J71" i="23"/>
  <c r="I71" i="23"/>
  <c r="H71" i="23"/>
  <c r="J70" i="23"/>
  <c r="I70" i="23"/>
  <c r="H70" i="23"/>
  <c r="J69" i="23"/>
  <c r="I69" i="23"/>
  <c r="H69" i="23"/>
  <c r="J68" i="23"/>
  <c r="I68" i="23"/>
  <c r="H68" i="23"/>
  <c r="J67" i="23"/>
  <c r="I67" i="23"/>
  <c r="H67" i="23"/>
  <c r="J66" i="23"/>
  <c r="I66" i="23"/>
  <c r="H66" i="23"/>
  <c r="J65" i="23"/>
  <c r="I65" i="23"/>
  <c r="H65" i="23"/>
  <c r="J64" i="23"/>
  <c r="I64" i="23"/>
  <c r="H64" i="23"/>
  <c r="J63" i="23"/>
  <c r="I63" i="23"/>
  <c r="H63" i="23"/>
  <c r="J62" i="23"/>
  <c r="I62" i="23"/>
  <c r="H62" i="23"/>
  <c r="G87" i="23"/>
  <c r="F87" i="23"/>
  <c r="E87" i="23"/>
  <c r="D87" i="23"/>
  <c r="C87" i="23"/>
  <c r="G86" i="23"/>
  <c r="F86" i="23"/>
  <c r="E86" i="23"/>
  <c r="D86" i="23"/>
  <c r="C86" i="23"/>
  <c r="G85" i="23"/>
  <c r="F85" i="23"/>
  <c r="E85" i="23"/>
  <c r="D85" i="23"/>
  <c r="C85" i="23"/>
  <c r="G84" i="23"/>
  <c r="F84" i="23"/>
  <c r="E84" i="23"/>
  <c r="D84" i="23"/>
  <c r="C84" i="23"/>
  <c r="G83" i="23"/>
  <c r="F83" i="23"/>
  <c r="E83" i="23"/>
  <c r="D83" i="23"/>
  <c r="C83" i="23"/>
  <c r="G82" i="23"/>
  <c r="F82" i="23"/>
  <c r="E82" i="23"/>
  <c r="D82" i="23"/>
  <c r="C82" i="23"/>
  <c r="G81" i="23"/>
  <c r="F81" i="23"/>
  <c r="E81" i="23"/>
  <c r="D81" i="23"/>
  <c r="C81" i="23"/>
  <c r="G80" i="23"/>
  <c r="F80" i="23"/>
  <c r="E80" i="23"/>
  <c r="D80" i="23"/>
  <c r="C80" i="23"/>
  <c r="G78" i="23"/>
  <c r="F78" i="23"/>
  <c r="E78" i="23"/>
  <c r="D78" i="23"/>
  <c r="C78" i="23"/>
  <c r="G77" i="23"/>
  <c r="F77" i="23"/>
  <c r="E77" i="23"/>
  <c r="D77" i="23"/>
  <c r="C77" i="23"/>
  <c r="G76" i="23"/>
  <c r="F76" i="23"/>
  <c r="E76" i="23"/>
  <c r="D76" i="23"/>
  <c r="C76" i="23"/>
  <c r="G75" i="23"/>
  <c r="F75" i="23"/>
  <c r="E75" i="23"/>
  <c r="D75" i="23"/>
  <c r="C75" i="23"/>
  <c r="G74" i="23"/>
  <c r="F74" i="23"/>
  <c r="E74" i="23"/>
  <c r="D74" i="23"/>
  <c r="C74" i="23"/>
  <c r="G73" i="23"/>
  <c r="F73" i="23"/>
  <c r="E73" i="23"/>
  <c r="D73" i="23"/>
  <c r="C73" i="23"/>
  <c r="G72" i="23"/>
  <c r="F72" i="23"/>
  <c r="E72" i="23"/>
  <c r="D72" i="23"/>
  <c r="C72" i="23"/>
  <c r="G71" i="23"/>
  <c r="F71" i="23"/>
  <c r="E71" i="23"/>
  <c r="D71" i="23"/>
  <c r="C71" i="23"/>
  <c r="G70" i="23"/>
  <c r="F70" i="23"/>
  <c r="E70" i="23"/>
  <c r="D70" i="23"/>
  <c r="C70" i="23"/>
  <c r="G69" i="23"/>
  <c r="F69" i="23"/>
  <c r="E69" i="23"/>
  <c r="D69" i="23"/>
  <c r="C69" i="23"/>
  <c r="G68" i="23"/>
  <c r="F68" i="23"/>
  <c r="E68" i="23"/>
  <c r="D68" i="23"/>
  <c r="C68" i="23"/>
  <c r="G67" i="23"/>
  <c r="F67" i="23"/>
  <c r="E67" i="23"/>
  <c r="D67" i="23"/>
  <c r="C67" i="23"/>
  <c r="G66" i="23"/>
  <c r="F66" i="23"/>
  <c r="E66" i="23"/>
  <c r="D66" i="23"/>
  <c r="C66" i="23"/>
  <c r="G65" i="23"/>
  <c r="F65" i="23"/>
  <c r="E65" i="23"/>
  <c r="D65" i="23"/>
  <c r="C65" i="23"/>
  <c r="G64" i="23"/>
  <c r="F64" i="23"/>
  <c r="E64" i="23"/>
  <c r="D64" i="23"/>
  <c r="C64" i="23"/>
  <c r="G63" i="23"/>
  <c r="F63" i="23"/>
  <c r="E63" i="23"/>
  <c r="D63" i="23"/>
  <c r="C63" i="23"/>
  <c r="G62" i="23"/>
  <c r="F62" i="23"/>
  <c r="E62" i="23"/>
  <c r="D62" i="23"/>
  <c r="C62" i="23"/>
  <c r="J87" i="7" l="1"/>
  <c r="I87" i="7"/>
  <c r="H87" i="7"/>
  <c r="G87" i="7"/>
  <c r="F87" i="7"/>
  <c r="E87" i="7"/>
  <c r="D87" i="7"/>
  <c r="C87" i="7"/>
  <c r="B87" i="7"/>
  <c r="J86" i="7"/>
  <c r="I86" i="7"/>
  <c r="H86" i="7"/>
  <c r="G86" i="7"/>
  <c r="F86" i="7"/>
  <c r="E86" i="7"/>
  <c r="D86" i="7"/>
  <c r="C86" i="7"/>
  <c r="B86" i="7"/>
  <c r="J85" i="7"/>
  <c r="I85" i="7"/>
  <c r="H85" i="7"/>
  <c r="G85" i="7"/>
  <c r="F85" i="7"/>
  <c r="E85" i="7"/>
  <c r="D85" i="7"/>
  <c r="C85" i="7"/>
  <c r="B85" i="7"/>
  <c r="J84" i="7"/>
  <c r="I84" i="7"/>
  <c r="H84" i="7"/>
  <c r="G84" i="7"/>
  <c r="F84" i="7"/>
  <c r="E84" i="7"/>
  <c r="D84" i="7"/>
  <c r="C84" i="7"/>
  <c r="B84" i="7"/>
  <c r="J83" i="7"/>
  <c r="I83" i="7"/>
  <c r="H83" i="7"/>
  <c r="G83" i="7"/>
  <c r="F83" i="7"/>
  <c r="E83" i="7"/>
  <c r="D83" i="7"/>
  <c r="C83" i="7"/>
  <c r="B83" i="7"/>
  <c r="J82" i="7"/>
  <c r="I82" i="7"/>
  <c r="H82" i="7"/>
  <c r="G82" i="7"/>
  <c r="F82" i="7"/>
  <c r="E82" i="7"/>
  <c r="D82" i="7"/>
  <c r="C82" i="7"/>
  <c r="B82" i="7"/>
  <c r="J81" i="7"/>
  <c r="I81" i="7"/>
  <c r="H81" i="7"/>
  <c r="G81" i="7"/>
  <c r="F81" i="7"/>
  <c r="E81" i="7"/>
  <c r="D81" i="7"/>
  <c r="C81" i="7"/>
  <c r="B81" i="7"/>
  <c r="J80" i="7"/>
  <c r="I80" i="7"/>
  <c r="H80" i="7"/>
  <c r="G80" i="7"/>
  <c r="F80" i="7"/>
  <c r="E80" i="7"/>
  <c r="D80" i="7"/>
  <c r="C80" i="7"/>
  <c r="B80" i="7"/>
  <c r="J78" i="7"/>
  <c r="I78" i="7"/>
  <c r="H78" i="7"/>
  <c r="G78" i="7"/>
  <c r="F78" i="7"/>
  <c r="E78" i="7"/>
  <c r="D78" i="7"/>
  <c r="C78" i="7"/>
  <c r="B78" i="7"/>
  <c r="J77" i="7"/>
  <c r="I77" i="7"/>
  <c r="H77" i="7"/>
  <c r="G77" i="7"/>
  <c r="F77" i="7"/>
  <c r="E77" i="7"/>
  <c r="D77" i="7"/>
  <c r="C77" i="7"/>
  <c r="B77" i="7"/>
  <c r="J76" i="7"/>
  <c r="I76" i="7"/>
  <c r="H76" i="7"/>
  <c r="G76" i="7"/>
  <c r="F76" i="7"/>
  <c r="E76" i="7"/>
  <c r="D76" i="7"/>
  <c r="C76" i="7"/>
  <c r="B76" i="7"/>
  <c r="J75" i="7"/>
  <c r="I75" i="7"/>
  <c r="H75" i="7"/>
  <c r="G75" i="7"/>
  <c r="F75" i="7"/>
  <c r="E75" i="7"/>
  <c r="D75" i="7"/>
  <c r="C75" i="7"/>
  <c r="B75" i="7"/>
  <c r="J74" i="7"/>
  <c r="I74" i="7"/>
  <c r="H74" i="7"/>
  <c r="G74" i="7"/>
  <c r="F74" i="7"/>
  <c r="E74" i="7"/>
  <c r="D74" i="7"/>
  <c r="C74" i="7"/>
  <c r="J73" i="7"/>
  <c r="I73" i="7"/>
  <c r="H73" i="7"/>
  <c r="G73" i="7"/>
  <c r="F73" i="7"/>
  <c r="E73" i="7"/>
  <c r="D73" i="7"/>
  <c r="C73" i="7"/>
  <c r="B73" i="7"/>
  <c r="J72" i="7"/>
  <c r="I72" i="7"/>
  <c r="H72" i="7"/>
  <c r="G72" i="7"/>
  <c r="F72" i="7"/>
  <c r="E72" i="7"/>
  <c r="D72" i="7"/>
  <c r="C72" i="7"/>
  <c r="B72" i="7"/>
  <c r="J71" i="7"/>
  <c r="I71" i="7"/>
  <c r="H71" i="7"/>
  <c r="G71" i="7"/>
  <c r="F71" i="7"/>
  <c r="E71" i="7"/>
  <c r="D71" i="7"/>
  <c r="C71" i="7"/>
  <c r="B71" i="7"/>
  <c r="J70" i="7"/>
  <c r="I70" i="7"/>
  <c r="H70" i="7"/>
  <c r="G70" i="7"/>
  <c r="F70" i="7"/>
  <c r="E70" i="7"/>
  <c r="D70" i="7"/>
  <c r="C70" i="7"/>
  <c r="B70" i="7"/>
  <c r="J69" i="7"/>
  <c r="I69" i="7"/>
  <c r="H69" i="7"/>
  <c r="G69" i="7"/>
  <c r="F69" i="7"/>
  <c r="E69" i="7"/>
  <c r="D69" i="7"/>
  <c r="C69" i="7"/>
  <c r="B69" i="7"/>
  <c r="J68" i="7"/>
  <c r="I68" i="7"/>
  <c r="H68" i="7"/>
  <c r="G68" i="7"/>
  <c r="F68" i="7"/>
  <c r="E68" i="7"/>
  <c r="D68" i="7"/>
  <c r="C68" i="7"/>
  <c r="B68" i="7"/>
  <c r="J67" i="7"/>
  <c r="I67" i="7"/>
  <c r="H67" i="7"/>
  <c r="G67" i="7"/>
  <c r="F67" i="7"/>
  <c r="E67" i="7"/>
  <c r="D67" i="7"/>
  <c r="C67" i="7"/>
  <c r="B67" i="7"/>
  <c r="J66" i="7"/>
  <c r="I66" i="7"/>
  <c r="H66" i="7"/>
  <c r="G66" i="7"/>
  <c r="F66" i="7"/>
  <c r="E66" i="7"/>
  <c r="D66" i="7"/>
  <c r="C66" i="7"/>
  <c r="B66" i="7"/>
  <c r="J65" i="7"/>
  <c r="I65" i="7"/>
  <c r="H65" i="7"/>
  <c r="G65" i="7"/>
  <c r="F65" i="7"/>
  <c r="E65" i="7"/>
  <c r="D65" i="7"/>
  <c r="C65" i="7"/>
  <c r="B65" i="7"/>
  <c r="J64" i="7"/>
  <c r="I64" i="7"/>
  <c r="H64" i="7"/>
  <c r="G64" i="7"/>
  <c r="F64" i="7"/>
  <c r="E64" i="7"/>
  <c r="D64" i="7"/>
  <c r="C64" i="7"/>
  <c r="B64" i="7"/>
  <c r="J63" i="7"/>
  <c r="I63" i="7"/>
  <c r="H63" i="7"/>
  <c r="G63" i="7"/>
  <c r="F63" i="7"/>
  <c r="E63" i="7"/>
  <c r="D63" i="7"/>
  <c r="C63" i="7"/>
  <c r="B63" i="7"/>
  <c r="J62" i="7"/>
  <c r="I62" i="7"/>
  <c r="H62" i="7"/>
  <c r="G62" i="7"/>
  <c r="F62" i="7"/>
  <c r="E62" i="7"/>
  <c r="D62" i="7"/>
  <c r="C62" i="7"/>
  <c r="B62" i="7"/>
</calcChain>
</file>

<file path=xl/sharedStrings.xml><?xml version="1.0" encoding="utf-8"?>
<sst xmlns="http://schemas.openxmlformats.org/spreadsheetml/2006/main" count="12228" uniqueCount="818">
  <si>
    <t>recettes réelles de fonctionnement</t>
  </si>
  <si>
    <t xml:space="preserve">Epargne brute : excédent des recettes réelles de fonctionnement sur les dépenses réelles de fonctionnement. </t>
  </si>
  <si>
    <t>T 5.1</t>
  </si>
  <si>
    <t>T 5.2</t>
  </si>
  <si>
    <t>T 5.3</t>
  </si>
  <si>
    <t>T 5.4</t>
  </si>
  <si>
    <t>En nombre d'années</t>
  </si>
  <si>
    <t>T 5.5</t>
  </si>
  <si>
    <r>
      <t>Dépenses réelles totales</t>
    </r>
    <r>
      <rPr>
        <sz val="10"/>
        <color indexed="12"/>
        <rFont val="Arial"/>
        <family val="2"/>
      </rPr>
      <t xml:space="preserve"> hors gestion active de la dette :</t>
    </r>
    <r>
      <rPr>
        <sz val="10"/>
        <rFont val="Arial"/>
        <family val="2"/>
      </rPr>
      <t xml:space="preserve"> </t>
    </r>
    <r>
      <rPr>
        <sz val="10"/>
        <rFont val="Arial"/>
        <family val="2"/>
      </rPr>
      <t>somme des dépenses réelles de fonctionnement et des dépenses réelles d'investissement.</t>
    </r>
  </si>
  <si>
    <r>
      <t xml:space="preserve">Recettes réelles totales </t>
    </r>
    <r>
      <rPr>
        <sz val="10"/>
        <color indexed="12"/>
        <rFont val="Arial"/>
        <family val="2"/>
      </rPr>
      <t>hors gestion active de la dette :</t>
    </r>
    <r>
      <rPr>
        <sz val="10"/>
        <rFont val="Arial"/>
        <family val="2"/>
      </rPr>
      <t xml:space="preserve"> sommes des recettes de fonctionnement et des recettes réelles d'investissement.</t>
    </r>
  </si>
  <si>
    <t>Evaluation de l'ensemble des recettes courantes, en euros par habitant.</t>
  </si>
  <si>
    <t>Sources et définitions des grandeurs comptables utilisées</t>
  </si>
  <si>
    <t>6 – Emprunts réalisés hors gestion active de la dette / population</t>
  </si>
  <si>
    <t>Niveau des dépenses d'investissement réalisées, en euros par habitant.</t>
  </si>
  <si>
    <t>Epargne brute : excédent des recettes réelles de fonctionnement sur les dépenses réelles de fonctionnement.</t>
  </si>
  <si>
    <t>Evaluation de la charge de la dette payée, en euros par habitant pour l'exercice considéré.</t>
  </si>
  <si>
    <t>Ce ratio exprime le poids de la dette en nombre d'années d'épargne.</t>
  </si>
  <si>
    <t>Emprunts réalisés : recettes du compte 16 calculées hors gestion active de la dette.</t>
  </si>
  <si>
    <t>Produit des emprunts réalisés, en euros par habitant.</t>
  </si>
  <si>
    <t>Evaluation de l'effort d'équipement, en euros par habitant.</t>
  </si>
  <si>
    <t>Population</t>
  </si>
  <si>
    <t>T 2.1</t>
  </si>
  <si>
    <t>T 2.2</t>
  </si>
  <si>
    <t>T 2.3</t>
  </si>
  <si>
    <t>en %</t>
  </si>
  <si>
    <t>T 4.1</t>
  </si>
  <si>
    <t>T 4.2</t>
  </si>
  <si>
    <t>T 4.3</t>
  </si>
  <si>
    <t>T 4.4</t>
  </si>
  <si>
    <t>T 4.5</t>
  </si>
  <si>
    <t>T 4.6</t>
  </si>
  <si>
    <t>Part des dépenses réelles de fonctionnement affectée aux frais de personnel.</t>
  </si>
  <si>
    <t>Les dépenses d'investissement sont calculées hors gestion active de la dette.</t>
  </si>
  <si>
    <t>Expression du volume budgétaire, en euros par habitant.</t>
  </si>
  <si>
    <t>Moins</t>
  </si>
  <si>
    <t>à moins de</t>
  </si>
  <si>
    <t>habitants</t>
  </si>
  <si>
    <t>Alsace</t>
  </si>
  <si>
    <t>Aquitaine</t>
  </si>
  <si>
    <t>Auvergne</t>
  </si>
  <si>
    <t>Bourgogne</t>
  </si>
  <si>
    <t>Bretagne</t>
  </si>
  <si>
    <t>Centre</t>
  </si>
  <si>
    <t>Champagne-Ardenne</t>
  </si>
  <si>
    <t>Corse</t>
  </si>
  <si>
    <t>Franche-Comté</t>
  </si>
  <si>
    <t>Languedoc-Roussillon</t>
  </si>
  <si>
    <t>Limousin</t>
  </si>
  <si>
    <t>Lorraine</t>
  </si>
  <si>
    <t>Midi-Pyrénées</t>
  </si>
  <si>
    <t>Nord-Pas-de-Calais</t>
  </si>
  <si>
    <t>Basse-Normandie</t>
  </si>
  <si>
    <t>Haute-Normandie</t>
  </si>
  <si>
    <t>Pays de la Loire</t>
  </si>
  <si>
    <t>Picardie</t>
  </si>
  <si>
    <t>Poitou-Charentes</t>
  </si>
  <si>
    <t>Rhône-Alpes</t>
  </si>
  <si>
    <t xml:space="preserve">France entière </t>
  </si>
  <si>
    <t>Nombre</t>
  </si>
  <si>
    <t xml:space="preserve">de </t>
  </si>
  <si>
    <t>d'habitants</t>
  </si>
  <si>
    <t>Ensemble</t>
  </si>
  <si>
    <r>
      <t>FA</t>
    </r>
    <r>
      <rPr>
        <sz val="8"/>
        <rFont val="Arial"/>
        <family val="2"/>
      </rPr>
      <t xml:space="preserve">: Fiscalité Additionnelle ; </t>
    </r>
    <r>
      <rPr>
        <b/>
        <sz val="8"/>
        <rFont val="Arial"/>
        <family val="2"/>
      </rPr>
      <t>FPU</t>
    </r>
    <r>
      <rPr>
        <sz val="8"/>
        <rFont val="Arial"/>
        <family val="2"/>
      </rPr>
      <t>: Fiscalité Professionnelle Unique ;</t>
    </r>
  </si>
  <si>
    <t>Impôts et taxes</t>
  </si>
  <si>
    <t>En millions d'euros</t>
  </si>
  <si>
    <t>Hors gestion active de la dette</t>
  </si>
  <si>
    <t>T 1.1</t>
  </si>
  <si>
    <t>T 1.2</t>
  </si>
  <si>
    <t>T 1.3</t>
  </si>
  <si>
    <t>de 10 000 habitants</t>
  </si>
  <si>
    <t>Evaluation de l'effort d'équipement, en euros par habitant</t>
  </si>
  <si>
    <t>Comparaison de l'effort d'équipement au niveau des recettes réelles de fonctionnement</t>
  </si>
  <si>
    <t>France entière</t>
  </si>
  <si>
    <t>Métropole</t>
  </si>
  <si>
    <t>Ile-de-France</t>
  </si>
  <si>
    <t>Provence-Alpes-Côte d'Azur</t>
  </si>
  <si>
    <t>Outre-Mer</t>
  </si>
  <si>
    <t>- à une CU à FA</t>
  </si>
  <si>
    <t>- à une CC à FA</t>
  </si>
  <si>
    <t>- à une CC à FPU</t>
  </si>
  <si>
    <t>En €/hab.</t>
  </si>
  <si>
    <t>En %</t>
  </si>
  <si>
    <t>Part relative des ventes de produits, prestations de services, marchandises dans le total des recettes de fonctionnement.</t>
  </si>
  <si>
    <t>Evaluation de l'endettement total en fin d'exercice, en euros par habitant.</t>
  </si>
  <si>
    <t>-</t>
  </si>
  <si>
    <t xml:space="preserve">Département des Etudes et Statistiques Locales - DGCL </t>
  </si>
  <si>
    <t>►</t>
  </si>
  <si>
    <t>:</t>
  </si>
  <si>
    <t>Abréviations :</t>
  </si>
  <si>
    <t>- M€ : millions d'€</t>
  </si>
  <si>
    <t>- n.s. : non-significatif</t>
  </si>
  <si>
    <t>- n.d. : non-disponible</t>
  </si>
  <si>
    <t>moyenne des</t>
  </si>
  <si>
    <t>budgets</t>
  </si>
  <si>
    <t>Population des</t>
  </si>
  <si>
    <t>De 10 000</t>
  </si>
  <si>
    <t>De 20 000</t>
  </si>
  <si>
    <t>De 50 000</t>
  </si>
  <si>
    <t>20 000 hab.</t>
  </si>
  <si>
    <t>50 000 hab.</t>
  </si>
  <si>
    <t>100 000 hab.</t>
  </si>
  <si>
    <t>et plus</t>
  </si>
  <si>
    <t>Grand Est</t>
  </si>
  <si>
    <t>Normandie</t>
  </si>
  <si>
    <t>Occitanie</t>
  </si>
  <si>
    <t>Île-de-France</t>
  </si>
  <si>
    <t>des</t>
  </si>
  <si>
    <t>totale des</t>
  </si>
  <si>
    <t>REGIONS</t>
  </si>
  <si>
    <t>Taille moyenne des</t>
  </si>
  <si>
    <t>Taille</t>
  </si>
  <si>
    <t>Nombre d'habitants appartenant à:</t>
  </si>
  <si>
    <t>Pourcentage d'habitants appartenant à:</t>
  </si>
  <si>
    <t xml:space="preserve">  CC à FPU</t>
  </si>
  <si>
    <t xml:space="preserve">  CC à FA</t>
  </si>
  <si>
    <t>DÉPENSES DE FONCTIONNEMENT (1)</t>
  </si>
  <si>
    <t>Achats et charges externes</t>
  </si>
  <si>
    <t>Frais de personnel</t>
  </si>
  <si>
    <t>Charges financières</t>
  </si>
  <si>
    <t>Dépenses d'intervention</t>
  </si>
  <si>
    <t>Autres dépenses de fonctionnement</t>
  </si>
  <si>
    <t>RECETTES DE FONCTIONNEMENT (2)</t>
  </si>
  <si>
    <t>- Impôts locaux</t>
  </si>
  <si>
    <t>- Autres impôts et taxes</t>
  </si>
  <si>
    <t>Concours de l'État</t>
  </si>
  <si>
    <t>- DGF</t>
  </si>
  <si>
    <t>- Autres dotations</t>
  </si>
  <si>
    <t>Subventions reçues et participations</t>
  </si>
  <si>
    <t>Ventes de biens et services</t>
  </si>
  <si>
    <t>Autres recettes de fonctionnement</t>
  </si>
  <si>
    <t>Épargne brute (3) = (2)-(1)</t>
  </si>
  <si>
    <t>Épargne nette = (3)-(8)</t>
  </si>
  <si>
    <t>DÉPENSES D'INVESTISSEMENT hors remboursements (4)</t>
  </si>
  <si>
    <t>Dépenses d'équipement</t>
  </si>
  <si>
    <t>Subventions d'équipement versées</t>
  </si>
  <si>
    <t>Autres depenses d'investissement</t>
  </si>
  <si>
    <t>RECETTES D'INVESTISSEMENT hors emprunts (5)</t>
  </si>
  <si>
    <t>FCTVA</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</si>
  <si>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</si>
  <si>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</si>
  <si>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</si>
  <si>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</si>
  <si>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</si>
  <si>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</si>
  <si>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</si>
  <si>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</si>
  <si>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</si>
  <si>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</si>
  <si>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</si>
  <si>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</si>
  <si>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</si>
  <si>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</si>
  <si>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</si>
  <si>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Opérations réelles</t>
  </si>
  <si>
    <t>Structure de fonctionnement</t>
  </si>
  <si>
    <t>Structure d'investissement</t>
  </si>
  <si>
    <t xml:space="preserve"> En €/habitant</t>
  </si>
  <si>
    <t>Habitants décomptés selon la population totale de l'Insee</t>
  </si>
  <si>
    <t>En milliers d'habitants</t>
  </si>
  <si>
    <t>Liste des 11 ratios</t>
  </si>
  <si>
    <t>Pour les communes de 3 500 habitants et plus, les données synthétiques sur la situation financière de la collectivité, prévues par l’article L. 2313-1 du code général des collectivités territoriales (CGCT), comprennent 11 ratios définis à l’article R. 2313-1. Ces ratios sont aussi calculés pour les groupements à fiscalité propre, les départements (articles L. 3313-1 et R. 3313-1) et les régions (articles L. 4313-2 et R. 4313-1). Toutefois, le ratio 8, qui correspond au coefficient de mobilisation du potentiel fiscal, n’est plus calculé.</t>
  </si>
  <si>
    <t>Les ratios 1 à 6 sont exprimés en euros par habitant : la population utilisée est la population totale légale en vigueur de l'année.</t>
  </si>
  <si>
    <t>Les ratios 7 à 11 sont exprimés en pourcentage.</t>
  </si>
  <si>
    <t>Ensemble des</t>
  </si>
  <si>
    <t xml:space="preserve">       -  : néant</t>
  </si>
  <si>
    <t>Symbole :</t>
  </si>
  <si>
    <t>(dépenses réelles de fonctionnement+remboursement de dette) / recettes réelles de fonctionnement</t>
  </si>
  <si>
    <t xml:space="preserve"> et dépenses pour compte de tiers / recettes réelles de fonctionnement</t>
  </si>
  <si>
    <t>T 5.6</t>
  </si>
  <si>
    <t>Niveau des recettes d'investissement réalisées, en euros par habitant.</t>
  </si>
  <si>
    <t>Moyenne métropole en 2014 : 24,2 %</t>
  </si>
  <si>
    <t>France métropolitaine</t>
  </si>
  <si>
    <t>et dépenses pour compte de tiers / population</t>
  </si>
  <si>
    <t xml:space="preserve"> Les dépenses d'investissement sont calculées hors gestion active de la dette.</t>
  </si>
  <si>
    <t>Les recettes d'investissement sont calculées hors gestion active de la dette.</t>
  </si>
  <si>
    <t>Dépenses de fonctionnement :</t>
  </si>
  <si>
    <t>débit net du compte 6 hormis les comptes 675, 676 et 68</t>
  </si>
  <si>
    <t>Dépenses d'investissement :</t>
  </si>
  <si>
    <t>Dépenses de fonctionnement : débit net du compte 6 hormis les comptes 675, 676 et 68</t>
  </si>
  <si>
    <t>Achats et charges externes : débit net des comptes 60, 61, 62, excepté les comptes 621, 6031</t>
  </si>
  <si>
    <t>Ratio (R1) de l'article L.2313-1 du CGCT</t>
  </si>
  <si>
    <t>Ratio (R7) de l'article L.2313-1 du CGCT</t>
  </si>
  <si>
    <t>Charges financières : débit net du compte 66</t>
  </si>
  <si>
    <t>Recettes réelles de fonctionnement : crédit net du compte 7 excepté les comptes 775, 776, 777 et 78</t>
  </si>
  <si>
    <t>Autres dépenses de fonctionnement : par déduction des dépenses de fonctionnement précédentes</t>
  </si>
  <si>
    <t>Emprunts réalisés :  crédit du compte 16 excepté les comptes 169, 1645 et 1688</t>
  </si>
  <si>
    <t>Emprunts réalisés : cfrédits du compte 16 calculées hors gestion active de la dette.</t>
  </si>
  <si>
    <t>augmenté du crédit net des comptes 103, 775</t>
  </si>
  <si>
    <t>augmenté du crédit net des comptes 103, 775 et des emprunts réalisés :  crédit du compte 16 excepté les comptes 169, 1645 et 1688</t>
  </si>
  <si>
    <t>augmenté du crédit net des comptes 103, 775  et des emprunts réalisés :  crédit du compte 16 excepté les comptes 169, 1645 et 1688</t>
  </si>
  <si>
    <t>Ratio R9 de l'article L.2313-1 du CGCT</t>
  </si>
  <si>
    <t>Ratio R11 de l'article L.2313-1 du CGCT</t>
  </si>
  <si>
    <t>Part des dépenses réelles de fonctionnement affectée aux autres dépenses de fonctionnement.</t>
  </si>
  <si>
    <t>Part relative des impôts locaux dans le total des recettes réelles de fonctionnement.</t>
  </si>
  <si>
    <t>Part relative de la dotation globale de fonctionnement dans le total des recettes réelles de fonctionnement.</t>
  </si>
  <si>
    <t>Niveau des recettes d'investissement réalisées hors emprunts, en euros par habitant.</t>
  </si>
  <si>
    <t>Ratio (R3) de l'article L.2313-1 du CGCT</t>
  </si>
  <si>
    <t>Ratio (R4) de l'article L.2313-1 du CGCT</t>
  </si>
  <si>
    <t>Ratio (R10) de l'article L.2313-1 du CGCT</t>
  </si>
  <si>
    <t>Ratio (R5) de l'article L.2313-1 du CGCT</t>
  </si>
  <si>
    <t>(b) Il s'agit des 5 départements d'outre-mer (y compris Mayotte).</t>
  </si>
  <si>
    <t>moyenne</t>
  </si>
  <si>
    <t>en milliers</t>
  </si>
  <si>
    <t>Nombre total</t>
  </si>
  <si>
    <t xml:space="preserve">REGIONS </t>
  </si>
  <si>
    <t>Habitants comptés selon la population totale de l'Insee</t>
  </si>
  <si>
    <t xml:space="preserve">Dette au 31 décembre (12) </t>
  </si>
  <si>
    <t xml:space="preserve">RECETTES DE FONCTIONNEMENT </t>
  </si>
  <si>
    <t xml:space="preserve">DÉPENSES D'INVESTISSEMENT hors remboursements </t>
  </si>
  <si>
    <t xml:space="preserve">RECETTES D'INVESTISSEMENT hors emprunts </t>
  </si>
  <si>
    <t>DÉPENSES DE FONCTIONNEMENT</t>
  </si>
  <si>
    <t>(a) Habitants comptés selon la population totale de l'Insee</t>
  </si>
  <si>
    <t>Aux dépenses réelles de fonctionnement, on retire les travaux en régie (compte 72) pour obtenir les dépenses réelles de fonctionnement hors travaux en régie.</t>
  </si>
  <si>
    <t>Part des dépenses réelles de fonctionnement affectée aux charges financières.</t>
  </si>
  <si>
    <t>Evaluation des impôts et taxes en euros par habitant.</t>
  </si>
  <si>
    <t>Niveau hors remboursements de dette, en euros par habitant.</t>
  </si>
  <si>
    <t>L'annuité de la dette comprend les remboursements de dettes, soit le débit du compte 16 excepté les comptes 169, 1645 et 1688</t>
  </si>
  <si>
    <t>Intérêt des emprunts et dettes : débit net du compte 6611</t>
  </si>
  <si>
    <t>et les charges d'intérêts des emprunts et dettes (débit net du compte 6611)</t>
  </si>
  <si>
    <t>Champ : France entière (France métropolitaine et DOM).</t>
  </si>
  <si>
    <t>Frais de personnel : débit net des comptes 621, 631, 633, 64</t>
  </si>
  <si>
    <t>Sources et définitions des grandeurs comptables et de population utilisées</t>
  </si>
  <si>
    <t>(c) Ensemble constitué de la France métropolitaine et des départements d'Outre-mer y compris Mayotte.</t>
  </si>
  <si>
    <r>
      <rPr>
        <u/>
        <sz val="10"/>
        <color rgb="FF0000FF"/>
        <rFont val="Arial"/>
        <family val="2"/>
      </rPr>
      <t>À noter</t>
    </r>
    <r>
      <rPr>
        <sz val="10"/>
        <color rgb="FF0000FF"/>
        <rFont val="Arial"/>
        <family val="2"/>
      </rPr>
      <t xml:space="preserve"> :</t>
    </r>
    <r>
      <rPr>
        <sz val="10"/>
        <color rgb="FF000000"/>
        <rFont val="Arial"/>
        <family val="2"/>
      </rPr>
      <t xml:space="preserve"> pour la détermination des montants de dépenses ou recettes réelles de fonctionnement à retenir pour le calcul des ratios, les reversements de fiscalité liés au FNGIR et aux différents fonds de péréquation horizontale sont comptabilisés en moindres recettes.</t>
    </r>
  </si>
  <si>
    <r>
      <rPr>
        <sz val="10"/>
        <color rgb="FF0000FF"/>
        <rFont val="Arial"/>
        <family val="2"/>
      </rPr>
      <t xml:space="preserve">• </t>
    </r>
    <r>
      <rPr>
        <u/>
        <sz val="10"/>
        <color rgb="FF0000FF"/>
        <rFont val="Arial"/>
        <family val="2"/>
      </rPr>
      <t>Ratio 2 bis</t>
    </r>
    <r>
      <rPr>
        <sz val="10"/>
        <color rgb="FF0000FF"/>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</si>
  <si>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rPr>
        <sz val="10"/>
        <color rgb="FF0000FF"/>
        <rFont val="Arial"/>
        <family val="2"/>
      </rPr>
      <t xml:space="preserve">• </t>
    </r>
    <r>
      <rPr>
        <u/>
        <sz val="10"/>
        <color rgb="FF0000FF"/>
        <rFont val="Arial"/>
        <family val="2"/>
      </rPr>
      <t>Ratio 3</t>
    </r>
    <r>
      <rPr>
        <sz val="10"/>
        <color rgb="FF0000FF"/>
        <rFont val="Arial"/>
        <family val="2"/>
      </rPr>
      <t xml:space="preserve"> = recettes réelles de fonctionnement (RRF) / population :</t>
    </r>
    <r>
      <rPr>
        <sz val="10"/>
        <rFont val="Arial"/>
        <family val="2"/>
      </rPr>
      <t xml:space="preserve"> montant total des recettes de fonctionnement en mouvements réels. Ressources dont dispose la collectivité, à comparer aux dépenses de fonctionnement dans leur rythme de croissance.</t>
    </r>
  </si>
  <si>
    <r>
      <rPr>
        <sz val="10"/>
        <color rgb="FF0000FF"/>
        <rFont val="Arial"/>
        <family val="2"/>
      </rPr>
      <t xml:space="preserve">• </t>
    </r>
    <r>
      <rPr>
        <u/>
        <sz val="10"/>
        <color rgb="FF0000FF"/>
        <rFont val="Arial"/>
        <family val="2"/>
      </rPr>
      <t>Ratio 5</t>
    </r>
    <r>
      <rPr>
        <sz val="10"/>
        <color rgb="FF0000FF"/>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</si>
  <si>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rPr>
        <sz val="10"/>
        <color rgb="FF0000FF"/>
        <rFont val="Arial"/>
        <family val="2"/>
      </rPr>
      <t xml:space="preserve">• </t>
    </r>
    <r>
      <rPr>
        <u/>
        <sz val="10"/>
        <color rgb="FF0000FF"/>
        <rFont val="Arial"/>
        <family val="2"/>
      </rPr>
      <t>Ratio 7</t>
    </r>
    <r>
      <rPr>
        <sz val="10"/>
        <color rgb="FF0000FF"/>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</si>
  <si>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rPr>
        <sz val="10"/>
        <color rgb="FF0000FF"/>
        <rFont val="Arial"/>
        <family val="2"/>
      </rPr>
      <t xml:space="preserve">• </t>
    </r>
    <r>
      <rPr>
        <u/>
        <sz val="10"/>
        <color rgb="FF0000FF"/>
        <rFont val="Arial"/>
        <family val="2"/>
      </rPr>
      <t>Ratio 11</t>
    </r>
    <r>
      <rPr>
        <sz val="10"/>
        <color rgb="FF0000FF"/>
        <rFont val="Arial"/>
        <family val="2"/>
      </rPr>
      <t xml:space="preserve"> = dette / RRF = taux d’endettement :</t>
    </r>
    <r>
      <rPr>
        <sz val="10"/>
        <rFont val="Arial"/>
        <family val="2"/>
      </rPr>
      <t xml:space="preserve"> mesure la charge de la dette d’une collectivité relativement à ses ressources.</t>
    </r>
  </si>
  <si>
    <t>Annexe 1</t>
  </si>
  <si>
    <t>Annexe 2</t>
  </si>
  <si>
    <t>Annexe 3</t>
  </si>
  <si>
    <t>Définitions des ratios financiers obligatoires</t>
  </si>
  <si>
    <t>Zonages et classifications utilisés</t>
  </si>
  <si>
    <t>augmenté du crédit net des comptes 103, 775 et des emprunts réalisés : crédit du compte 16 excepté les comptes 169, 1645 et 1688</t>
  </si>
  <si>
    <t>Evolutions en %, en € courants</t>
  </si>
  <si>
    <r>
      <rPr>
        <sz val="10"/>
        <color rgb="FF0000FF"/>
        <rFont val="Arial"/>
        <family val="2"/>
      </rPr>
      <t xml:space="preserve">• </t>
    </r>
    <r>
      <rPr>
        <u/>
        <sz val="10"/>
        <color rgb="FF0000FF"/>
        <rFont val="Arial"/>
        <family val="2"/>
      </rPr>
      <t>Ratio 6</t>
    </r>
    <r>
      <rPr>
        <sz val="10"/>
        <color rgb="FF0000FF"/>
        <rFont val="Arial"/>
        <family val="2"/>
      </rPr>
      <t xml:space="preserve"> = dotation globale de fonctionnement (DGF) / population :</t>
    </r>
    <r>
      <rPr>
        <sz val="10"/>
        <color rgb="FF000000"/>
        <rFont val="Arial"/>
        <family val="2"/>
      </rPr>
      <t xml:space="preserve"> recettes du compte 741 en mouvements réels. Part de la contribution de l’État au fonctionnement de la collectivité.</t>
    </r>
  </si>
  <si>
    <t>Évaluation des dépenses de fonctionnement, en euros par habitant.</t>
  </si>
  <si>
    <t>Part des dépenses réelles de fonctionnement affectée aux achats et charges externes.</t>
  </si>
  <si>
    <t>Rapport entre les subventions d'équipement versées et les dépenses d'investissement.</t>
  </si>
  <si>
    <r>
      <t>Epargne brute :</t>
    </r>
    <r>
      <rPr>
        <sz val="10"/>
        <rFont val="Arial"/>
        <family val="2"/>
      </rPr>
      <t xml:space="preserve"> excédent des recettes réelles de fonctionnement sur les dépenses réelles de fonctionnement. </t>
    </r>
  </si>
  <si>
    <t>Nombre de</t>
  </si>
  <si>
    <r>
      <t xml:space="preserve">  CU ou métropoles</t>
    </r>
    <r>
      <rPr>
        <vertAlign val="superscript"/>
        <sz val="10"/>
        <rFont val="Arial"/>
        <family val="2"/>
      </rPr>
      <t>(a)</t>
    </r>
  </si>
  <si>
    <t>moins crédit des comptes 237, 238</t>
  </si>
  <si>
    <t>Évaluation des dépenses réelles de fonctionnement hors travaux en régie, en euros par habitant.</t>
  </si>
  <si>
    <t>Part des dépenses réelles de fonctionnement affectée aux dépenses d'intervention.</t>
  </si>
  <si>
    <r>
      <t xml:space="preserve">Outre-Mer </t>
    </r>
    <r>
      <rPr>
        <b/>
        <i/>
        <vertAlign val="superscript"/>
        <sz val="10"/>
        <rFont val="Arial"/>
        <family val="2"/>
      </rPr>
      <t>(b)</t>
    </r>
  </si>
  <si>
    <r>
      <t xml:space="preserve">France entière </t>
    </r>
    <r>
      <rPr>
        <b/>
        <vertAlign val="superscript"/>
        <sz val="10"/>
        <rFont val="Arial"/>
        <family val="2"/>
      </rPr>
      <t>(c)</t>
    </r>
  </si>
  <si>
    <r>
      <rPr>
        <b/>
        <sz val="11"/>
        <rFont val="Arial"/>
        <family val="2"/>
      </rPr>
      <t>R1</t>
    </r>
    <r>
      <rPr>
        <sz val="11"/>
        <rFont val="Arial"/>
        <family val="2"/>
      </rPr>
      <t xml:space="preserve"> : Dépenses réelles de fonctionnement (DRF)  /  habitant</t>
    </r>
  </si>
  <si>
    <r>
      <rPr>
        <b/>
        <sz val="11"/>
        <rFont val="Arial"/>
        <family val="2"/>
      </rPr>
      <t>R2 bis</t>
    </r>
    <r>
      <rPr>
        <sz val="11"/>
        <rFont val="Arial"/>
        <family val="2"/>
      </rPr>
      <t xml:space="preserve"> : Produit des impositions directes y compris fiscalité reversée / habitant</t>
    </r>
  </si>
  <si>
    <r>
      <rPr>
        <b/>
        <sz val="11"/>
        <rFont val="Arial"/>
        <family val="2"/>
      </rPr>
      <t>R3</t>
    </r>
    <r>
      <rPr>
        <sz val="11"/>
        <rFont val="Arial"/>
        <family val="2"/>
      </rPr>
      <t xml:space="preserve"> : Recettes réelles de fonctionnement (RRF) / habitant</t>
    </r>
  </si>
  <si>
    <r>
      <rPr>
        <b/>
        <sz val="11"/>
        <rFont val="Arial"/>
        <family val="2"/>
      </rPr>
      <t>R5</t>
    </r>
    <r>
      <rPr>
        <sz val="11"/>
        <rFont val="Arial"/>
        <family val="2"/>
      </rPr>
      <t xml:space="preserve"> : Dette / habitant</t>
    </r>
  </si>
  <si>
    <r>
      <rPr>
        <b/>
        <sz val="11"/>
        <rFont val="Arial"/>
        <family val="2"/>
      </rPr>
      <t>R2</t>
    </r>
    <r>
      <rPr>
        <sz val="11"/>
        <rFont val="Arial"/>
        <family val="2"/>
      </rPr>
      <t xml:space="preserve"> : Produit des impositions directes hors fiscalité reversée / habitant</t>
    </r>
  </si>
  <si>
    <r>
      <rPr>
        <b/>
        <sz val="11"/>
        <rFont val="Arial"/>
        <family val="2"/>
      </rPr>
      <t>R6</t>
    </r>
    <r>
      <rPr>
        <sz val="11"/>
        <rFont val="Arial"/>
        <family val="2"/>
      </rPr>
      <t xml:space="preserve"> : DGF / habitant</t>
    </r>
  </si>
  <si>
    <t>Annexe 2 : Zonages et classifications utilisés</t>
  </si>
  <si>
    <t>Annexe 3 : Les ratios financiers obligatoires</t>
  </si>
  <si>
    <t>Dette au 31 décembre (12)</t>
  </si>
  <si>
    <t xml:space="preserve"> </t>
  </si>
  <si>
    <t>de 100 000 à moins de  300 000 habitants</t>
  </si>
  <si>
    <t>300 000 habitants et plus</t>
  </si>
  <si>
    <t>De 50 000 à moins de 100 000 habitants</t>
  </si>
  <si>
    <t>Groupements de moins de 100 000 habitants</t>
  </si>
  <si>
    <t>Ensemble des groupements (y compris la métropole de Lyon)</t>
  </si>
  <si>
    <t>d'un</t>
  </si>
  <si>
    <t>groupement</t>
  </si>
  <si>
    <t>des groupements</t>
  </si>
  <si>
    <t>intercommunaux</t>
  </si>
  <si>
    <t xml:space="preserve"> groupements de</t>
  </si>
  <si>
    <t>groupements de</t>
  </si>
  <si>
    <t xml:space="preserve"> groupements</t>
  </si>
  <si>
    <t>groupements</t>
  </si>
  <si>
    <t>(a) Il s'agit des groupements des 5 départements d'outre-mer (y compris Mayotte).</t>
  </si>
  <si>
    <t>De 100 000</t>
  </si>
  <si>
    <t>300 000 hab.</t>
  </si>
  <si>
    <t>moins de 100 000 hab.</t>
  </si>
  <si>
    <t>100 000 hab. et plus</t>
  </si>
  <si>
    <r>
      <t xml:space="preserve">  CU ou métropoles</t>
    </r>
    <r>
      <rPr>
        <vertAlign val="superscript"/>
        <sz val="10"/>
        <rFont val="Arial"/>
        <family val="2"/>
      </rPr>
      <t>(b)</t>
    </r>
  </si>
  <si>
    <t>Strate des groupements</t>
  </si>
  <si>
    <t>Nombre de groupements appartenant à :</t>
  </si>
  <si>
    <t>Pourcentage de groupements appartenant à:</t>
  </si>
  <si>
    <r>
      <rPr>
        <b/>
        <sz val="10"/>
        <color theme="1"/>
        <rFont val="Arial"/>
        <family val="2"/>
      </rPr>
      <t xml:space="preserve">R7 </t>
    </r>
    <r>
      <rPr>
        <sz val="10"/>
        <color theme="1"/>
        <rFont val="Arial"/>
        <family val="2"/>
      </rPr>
      <t>: Dépenses de personnel / dépenses réelles de fonctionnement (DRF)</t>
    </r>
  </si>
  <si>
    <r>
      <rPr>
        <b/>
        <sz val="10"/>
        <color theme="1"/>
        <rFont val="Arial"/>
        <family val="2"/>
      </rPr>
      <t>R9</t>
    </r>
    <r>
      <rPr>
        <sz val="10"/>
        <color theme="1"/>
        <rFont val="Arial"/>
        <family val="2"/>
      </rPr>
      <t xml:space="preserve"> : Marge d'autofinancement courant (MAC)=(DRF+Remboursement de dette) / RRF</t>
    </r>
  </si>
  <si>
    <r>
      <rPr>
        <b/>
        <sz val="11"/>
        <color theme="1"/>
        <rFont val="Arial"/>
        <family val="2"/>
      </rPr>
      <t>R1</t>
    </r>
    <r>
      <rPr>
        <sz val="11"/>
        <color theme="1"/>
        <rFont val="Arial"/>
        <family val="2"/>
      </rPr>
      <t xml:space="preserve"> : Dépenses réelles de fonctionnement (DRF)  /  habitant</t>
    </r>
  </si>
  <si>
    <r>
      <rPr>
        <b/>
        <sz val="11"/>
        <color theme="1"/>
        <rFont val="Arial"/>
        <family val="2"/>
      </rPr>
      <t>R2 bis</t>
    </r>
    <r>
      <rPr>
        <sz val="11"/>
        <color theme="1"/>
        <rFont val="Arial"/>
        <family val="2"/>
      </rPr>
      <t xml:space="preserve"> : Produit des impositions directes y compris fiscalité reversée / habitant</t>
    </r>
  </si>
  <si>
    <r>
      <rPr>
        <b/>
        <sz val="11"/>
        <color theme="1"/>
        <rFont val="Arial"/>
        <family val="2"/>
      </rPr>
      <t>R3</t>
    </r>
    <r>
      <rPr>
        <sz val="11"/>
        <color theme="1"/>
        <rFont val="Arial"/>
        <family val="2"/>
      </rPr>
      <t xml:space="preserve"> : Recettes réelles de fonctionnement (RRF) / habitant</t>
    </r>
  </si>
  <si>
    <r>
      <rPr>
        <b/>
        <sz val="11"/>
        <color theme="1"/>
        <rFont val="Arial"/>
        <family val="2"/>
      </rPr>
      <t>R5</t>
    </r>
    <r>
      <rPr>
        <sz val="11"/>
        <color theme="1"/>
        <rFont val="Arial"/>
        <family val="2"/>
      </rPr>
      <t xml:space="preserve"> : Dette / habitant</t>
    </r>
  </si>
  <si>
    <t>de moins de</t>
  </si>
  <si>
    <t>de 100 000 hab.</t>
  </si>
  <si>
    <t xml:space="preserve">Groupements </t>
  </si>
  <si>
    <t>groupements en</t>
  </si>
  <si>
    <t>T 4.1.a – Dépenses réelles totales / population</t>
  </si>
  <si>
    <t>T 4.1.b – Dépenses réelles totales hors remboursements de dettes / population</t>
  </si>
  <si>
    <t>Strates de groupements</t>
  </si>
  <si>
    <t>- à une CA</t>
  </si>
  <si>
    <t>T 4.2.a – Dépenses réelles de fonctionnement / population</t>
  </si>
  <si>
    <t>T 4.2.a bis – (R1) : Dépenses réelles de fonctionnement hors travaux en régie / population</t>
  </si>
  <si>
    <t>T 4.2.b – Achats et charges externes / dépenses réelles de fonctionnement</t>
  </si>
  <si>
    <t>T 4.2.c – (R7) : Frais de personnel / dépenses réelles de fonctionnement</t>
  </si>
  <si>
    <t>T 4.2.d - Dépenses d'intervention / dépenses réelles de fonctionnement</t>
  </si>
  <si>
    <t>T 4.2.e - Charges financières / dépenses réelles de fonctionnement</t>
  </si>
  <si>
    <t>T 4.2.f - Autres dépenses de fonctionnement / dépenses réelles de fonctionnement</t>
  </si>
  <si>
    <t>T 4.3.g - Ventes de produits, prestations de services, marchandises /</t>
  </si>
  <si>
    <t>T 4.3.a - (R3) : Recettes réelles de fonctionnement / population</t>
  </si>
  <si>
    <t>T 4.3.b - Impôts et taxes / population</t>
  </si>
  <si>
    <t>T 4.3.c - Impôts et taxes / Recettes réelles de fonctionnement</t>
  </si>
  <si>
    <t>T 4.3.d - Impôts locaux / recettes réelles de fonctionnement</t>
  </si>
  <si>
    <t>T 4.3.e - Concours et dotations de l'Etat / recettes réelles de fonctionnement</t>
  </si>
  <si>
    <t>T 4.3.f - Dotation globale de fonctionnement / recettes réelles de fonctionnement</t>
  </si>
  <si>
    <t>T 4.3.h – Taux d'épargne brute : épargne brute / recettes réelles de fonctionnement</t>
  </si>
  <si>
    <t xml:space="preserve">  CA </t>
  </si>
  <si>
    <t xml:space="preserve">  CA</t>
  </si>
  <si>
    <t xml:space="preserve">Groupements de moins </t>
  </si>
  <si>
    <t>Groupements selon l'appartenance à un groupement au 01/01/2010 (1) :</t>
  </si>
  <si>
    <t xml:space="preserve">T 4.4.b bis – (R4) : Dépenses d'équipement y compris travaux en régie </t>
  </si>
  <si>
    <t>T 4.4.c – (R10) Taux d'équipement : dépenses d'équipement y compris travaux en régie</t>
  </si>
  <si>
    <t>T 4.4.a – Dépenses réelles d'investissement / population</t>
  </si>
  <si>
    <t>T 4.4.a bis – Dépenses réelles d'investissement hors remboursements / population</t>
  </si>
  <si>
    <t>T 4.4.b – Dépenses d'équipement / population</t>
  </si>
  <si>
    <t>T 4.4.d – Subventions d'équipement versées  / dépenses réelles d'investissement</t>
  </si>
  <si>
    <t>T 4.4.e – Emprunts réalisés / dépenses réelles d'investissement</t>
  </si>
  <si>
    <t>T 4.5.a bis – Recettes réelles d'investissement hors emprunts / population</t>
  </si>
  <si>
    <t>T 4.5.b – Dotations et subventions d'équipement / recettes réelles d'investissement</t>
  </si>
  <si>
    <t>T 4.5.c – Fonds de compensation pour la TVA (FCTVA) / recettes réelles d'investissement</t>
  </si>
  <si>
    <t>T 4.5.d – Autres recettes d'investissement / recettes réelles d'investissement</t>
  </si>
  <si>
    <t>T 4.6.e - (R9) : Marge d'autofinancement courant (MAC) :</t>
  </si>
  <si>
    <t>T 4.6.b – Annuité de la dette / population</t>
  </si>
  <si>
    <t>Dépenses d'intervention : en M14, débit net des comptes 655 et 657; en M57, débit net des comptes 651, 652, 655, 656, 657</t>
  </si>
  <si>
    <t>Administration générale</t>
  </si>
  <si>
    <t>Sécurité et salubrité publiques</t>
  </si>
  <si>
    <t>Hygiène et salubrité publique</t>
  </si>
  <si>
    <t>Enseignement, formation et apprentissage</t>
  </si>
  <si>
    <t>Enseignement du premier degré</t>
  </si>
  <si>
    <t>Enseignement du second degré</t>
  </si>
  <si>
    <t>Autres services annexes de l'enseignement</t>
  </si>
  <si>
    <t>Culture</t>
  </si>
  <si>
    <t>Sports</t>
  </si>
  <si>
    <t>Jeunesse et loisirs</t>
  </si>
  <si>
    <t>Santé</t>
  </si>
  <si>
    <t>Transports scolaires</t>
  </si>
  <si>
    <t>Foires et marchés</t>
  </si>
  <si>
    <t>en millions d'euros</t>
  </si>
  <si>
    <r>
      <rPr>
        <b/>
        <sz val="11"/>
        <color theme="1"/>
        <rFont val="Arial"/>
        <family val="2"/>
      </rPr>
      <t xml:space="preserve">R2 </t>
    </r>
    <r>
      <rPr>
        <sz val="11"/>
        <color theme="1"/>
        <rFont val="Arial"/>
        <family val="2"/>
      </rPr>
      <t>: Produit des impositions directes hors fiscalité reversée / habitant</t>
    </r>
  </si>
  <si>
    <r>
      <rPr>
        <b/>
        <sz val="11"/>
        <color theme="1"/>
        <rFont val="Arial"/>
        <family val="2"/>
      </rPr>
      <t xml:space="preserve">R6 </t>
    </r>
    <r>
      <rPr>
        <sz val="11"/>
        <color theme="1"/>
        <rFont val="Arial"/>
        <family val="2"/>
      </rPr>
      <t>: DGF / habitant</t>
    </r>
  </si>
  <si>
    <t>Dépenses d'investissement hors remboursement</t>
  </si>
  <si>
    <t>en € / habitant</t>
  </si>
  <si>
    <t>de 50 000 à moins</t>
  </si>
  <si>
    <t xml:space="preserve">Ensemble </t>
  </si>
  <si>
    <t>(b) Il n'y a pas de métropole, ni de communauté urbaine (CU) de moins de 50 000 habitants.</t>
  </si>
  <si>
    <t xml:space="preserve"> CA </t>
  </si>
  <si>
    <t xml:space="preserve"> CA</t>
  </si>
  <si>
    <t xml:space="preserve"> Métropoles et CU </t>
  </si>
  <si>
    <t xml:space="preserve"> métropoles et CU</t>
  </si>
  <si>
    <r>
      <t xml:space="preserve">T 5.1 -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de fonctionnement</t>
    </r>
  </si>
  <si>
    <t>Somme des dépenses réelles de fonctionnement et des dépenses réelles d'investissement hors remboursement.</t>
  </si>
  <si>
    <t xml:space="preserve">CC </t>
  </si>
  <si>
    <r>
      <t>CU</t>
    </r>
    <r>
      <rPr>
        <i/>
        <sz val="10"/>
        <rFont val="Arial"/>
        <family val="2"/>
      </rPr>
      <t xml:space="preserve">: Communauté Urbaine ; </t>
    </r>
    <r>
      <rPr>
        <b/>
        <i/>
        <sz val="10"/>
        <rFont val="Arial"/>
        <family val="2"/>
      </rPr>
      <t>CA</t>
    </r>
    <r>
      <rPr>
        <i/>
        <sz val="10"/>
        <rFont val="Arial"/>
        <family val="2"/>
      </rPr>
      <t xml:space="preserve">: Communauté d'Agglomération; </t>
    </r>
    <r>
      <rPr>
        <b/>
        <i/>
        <sz val="10"/>
        <rFont val="Arial"/>
        <family val="2"/>
      </rPr>
      <t>CC</t>
    </r>
    <r>
      <rPr>
        <i/>
        <sz val="10"/>
        <rFont val="Arial"/>
        <family val="2"/>
      </rPr>
      <t>: Communauté de Communes.</t>
    </r>
  </si>
  <si>
    <r>
      <rPr>
        <b/>
        <sz val="8"/>
        <rFont val="Arial"/>
        <family val="2"/>
      </rPr>
      <t>Article R5211-14 du Code général des collectivités territoriales :</t>
    </r>
    <r>
      <rPr>
        <sz val="8"/>
        <rFont val="Arial"/>
        <family val="2"/>
      </rPr>
      <t xml:space="preserve"> Entrée en vigueur le 2005-12-29. Les chapitres et les articles du budget d'un établissement public de coopération intercommunale sont définis par le décret mentionné à l'article R. 2311-1. Les dispositions de l'article R. 2311-1 relatives à la présentation fonctionnelle et à la présentation par nature sont applicables au budget de l'établissement public de coopération intercommunale, compte tenu des modalités de vote retenues par l'assemblée délibérante et des dispositions ci-après. Le budget de l'établissement public de coopération intercommunale comprenant une commune de 10 000 habitants et plus est voté et présenté comme celui des communes de 10 000 habitants et plus dans les conditions de l'article R. 2311-1. Lorsqu'il comprend une commune de 3 500 habitants à moins de 10 000 habitants, il est voté par nature avec une présentation fonctionnelle identique à celle des communes de 3 500 à moins de 10 000 habitants dans les conditions de l'article R. 2311-1. Lorsqu'il ne comprend aucune commune de 3 500 habitants et plus, il est voté par nature ; si l'assemblée délibérante en décide ainsi, il peut comporter une présentation fonctionnelle dans les conditions prévues au dernier alinéa du 1° du II de l'article R. 2311-1. La présentation fonctionnelle croisée n'est pas applicable à un service public intercommunal à activité unique érigé en établissement public ou faisant l'objet d'un budget annexe. Nota: Les dispositions du décret 2005-1661 du 27 décembre 2005 entrent en vigueur à compter de l'exercice 2006.</t>
    </r>
  </si>
  <si>
    <t>(c) Il n'y a pas de métropole, ni de communauté urbaine (CU) de moins de 50 000 habitants.</t>
  </si>
  <si>
    <r>
      <t xml:space="preserve">Groupements </t>
    </r>
    <r>
      <rPr>
        <vertAlign val="superscript"/>
        <sz val="10"/>
        <color indexed="12"/>
        <rFont val="Arial"/>
        <family val="2"/>
      </rPr>
      <t>(b)</t>
    </r>
  </si>
  <si>
    <r>
      <t xml:space="preserve">Nombre de groupements </t>
    </r>
    <r>
      <rPr>
        <i/>
        <vertAlign val="superscript"/>
        <sz val="10"/>
        <rFont val="Arial"/>
        <family val="2"/>
      </rPr>
      <t>(a)</t>
    </r>
  </si>
  <si>
    <t>(a) Il s'agit, plus précisément, du nombre de budgets principaux d'EPCI à fiscalité propre. Bien qu'elle ne soit pas « stricto sensu » un EPCI, la métropole de Lyon est comptabilisée comme un budget intercommunal à fiscalité propre.</t>
  </si>
  <si>
    <t>(b) Il s'agit des groupements des 5 départements d'outre-mer (y compris Mayotte).</t>
  </si>
  <si>
    <t xml:space="preserve">(a) Il s'agit, plus précisément, du nombre de budgets principaux d'EPCI à fiscalité propre. </t>
  </si>
  <si>
    <r>
      <t xml:space="preserve">Groupements </t>
    </r>
    <r>
      <rPr>
        <vertAlign val="superscript"/>
        <sz val="10"/>
        <color indexed="12"/>
        <rFont val="Arial"/>
        <family val="2"/>
      </rPr>
      <t>(a)</t>
    </r>
  </si>
  <si>
    <t>par strate</t>
  </si>
  <si>
    <t xml:space="preserve"> communes</t>
  </si>
  <si>
    <t>moyen de</t>
  </si>
  <si>
    <t>Strate par taille de population de groupement (Strate intercommunale)</t>
  </si>
  <si>
    <t>de groupement</t>
  </si>
  <si>
    <t>par groupement</t>
  </si>
  <si>
    <t xml:space="preserve"> communes </t>
  </si>
  <si>
    <t>(a) Il s'agit, plus précisément, du nombre de budgets principaux d'EPCI à fiscalité propre présents dans le fichier des comptes de gestion. Bien qu'elle ne soit pas « stricto sensu » un EPCI puisqu'elle est une collectivité territoriale à part entière avec un statut particulier, au sens de l'article 72 de la Constitution,</t>
  </si>
  <si>
    <t>Définitions des grandeurs comptables à partir de la nomenclature M14 et M57 :</t>
  </si>
  <si>
    <t>Le régime fiscal :</t>
  </si>
  <si>
    <r>
      <rPr>
        <b/>
        <u/>
        <sz val="10"/>
        <color rgb="FF0000FF"/>
        <rFont val="Arial"/>
        <family val="2"/>
      </rPr>
      <t xml:space="preserve">France entière </t>
    </r>
    <r>
      <rPr>
        <b/>
        <sz val="10"/>
        <color rgb="FF0000FF"/>
        <rFont val="Arial"/>
        <family val="2"/>
      </rPr>
      <t>:</t>
    </r>
    <r>
      <rPr>
        <sz val="10"/>
        <rFont val="Arial"/>
        <family val="2"/>
      </rPr>
      <t xml:space="preserve"> ensemble constitué de la France métropolitaine et des départements d'Outre-mer y compris Mayotte.</t>
    </r>
  </si>
  <si>
    <r>
      <rPr>
        <b/>
        <u/>
        <sz val="10"/>
        <color rgb="FF0000FF"/>
        <rFont val="Arial"/>
        <family val="2"/>
      </rPr>
      <t>Métropole </t>
    </r>
    <r>
      <rPr>
        <b/>
        <sz val="10"/>
        <color rgb="FF0000FF"/>
        <rFont val="Arial"/>
        <family val="2"/>
      </rPr>
      <t>:</t>
    </r>
    <r>
      <rPr>
        <b/>
        <sz val="10"/>
        <color rgb="FF000000"/>
        <rFont val="Arial"/>
        <family val="2"/>
      </rPr>
      <t xml:space="preserve"> </t>
    </r>
    <r>
      <rPr>
        <sz val="10"/>
        <color rgb="FF000000"/>
        <rFont val="Arial"/>
        <family val="2"/>
      </rPr>
      <t>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t>
    </r>
    <r>
      <rPr>
        <vertAlign val="superscript"/>
        <sz val="10"/>
        <color rgb="FF000000"/>
        <rFont val="Arial"/>
        <family val="2"/>
      </rPr>
      <t>er</t>
    </r>
    <r>
      <rPr>
        <sz val="10"/>
        <color rgb="FF000000"/>
        <rFont val="Arial"/>
        <family val="2"/>
      </rPr>
      <t xml:space="preserve"> janvier 2015,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2016. A noter que la loi n° 2017-257 du 28 février 2017 relative au statut de Paris et à l’aménagement métropolitain ouvre la possibilité à 7 nouveaux EPCI de se transformer en métropoles à l’avenir.</t>
    </r>
  </si>
  <si>
    <r>
      <rPr>
        <b/>
        <u/>
        <sz val="10"/>
        <color rgb="FF0000FF"/>
        <rFont val="Arial"/>
        <family val="2"/>
      </rPr>
      <t xml:space="preserve">Communauté d’agglomération (CA) </t>
    </r>
    <r>
      <rPr>
        <b/>
        <sz val="10"/>
        <color rgb="FF0000FF"/>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</si>
  <si>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t>T 2.4</t>
  </si>
  <si>
    <t>T 2.5</t>
  </si>
  <si>
    <t>T 2.6</t>
  </si>
  <si>
    <t>T 2.7</t>
  </si>
  <si>
    <t>T 2.8</t>
  </si>
  <si>
    <t>T 2.9</t>
  </si>
  <si>
    <t>T 3.1</t>
  </si>
  <si>
    <t>T 3.2</t>
  </si>
  <si>
    <t>Présentation fonctionnelle des comptes des métropoles et communautés urbaines par strate de population des groupements : dépenses d'investissement</t>
  </si>
  <si>
    <t>Présentation fonctionnelle des comptes des métropoles et communautés urbaines par strate de population des groupements : dépenses de fonctionnement</t>
  </si>
  <si>
    <t>Présentation fonctionnelle des comptes des métropoles et communautés urbaines par strate de population des groupements : dépenses totales</t>
  </si>
  <si>
    <t>Présentation fonctionnelle des comptes des communautés d'agglomération par strate de population des groupements : dépenses de fonctionnement</t>
  </si>
  <si>
    <t>Présentation fonctionnelle des comptes des communautés d'agglomération par strate de population des groupements : dépenses d'investissement</t>
  </si>
  <si>
    <t>Présentation fonctionnelle des comptes des communautés d'agglomération par strate de population des groupements : dépenses totales</t>
  </si>
  <si>
    <t>Présentation fonctionnelle des comptes des communautés de communes de 10 000 hab. et plus par strate de population des groupements : dépenses de fonctionnement</t>
  </si>
  <si>
    <t>Présentation fonctionnelle des comptes des communautés de communes de 10 000 hab. et plus par strate de population des groupements : dépenses d'investissement</t>
  </si>
  <si>
    <t>Présentation fonctionnelle des comptes des communautés de communes de 10 000 hab. et plus par strate de population des groupements : dépenses totales</t>
  </si>
  <si>
    <r>
      <t>Groupements à fiscalité propre selon l'appartenance à une région</t>
    </r>
    <r>
      <rPr>
        <b/>
        <i/>
        <sz val="11"/>
        <rFont val="Arial"/>
        <family val="2"/>
      </rPr>
      <t xml:space="preserve"> :</t>
    </r>
  </si>
  <si>
    <r>
      <t>Groupements selon l'appartenance à une région</t>
    </r>
    <r>
      <rPr>
        <b/>
        <i/>
        <sz val="11"/>
        <rFont val="Arial"/>
        <family val="2"/>
      </rPr>
      <t xml:space="preserve"> :</t>
    </r>
  </si>
  <si>
    <t>T 5.7</t>
  </si>
  <si>
    <t>T 5.8</t>
  </si>
  <si>
    <t>T 5.9</t>
  </si>
  <si>
    <t>(a)  Pour une définition des groupements de « montagne » voir la fiche méthodologique ci-dessous ou l'annexe 2 : Zonage ou classifications utilisés.</t>
  </si>
  <si>
    <r>
      <rPr>
        <b/>
        <sz val="11"/>
        <color theme="1"/>
        <rFont val="Arial"/>
        <family val="2"/>
      </rPr>
      <t>R1 :</t>
    </r>
    <r>
      <rPr>
        <sz val="11"/>
        <color theme="1"/>
        <rFont val="Arial"/>
        <family val="2"/>
      </rPr>
      <t xml:space="preserve"> Dépenses réelles de fonctionnement (DRF)  /  habitant</t>
    </r>
  </si>
  <si>
    <r>
      <rPr>
        <b/>
        <sz val="11"/>
        <color theme="1"/>
        <rFont val="Arial"/>
        <family val="2"/>
      </rPr>
      <t>R2 :</t>
    </r>
    <r>
      <rPr>
        <sz val="11"/>
        <color theme="1"/>
        <rFont val="Arial"/>
        <family val="2"/>
      </rPr>
      <t xml:space="preserve"> Produit des impositions directes hors fiscalité reversée / habitant </t>
    </r>
  </si>
  <si>
    <r>
      <rPr>
        <b/>
        <sz val="11"/>
        <color theme="1"/>
        <rFont val="Arial"/>
        <family val="2"/>
      </rPr>
      <t>R2 bis :</t>
    </r>
    <r>
      <rPr>
        <sz val="11"/>
        <color theme="1"/>
        <rFont val="Arial"/>
        <family val="2"/>
      </rPr>
      <t xml:space="preserve"> Produit des impositions directes y compris fiscalité reversée / habitant </t>
    </r>
  </si>
  <si>
    <r>
      <rPr>
        <b/>
        <sz val="11"/>
        <color theme="1"/>
        <rFont val="Arial"/>
        <family val="2"/>
      </rPr>
      <t>R3 :</t>
    </r>
    <r>
      <rPr>
        <sz val="11"/>
        <color theme="1"/>
        <rFont val="Arial"/>
        <family val="2"/>
      </rPr>
      <t xml:space="preserve"> Recettes réelles de fonctionnement (RRF) / habitant </t>
    </r>
  </si>
  <si>
    <r>
      <rPr>
        <b/>
        <sz val="11"/>
        <color theme="1"/>
        <rFont val="Arial"/>
        <family val="2"/>
      </rPr>
      <t>R5 :</t>
    </r>
    <r>
      <rPr>
        <sz val="11"/>
        <color theme="1"/>
        <rFont val="Arial"/>
        <family val="2"/>
      </rPr>
      <t xml:space="preserve"> Dette / habitant </t>
    </r>
  </si>
  <si>
    <r>
      <rPr>
        <b/>
        <sz val="11"/>
        <color theme="1"/>
        <rFont val="Arial"/>
        <family val="2"/>
      </rPr>
      <t>R6 :</t>
    </r>
    <r>
      <rPr>
        <sz val="11"/>
        <color theme="1"/>
        <rFont val="Arial"/>
        <family val="2"/>
      </rPr>
      <t xml:space="preserve"> DGF / habitant </t>
    </r>
  </si>
  <si>
    <r>
      <t xml:space="preserve">T 5.3 - Présentation fonctionnelle des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 dépenses totales</t>
    </r>
  </si>
  <si>
    <t>(b) Il n'y a pas de communautés de communes de plus de 300 000 habitants.</t>
  </si>
  <si>
    <t>qui exerce à la fois les compétences dévolues aux conseils départementaux et celles dévolues aux métropoles, la métropole de Lyon est comptabilisée comme un budget d'établissement public de coopération intercommunale à fiscalité propre (EPCIFP).</t>
  </si>
  <si>
    <r>
      <t xml:space="preserve"> Total </t>
    </r>
    <r>
      <rPr>
        <vertAlign val="superscript"/>
        <sz val="10"/>
        <rFont val="Arial"/>
        <family val="2"/>
      </rPr>
      <t>(b)</t>
    </r>
  </si>
  <si>
    <r>
      <t xml:space="preserve"> Total </t>
    </r>
    <r>
      <rPr>
        <vertAlign val="superscript"/>
        <sz val="10"/>
        <rFont val="Arial"/>
        <family val="2"/>
      </rPr>
      <t>(a)</t>
    </r>
  </si>
  <si>
    <t>Champ : Groupements à fiscalté propre y compris la métropole de Lyon, la métropole du Grand Paris et ses établissement publics territotiaux; France entière (France métropolitaine et DOM).</t>
  </si>
  <si>
    <t>(b) y compris la métropole de Lyon, la métropole du Grand Paris et ses établissements publics territoriaux (EPT).</t>
  </si>
  <si>
    <t>(a) Pour une définition des groupements de « montagne » voir la fiche méthodologique ci-dessous ou l'annexe 2 : Zonages et classifications utilisés.</t>
  </si>
  <si>
    <t>(a) Pour une définition des groupements de « montagne » voir l'encadré méthodologique ci-dessous ou l'annexe 2 : Zonages et classifications utilisés.</t>
  </si>
  <si>
    <t>(a)  Pour une définition des groupements de « montagne » voir la fiche méthodologique ci-dessous ou l'annexe 2 : Zonages et classifications utilisés.</t>
  </si>
  <si>
    <t>Somme des dépenses réelles de fonctionnement et des dépenses réelles d'investissement (y compris les remboursements).</t>
  </si>
  <si>
    <t>Part relative des impôts et taxes dans le total des recettes réelles de fonctionnement.</t>
  </si>
  <si>
    <t>L'annuité de la dette est calculée hors gestion active de la dette.</t>
  </si>
  <si>
    <r>
      <rPr>
        <b/>
        <sz val="10"/>
        <color rgb="FF0000FF"/>
        <rFont val="Arial"/>
        <family val="2"/>
      </rPr>
      <t xml:space="preserve">Population totale </t>
    </r>
    <r>
      <rPr>
        <sz val="10"/>
        <rFont val="Arial"/>
        <family val="2"/>
      </rPr>
      <t xml:space="preserve">: Dans le recensement de la population, la «population totale» est égale à la  «population municipale» augmentée de la «population comptée à part», c’est-à-dire les personnes recensées sur d’autres communes mais qui ont conservé un lien avec une résidence sur la commune (par exemple les étudiants). La somme de toutes les populations totales dépasse donc la population réelle, du fait des personnes comptées à part, comptées une fois dans leur commune de résidence et une fois dans leur commune de rattachement occasionnel. </t>
    </r>
  </si>
  <si>
    <t xml:space="preserve">Les EPCI classés en «zone de montagne» : </t>
  </si>
  <si>
    <r>
      <t xml:space="preserve">Métropole de Lyon </t>
    </r>
    <r>
      <rPr>
        <b/>
        <sz val="10"/>
        <color rgb="FF0000FF"/>
        <rFont val="Arial"/>
        <family val="2"/>
      </rPr>
      <t>:</t>
    </r>
    <r>
      <rPr>
        <b/>
        <u/>
        <sz val="10"/>
        <color rgb="FF0000FF"/>
        <rFont val="Arial"/>
        <family val="2"/>
      </rPr>
      <t xml:space="preserve"> </t>
    </r>
  </si>
  <si>
    <t>Communauté urbaine (CU) :</t>
  </si>
  <si>
    <t xml:space="preserve">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</si>
  <si>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</si>
  <si>
    <r>
      <rPr>
        <b/>
        <u/>
        <sz val="10"/>
        <color rgb="FF0000FF"/>
        <rFont val="Arial"/>
        <family val="2"/>
      </rPr>
      <t>Communauté de communes (CC) :</t>
    </r>
    <r>
      <rPr>
        <sz val="10"/>
        <rFont val="Arial"/>
        <family val="2"/>
      </rPr>
      <t xml:space="preserve"> </t>
    </r>
  </si>
  <si>
    <t xml:space="preserve"> 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t>
  </si>
  <si>
    <t>Le régime de fiscalité additionnelle  sur les quatre taxes (FA) :</t>
  </si>
  <si>
    <t xml:space="preserve"> Le régime à fiscalité professionnelle unique (FPU) :</t>
  </si>
  <si>
    <t>CU : communauté urbaine, CA : communauté d'agglomération, CC à FPU : communauté de communes à fiscalité professionnelle unique, CC à FA : communauté de communes à fiscalité additionnelle.</t>
  </si>
  <si>
    <t>https://www.collectivites-locales.gouv.fr/etudes-et-statistiques-locales</t>
  </si>
  <si>
    <t>de 10 000</t>
  </si>
  <si>
    <t xml:space="preserve">Impôts et taxes </t>
  </si>
  <si>
    <t xml:space="preserve">- Impôts locaux </t>
  </si>
  <si>
    <t xml:space="preserve">Concours de l'État </t>
  </si>
  <si>
    <r>
      <t>- DGF</t>
    </r>
    <r>
      <rPr>
        <vertAlign val="superscript"/>
        <sz val="11"/>
        <rFont val="Arial"/>
        <family val="2"/>
      </rPr>
      <t xml:space="preserve"> </t>
    </r>
  </si>
  <si>
    <r>
      <t xml:space="preserve">Taux d'épargne brute </t>
    </r>
    <r>
      <rPr>
        <vertAlign val="superscript"/>
        <sz val="11"/>
        <rFont val="Arial"/>
        <family val="2"/>
      </rPr>
      <t>(b)</t>
    </r>
    <r>
      <rPr>
        <sz val="11"/>
        <rFont val="Arial"/>
        <family val="2"/>
      </rPr>
      <t xml:space="preserve"> = (3) / (2) </t>
    </r>
    <r>
      <rPr>
        <vertAlign val="superscript"/>
        <sz val="11"/>
        <rFont val="Arial"/>
        <family val="2"/>
      </rPr>
      <t xml:space="preserve"> </t>
    </r>
  </si>
  <si>
    <r>
      <t xml:space="preserve">Taux d'épargne nette </t>
    </r>
    <r>
      <rPr>
        <vertAlign val="superscript"/>
        <sz val="11"/>
        <rFont val="Arial"/>
        <family val="2"/>
      </rPr>
      <t>(b)</t>
    </r>
    <r>
      <rPr>
        <sz val="11"/>
        <rFont val="Arial"/>
        <family val="2"/>
      </rPr>
      <t xml:space="preserve"> = [(3)-(8)] / (2)  </t>
    </r>
  </si>
  <si>
    <r>
      <t xml:space="preserve">Taux d'endettement </t>
    </r>
    <r>
      <rPr>
        <vertAlign val="superscript"/>
        <sz val="11"/>
        <rFont val="Arial"/>
        <family val="2"/>
      </rPr>
      <t>(b)</t>
    </r>
    <r>
      <rPr>
        <sz val="11"/>
        <rFont val="Arial"/>
        <family val="2"/>
      </rPr>
      <t xml:space="preserve"> = (12) / (2) </t>
    </r>
  </si>
  <si>
    <t>(c) écarts en nombre d'années.</t>
  </si>
  <si>
    <t>Les EPCI concernés sont les groupements à fiscalité propre y compris la MGP de Paris et ses EPT et y compris la métropole de Lyon.</t>
  </si>
  <si>
    <t>(a) Y compris la métropole de Lyon, la métropole du Grand Paris et ses établissements publics territoriaux (EPT).</t>
  </si>
  <si>
    <r>
      <t>- à une CU ou métropole</t>
    </r>
    <r>
      <rPr>
        <vertAlign val="superscript"/>
        <sz val="11"/>
        <rFont val="Arial"/>
        <family val="2"/>
      </rPr>
      <t>(b)</t>
    </r>
  </si>
  <si>
    <t>(b) Y compris la métropole de Lyon, la métropole du Grand Paris et ses établissements publics territoriaux (EPT).</t>
  </si>
  <si>
    <r>
      <rPr>
        <b/>
        <sz val="11"/>
        <rFont val="Arial"/>
        <family val="2"/>
      </rPr>
      <t xml:space="preserve">R7 </t>
    </r>
    <r>
      <rPr>
        <sz val="11"/>
        <rFont val="Arial"/>
        <family val="2"/>
      </rPr>
      <t xml:space="preserve">: Dépenses de personnel / dépenses réelles de fonctionnement </t>
    </r>
    <r>
      <rPr>
        <vertAlign val="superscript"/>
        <sz val="11"/>
        <rFont val="Arial"/>
        <family val="2"/>
      </rPr>
      <t>(b)</t>
    </r>
  </si>
  <si>
    <r>
      <rPr>
        <b/>
        <sz val="11"/>
        <rFont val="Arial"/>
        <family val="2"/>
      </rPr>
      <t>R9</t>
    </r>
    <r>
      <rPr>
        <sz val="11"/>
        <rFont val="Arial"/>
        <family val="2"/>
      </rPr>
      <t xml:space="preserve"> : Marge d'autofinancement courant (MAC)=(DRF+Remboursement de dette) / RRF </t>
    </r>
    <r>
      <rPr>
        <vertAlign val="superscript"/>
        <sz val="11"/>
        <rFont val="Arial"/>
        <family val="2"/>
      </rPr>
      <t>(b)</t>
    </r>
  </si>
  <si>
    <t>Champ : Groupements à fiscalité propre y compris la métropole de Lyon, la métropole du Grand Paris et ses établissement publics territotiaux; France entière (France métropolitaine et DOM).</t>
  </si>
  <si>
    <t>Groupements de 100 000 habitants et plus (y c. la métropole de Lyon)</t>
  </si>
  <si>
    <t>(b) Y compris la métropole de Lyon .</t>
  </si>
  <si>
    <t>(a) Y compris la métropole de Lyon.</t>
  </si>
  <si>
    <r>
      <rPr>
        <sz val="10"/>
        <color rgb="FF0000FF"/>
        <rFont val="Arial"/>
        <family val="2"/>
      </rPr>
      <t xml:space="preserve">• </t>
    </r>
    <r>
      <rPr>
        <u/>
        <sz val="10"/>
        <color rgb="FF0000FF"/>
        <rFont val="Arial"/>
        <family val="2"/>
      </rPr>
      <t>Ratio 10</t>
    </r>
    <r>
      <rPr>
        <sz val="10"/>
        <color rgb="FF0000FF"/>
        <rFont val="Arial"/>
        <family val="2"/>
      </rPr>
      <t xml:space="preserve"> = dépenses d’équipement "brutes"/ RRF = taux d’équipement : </t>
    </r>
    <r>
      <rPr>
        <sz val="10"/>
        <rFont val="Arial"/>
        <family val="2"/>
      </rPr>
      <t>effort d’équipement de la collectivité au regard de ses ressources. À relativiser sur une année donnée car les programmes d’équipement se jouent souvent sur plusieurs années. Voir le ratio 4 pour la définition des dépenses d'équipement "brutes".</t>
    </r>
  </si>
  <si>
    <t>Collection</t>
  </si>
  <si>
    <t>Statistiques et finances locales (tableaux)</t>
  </si>
  <si>
    <t>ont été élaborés au Département des études et des statistiques locales (DESL)</t>
  </si>
  <si>
    <t>de la Direction générale des collectivités locales (DGCL)</t>
  </si>
  <si>
    <t>par Guillaume LEFORESTIER</t>
  </si>
  <si>
    <t xml:space="preserve">         Les Finances des</t>
  </si>
  <si>
    <t xml:space="preserve">         Groupements de</t>
  </si>
  <si>
    <t xml:space="preserve">         communes à</t>
  </si>
  <si>
    <t xml:space="preserve">         fiscalité propre</t>
  </si>
  <si>
    <t xml:space="preserve">Moins de 15 000 habitants </t>
  </si>
  <si>
    <t>De 15 000 à moins de 30 000 habitants</t>
  </si>
  <si>
    <t>De 30 000 à moins de 50 000 habitants</t>
  </si>
  <si>
    <t>de 15 000</t>
  </si>
  <si>
    <t>De 15 000</t>
  </si>
  <si>
    <t>30 000 hab.</t>
  </si>
  <si>
    <t>De 30 000</t>
  </si>
  <si>
    <t xml:space="preserve">  - dont Guadeloupe</t>
  </si>
  <si>
    <t xml:space="preserve">  - dont Martinique</t>
  </si>
  <si>
    <t xml:space="preserve">  - dont Guyane</t>
  </si>
  <si>
    <t xml:space="preserve">  - dont Réunion</t>
  </si>
  <si>
    <t xml:space="preserve">  - dont Mayotte</t>
  </si>
  <si>
    <r>
      <t xml:space="preserve">Outre-Mer </t>
    </r>
    <r>
      <rPr>
        <b/>
        <i/>
        <vertAlign val="superscript"/>
        <sz val="10"/>
        <rFont val="Arial"/>
        <family val="2"/>
      </rPr>
      <t>(b)</t>
    </r>
    <r>
      <rPr>
        <b/>
        <i/>
        <sz val="10"/>
        <rFont val="Arial"/>
        <family val="2"/>
      </rPr>
      <t xml:space="preserve"> :</t>
    </r>
  </si>
  <si>
    <r>
      <t xml:space="preserve">Outre-Mer </t>
    </r>
    <r>
      <rPr>
        <b/>
        <i/>
        <vertAlign val="superscript"/>
        <sz val="10"/>
        <rFont val="Arial"/>
        <family val="2"/>
      </rPr>
      <t>(a)</t>
    </r>
    <r>
      <rPr>
        <b/>
        <i/>
        <sz val="10"/>
        <rFont val="Arial"/>
        <family val="2"/>
      </rPr>
      <t xml:space="preserve"> :</t>
    </r>
  </si>
  <si>
    <r>
      <t xml:space="preserve">Outre-Mer </t>
    </r>
    <r>
      <rPr>
        <b/>
        <i/>
        <vertAlign val="superscript"/>
        <sz val="10"/>
        <rFont val="Arial"/>
        <family val="2"/>
      </rPr>
      <t xml:space="preserve">(a) </t>
    </r>
    <r>
      <rPr>
        <b/>
        <i/>
        <sz val="10"/>
        <rFont val="Arial"/>
        <family val="2"/>
      </rPr>
      <t>:</t>
    </r>
  </si>
  <si>
    <t>- Péréquation et compensations fiscales</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</si>
  <si>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RRF (Taux d'équipement)</t>
    </r>
  </si>
  <si>
    <r>
      <rPr>
        <b/>
        <sz val="11"/>
        <color theme="1"/>
        <rFont val="Arial"/>
        <family val="2"/>
      </rPr>
      <t>R4</t>
    </r>
    <r>
      <rPr>
        <sz val="11"/>
        <color theme="1"/>
        <rFont val="Arial"/>
        <family val="2"/>
      </rPr>
      <t xml:space="preserve"> : Dépenses d'équipement </t>
    </r>
    <r>
      <rPr>
        <sz val="11"/>
        <color theme="1"/>
        <rFont val="Calibri"/>
        <family val="2"/>
      </rPr>
      <t>«</t>
    </r>
    <r>
      <rPr>
        <sz val="11"/>
        <color theme="1"/>
        <rFont val="Arial"/>
        <family val="2"/>
      </rPr>
      <t>brutes</t>
    </r>
    <r>
      <rPr>
        <sz val="11"/>
        <color theme="1"/>
        <rFont val="Calibri"/>
        <family val="2"/>
      </rPr>
      <t>»</t>
    </r>
    <r>
      <rPr>
        <sz val="11"/>
        <color theme="1"/>
        <rFont val="Arial"/>
        <family val="2"/>
      </rPr>
      <t xml:space="preserve"> / habitant</t>
    </r>
  </si>
  <si>
    <r>
      <rPr>
        <b/>
        <sz val="11"/>
        <rFont val="Arial"/>
        <family val="2"/>
      </rPr>
      <t>R4</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habitant</t>
    </r>
  </si>
  <si>
    <r>
      <rPr>
        <b/>
        <sz val="11"/>
        <rFont val="Arial"/>
        <family val="2"/>
      </rPr>
      <t>R10</t>
    </r>
    <r>
      <rPr>
        <sz val="11"/>
        <rFont val="Arial"/>
        <family val="2"/>
      </rPr>
      <t xml:space="preserve"> : Dépenses d'équipement </t>
    </r>
    <r>
      <rPr>
        <sz val="11"/>
        <rFont val="Calibri"/>
        <family val="2"/>
      </rPr>
      <t>«</t>
    </r>
    <r>
      <rPr>
        <sz val="11"/>
        <rFont val="Arial"/>
        <family val="2"/>
      </rPr>
      <t>brutes</t>
    </r>
    <r>
      <rPr>
        <sz val="11"/>
        <rFont val="Calibri"/>
        <family val="2"/>
      </rPr>
      <t>»</t>
    </r>
    <r>
      <rPr>
        <sz val="11"/>
        <rFont val="Arial"/>
        <family val="2"/>
      </rPr>
      <t xml:space="preserve">/ RRF (Taux d'équipement) </t>
    </r>
    <r>
      <rPr>
        <vertAlign val="superscript"/>
        <sz val="11"/>
        <rFont val="Arial"/>
        <family val="2"/>
      </rPr>
      <t>(b)</t>
    </r>
  </si>
  <si>
    <t>de 30 000 hab.</t>
  </si>
  <si>
    <t>(a) Cette strate de taille de groupement est délimitée à 30 000 habitants, seuil plus pertinent pour les communautés de communes.</t>
  </si>
  <si>
    <t>(b) Cette strate de taille de groupement est délimitée à 30 000 habitants, seuil plus pertinent pour les communautés de communes.</t>
  </si>
  <si>
    <t>En M14 et M57</t>
  </si>
  <si>
    <t>débit des comptes 13, 20, 21, 23, 26, 27, 102, 454, 456 (455 en M57), 458, 481 excepté les comptes 139, 269, 279, 1027, 2768, 10229</t>
  </si>
  <si>
    <t>- dont Guadeloupe</t>
  </si>
  <si>
    <t>- dont Martinique</t>
  </si>
  <si>
    <t>- dont Guyane</t>
  </si>
  <si>
    <t>- dont Réunion</t>
  </si>
  <si>
    <t>- dont Mayotte</t>
  </si>
  <si>
    <t>En M14 et M57 :</t>
  </si>
  <si>
    <t>Dépenses de fonctionnement : en M14 et M57, débit net du compte 6 hormis les comptes 675, 676 et 68</t>
  </si>
  <si>
    <t>moins crédit des comptes 236, 237, 238 et augmenté des remboursements de dettes, soit le débit du compte 16 excepté les comptes 169, 1645 et 1688</t>
  </si>
  <si>
    <t>Recettes réelles de fonctionnement : en M14 et M57, crédit net du compte, 7 excepté les comptes, 775, 776, 777 et 78</t>
  </si>
  <si>
    <t>Concours et dotations de l'Etat : en M14, crédit net des comptes, 741, 742, 744, 745, 746, 7483; en M57, crédit net des comptes 741, 742, 743, 744, 745, 746, 7483</t>
  </si>
  <si>
    <t>Recettes réelles de fonctionnement : en M14 et M57, crédit net du compte 7 excepté les comptes, 775, 776, 777 et 78</t>
  </si>
  <si>
    <t>Dotation globale de fonctionnement : en M14 et M57, crédit net du compte, 741</t>
  </si>
  <si>
    <t>Ventes de produits, prestations de services, marchandises : en M14 et M57, crédit net du compte 70.</t>
  </si>
  <si>
    <t>Dépenses réelles d'investissement : débit des comptes 13, 20, 21, 23, 26, 27, 102, 454, 456 (455 en M57), 458, 481 excepté les comptes 139, 269, 279, 1027, 2768, 10229</t>
  </si>
  <si>
    <t>diminué des crédits des comptes 236 (en M57), 237, 238 et augmenté des remboursements de dettes, soit le débit du compte 16 excepté les comptes 169, 1645 et 1688</t>
  </si>
  <si>
    <t xml:space="preserve">diminué des crédits des comptes 236 (en M57), 237, 238 </t>
  </si>
  <si>
    <t>Dépenses pour compte de tiers : débit des comptes 454, 456 (455 en M57) et 458</t>
  </si>
  <si>
    <t>Travaux en régie : crédit du compte 72 (en opération budgétaire)</t>
  </si>
  <si>
    <t>Les emprunts réalisés et les remboursements de dettes sont calculés hors gestion active de la dette.</t>
  </si>
  <si>
    <t>Les recettes réelles d'investissement : crédit des comptes 13, 20, 21, 26, 27, 102, 231, 232, 454, 456 (455 en M57), 458 excepté les comptes 139, 269, 279, 1027, 2768, 10229</t>
  </si>
  <si>
    <t>T 4.5.a – Recettes réelles d'investissement (y compris emprunts) / population</t>
  </si>
  <si>
    <t>Les recettes réelles d'investissement : crédit des comptes 13, 20, 21, 26, 27, 102, 231, 232, 454, 456 (455 en M57), 458 excepté les comptes,139, 269, 279, 1027, 2768, 10229</t>
  </si>
  <si>
    <t>Les recettes réelles d'investissement : crédit des comptes 13, 20, 21, 26, 27, 102, 231, 232, 454, 456 (455 en M57), 458 excepté les comptes 139, 269,279, 1027, 2768, 10229</t>
  </si>
  <si>
    <t>Dotations et subventions d'équipement :  crédit des comptes 13, 102 excepté les comptes 139, 1027, 10222, 10229</t>
  </si>
  <si>
    <t>FCTVA :  recette du compte 10222</t>
  </si>
  <si>
    <t>Les recettes réelles d'investissement : en M14 et M57, crédit des comptes 13, 20, 21, 26, 27, 102, 231, 232, 454, 456 (455 en M57), 458 excepté les comptes 139, 269, 279, 1027, 2768, 10229</t>
  </si>
  <si>
    <t xml:space="preserve">Autres recettes : ce sont les recettes réelles d'investissement hors emprunts moins les dotations et subventions d'équipement et moins le fonds de compensation pour la TVA. </t>
  </si>
  <si>
    <t>Encours de la dette : solde créditeur du compte 16 excepté les comptes 1688 et 169</t>
  </si>
  <si>
    <t>Les remboursements de dettes sont calculés hors gestion active de la dette.</t>
  </si>
  <si>
    <t>Aux dépenses réelles de fonctionnement, on retire les travaux en régie (crédit du compte 72, en opérations budgétaires).</t>
  </si>
  <si>
    <t>Rapport entre les charges courantes augmentées des remboursements de la dette et les recettes courantes.</t>
  </si>
  <si>
    <t>Un ratio supérieur à 100 exprime que les charges courantes et de remboursement ne sont pas totalement financées par les recettes courantes.</t>
  </si>
  <si>
    <t>Dépenses de fonctionnement : débit net du compte 6 hormis les comptes 675, 676 et 68 , augmenté du remboursements de dettes, soit le débit du compte 16 excepté les comptes 169, 1645 et 1688</t>
  </si>
  <si>
    <t xml:space="preserve">Recettes de fonctionnement : crédit net des comptes 7 (sauf 775, 776, 777, 78) </t>
  </si>
  <si>
    <r>
      <rPr>
        <b/>
        <sz val="10"/>
        <color theme="1"/>
        <rFont val="Arial"/>
        <family val="2"/>
      </rPr>
      <t>R10</t>
    </r>
    <r>
      <rPr>
        <sz val="10"/>
        <color theme="1"/>
        <rFont val="Arial"/>
        <family val="2"/>
      </rPr>
      <t xml:space="preserve"> : Dépenses d'équipement </t>
    </r>
    <r>
      <rPr>
        <sz val="10"/>
        <color theme="1"/>
        <rFont val="Calibri"/>
        <family val="2"/>
      </rPr>
      <t>«</t>
    </r>
    <r>
      <rPr>
        <sz val="10"/>
        <color theme="1"/>
        <rFont val="Arial"/>
        <family val="2"/>
      </rPr>
      <t>brutes</t>
    </r>
    <r>
      <rPr>
        <sz val="10"/>
        <color theme="1"/>
        <rFont val="Calibri"/>
        <family val="2"/>
      </rPr>
      <t>»</t>
    </r>
    <r>
      <rPr>
        <sz val="10"/>
        <color theme="1"/>
        <rFont val="Arial"/>
        <family val="2"/>
      </rPr>
      <t xml:space="preserve"> / RRF (Taux d'équipement)</t>
    </r>
  </si>
  <si>
    <r>
      <rPr>
        <b/>
        <sz val="10"/>
        <color theme="1"/>
        <rFont val="Arial"/>
        <family val="2"/>
      </rPr>
      <t>R10</t>
    </r>
    <r>
      <rPr>
        <sz val="10"/>
        <color theme="1"/>
        <rFont val="Arial"/>
        <family val="2"/>
      </rPr>
      <t xml:space="preserve"> : Dépenses d'équipement «brutes» / RRF (Taux d'équipement)</t>
    </r>
  </si>
  <si>
    <r>
      <rPr>
        <b/>
        <sz val="11"/>
        <color theme="1"/>
        <rFont val="Arial"/>
        <family val="2"/>
      </rPr>
      <t>R4</t>
    </r>
    <r>
      <rPr>
        <sz val="11"/>
        <color theme="1"/>
        <rFont val="Arial"/>
        <family val="2"/>
      </rPr>
      <t xml:space="preserve"> : Dépenses d'équipement «brutes» / habitant</t>
    </r>
  </si>
  <si>
    <r>
      <rPr>
        <b/>
        <sz val="11"/>
        <color theme="1"/>
        <rFont val="Arial"/>
        <family val="2"/>
      </rPr>
      <t>R4 :</t>
    </r>
    <r>
      <rPr>
        <sz val="11"/>
        <color theme="1"/>
        <rFont val="Arial"/>
        <family val="2"/>
      </rPr>
      <t xml:space="preserve"> Dépenses d'équipement «brutes» / habitant</t>
    </r>
  </si>
  <si>
    <r>
      <rPr>
        <b/>
        <sz val="11"/>
        <color theme="1"/>
        <rFont val="Arial"/>
        <family val="2"/>
      </rPr>
      <t>R4 :</t>
    </r>
    <r>
      <rPr>
        <sz val="11"/>
        <color theme="1"/>
        <rFont val="Arial"/>
        <family val="2"/>
      </rPr>
      <t xml:space="preserve"> Dépenses d'équipement «brutes» / habitant </t>
    </r>
  </si>
  <si>
    <t>de 30 000 à moins</t>
  </si>
  <si>
    <r>
      <t xml:space="preserve">Achats et charges externes : </t>
    </r>
    <r>
      <rPr>
        <sz val="10"/>
        <rFont val="Arial"/>
        <family val="2"/>
      </rPr>
      <t>en M14 et M57</t>
    </r>
    <r>
      <rPr>
        <b/>
        <sz val="10"/>
        <color indexed="12"/>
        <rFont val="Arial"/>
        <family val="2"/>
      </rPr>
      <t xml:space="preserve">, </t>
    </r>
    <r>
      <rPr>
        <sz val="10"/>
        <rFont val="Arial"/>
        <family val="2"/>
      </rPr>
      <t>débit net des comptes 60, 61, 62, excepté les comptes 621, 6031.</t>
    </r>
  </si>
  <si>
    <r>
      <t xml:space="preserve">Frais de personnel : </t>
    </r>
    <r>
      <rPr>
        <sz val="10"/>
        <rFont val="Arial"/>
        <family val="2"/>
      </rPr>
      <t>en M14 et M57</t>
    </r>
    <r>
      <rPr>
        <b/>
        <sz val="10"/>
        <color indexed="12"/>
        <rFont val="Arial"/>
        <family val="2"/>
      </rPr>
      <t xml:space="preserve">, </t>
    </r>
    <r>
      <rPr>
        <sz val="10"/>
        <rFont val="Arial"/>
        <family val="2"/>
      </rPr>
      <t>débit net des comptes 621, 631, 633, 64.</t>
    </r>
  </si>
  <si>
    <t>En M57, débit net des comptes 651, 652, 655, 656, 657.</t>
  </si>
  <si>
    <r>
      <t xml:space="preserve">Charges financières : </t>
    </r>
    <r>
      <rPr>
        <sz val="10"/>
        <rFont val="Arial"/>
        <family val="2"/>
      </rPr>
      <t>en M14 et M57</t>
    </r>
    <r>
      <rPr>
        <b/>
        <sz val="10"/>
        <color indexed="12"/>
        <rFont val="Arial"/>
        <family val="2"/>
      </rPr>
      <t xml:space="preserve">, </t>
    </r>
    <r>
      <rPr>
        <sz val="10"/>
        <rFont val="Arial"/>
        <family val="2"/>
      </rPr>
      <t>débit net du compte 66.</t>
    </r>
  </si>
  <si>
    <r>
      <t>Ventes de produits, prestations de services, marchandises :</t>
    </r>
    <r>
      <rPr>
        <sz val="10"/>
        <rFont val="Arial"/>
        <family val="2"/>
      </rPr>
      <t xml:space="preserve"> en M14 et M57, crédit net du compte 70.</t>
    </r>
  </si>
  <si>
    <r>
      <t xml:space="preserve">Concours et dotations de l'Etat : </t>
    </r>
    <r>
      <rPr>
        <sz val="10"/>
        <rFont val="Arial"/>
        <family val="2"/>
      </rPr>
      <t>en M14,</t>
    </r>
    <r>
      <rPr>
        <b/>
        <sz val="10"/>
        <color indexed="12"/>
        <rFont val="Arial"/>
        <family val="2"/>
      </rPr>
      <t xml:space="preserve"> </t>
    </r>
    <r>
      <rPr>
        <sz val="10"/>
        <rFont val="Arial"/>
        <family val="2"/>
      </rPr>
      <t>crédit net des comptes 741, 742, 744, 745, 746, 7483. En M57, crédit net des comptes 741, 742, 743, 744, 745, 746, 7483.</t>
    </r>
  </si>
  <si>
    <r>
      <t xml:space="preserve">Dotation globale de fonctionnement : </t>
    </r>
    <r>
      <rPr>
        <sz val="10"/>
        <rFont val="Arial"/>
        <family val="2"/>
      </rPr>
      <t>en M14 et M57,</t>
    </r>
    <r>
      <rPr>
        <b/>
        <sz val="10"/>
        <color indexed="12"/>
        <rFont val="Arial"/>
        <family val="2"/>
      </rPr>
      <t xml:space="preserve"> </t>
    </r>
    <r>
      <rPr>
        <sz val="10"/>
        <rFont val="Arial"/>
        <family val="2"/>
      </rPr>
      <t>crédit net du compte 741.</t>
    </r>
  </si>
  <si>
    <r>
      <rPr>
        <b/>
        <sz val="10"/>
        <color rgb="FF0000FF"/>
        <rFont val="Arial"/>
        <family val="2"/>
      </rPr>
      <t xml:space="preserve">Dépenses réelles d'investissement : </t>
    </r>
    <r>
      <rPr>
        <sz val="10"/>
        <rFont val="Arial"/>
        <family val="2"/>
      </rPr>
      <t>en M14 et M57, débit des comptes 13, 20, 21, 23, 26, 27, 102, 454, 456 (455 en M57), 458, 481 excepté les comptes 139, 269, 279, 1027, 2768, 10229 diminuées des crédits des comptes 236, 237, 238 et augmenté des remboursements de dettes, soit le débit du compte 16 excepté les comptes 169, 1645 et 1688 - GAD</t>
    </r>
    <r>
      <rPr>
        <vertAlign val="superscript"/>
        <sz val="10"/>
        <rFont val="Arial"/>
        <family val="2"/>
      </rPr>
      <t>(a)</t>
    </r>
    <r>
      <rPr>
        <sz val="10"/>
        <rFont val="Arial"/>
        <family val="2"/>
      </rPr>
      <t>.</t>
    </r>
  </si>
  <si>
    <r>
      <t xml:space="preserve">Recettes réelles d'investissement : </t>
    </r>
    <r>
      <rPr>
        <sz val="10"/>
        <rFont val="Arial"/>
        <family val="2"/>
      </rPr>
      <t>en M14 et M57,</t>
    </r>
    <r>
      <rPr>
        <b/>
        <sz val="10"/>
        <color indexed="12"/>
        <rFont val="Arial"/>
        <family val="2"/>
      </rPr>
      <t xml:space="preserve"> </t>
    </r>
    <r>
      <rPr>
        <sz val="10"/>
        <rFont val="Arial"/>
        <family val="2"/>
      </rPr>
      <t>crédit des comptes 13, 20, 21, 26, 27, 102, 231, 232, 454, 456 (455 en M57), 458 excepté les comptes 139, 269, 279, 1027, 2768, 10229 augmenté du crédit net des comptes 103, 775 et des emprunts réalisés : crédit du compte 16 excepté les comptes 169, 1645 et 1688 - GAD</t>
    </r>
    <r>
      <rPr>
        <vertAlign val="superscript"/>
        <sz val="10"/>
        <rFont val="Arial"/>
        <family val="2"/>
      </rPr>
      <t>(a)</t>
    </r>
    <r>
      <rPr>
        <sz val="10"/>
        <rFont val="Arial"/>
        <family val="2"/>
      </rPr>
      <t>.</t>
    </r>
  </si>
  <si>
    <r>
      <t xml:space="preserve">Dotations et subventions d'équipement : </t>
    </r>
    <r>
      <rPr>
        <sz val="10"/>
        <rFont val="Arial"/>
        <family val="2"/>
      </rPr>
      <t>en M14 et M57,</t>
    </r>
    <r>
      <rPr>
        <b/>
        <sz val="10"/>
        <color indexed="12"/>
        <rFont val="Arial"/>
        <family val="2"/>
      </rPr>
      <t xml:space="preserve"> </t>
    </r>
    <r>
      <rPr>
        <sz val="10"/>
        <rFont val="Arial"/>
        <family val="2"/>
      </rPr>
      <t>crédit des comptes 13, 102 excepté les comptes 139, 1027, 10222, 10229</t>
    </r>
  </si>
  <si>
    <r>
      <t xml:space="preserve">Emprunts réalisés : </t>
    </r>
    <r>
      <rPr>
        <sz val="10"/>
        <rFont val="Arial"/>
        <family val="2"/>
      </rPr>
      <t>en M14 et M57,</t>
    </r>
    <r>
      <rPr>
        <b/>
        <sz val="10"/>
        <color indexed="12"/>
        <rFont val="Arial"/>
        <family val="2"/>
      </rPr>
      <t xml:space="preserve"> </t>
    </r>
    <r>
      <rPr>
        <sz val="10"/>
        <rFont val="Arial"/>
        <family val="2"/>
      </rPr>
      <t>crédit du compte 16 excepté les comptes 169, 1645 et 1688 - GAD</t>
    </r>
    <r>
      <rPr>
        <vertAlign val="superscript"/>
        <sz val="10"/>
        <rFont val="Arial"/>
        <family val="2"/>
      </rPr>
      <t>(a)</t>
    </r>
    <r>
      <rPr>
        <sz val="10"/>
        <rFont val="Arial"/>
        <family val="2"/>
      </rPr>
      <t>.</t>
    </r>
  </si>
  <si>
    <r>
      <t xml:space="preserve">Encours de la dette : </t>
    </r>
    <r>
      <rPr>
        <sz val="10"/>
        <rFont val="Arial"/>
        <family val="2"/>
      </rPr>
      <t>en M14 et M57,</t>
    </r>
    <r>
      <rPr>
        <b/>
        <sz val="10"/>
        <color indexed="12"/>
        <rFont val="Arial"/>
        <family val="2"/>
      </rPr>
      <t xml:space="preserve"> </t>
    </r>
    <r>
      <rPr>
        <sz val="10"/>
        <rFont val="Arial"/>
        <family val="2"/>
      </rPr>
      <t>solde créditeur du compte 16 excepté les comptes 1688 et 169.</t>
    </r>
  </si>
  <si>
    <r>
      <rPr>
        <b/>
        <sz val="10"/>
        <color rgb="FF0000FF"/>
        <rFont val="Arial"/>
        <family val="2"/>
      </rPr>
      <t>L'annuité de la dette</t>
    </r>
    <r>
      <rPr>
        <sz val="10"/>
        <rFont val="Arial"/>
        <family val="2"/>
      </rPr>
      <t xml:space="preserve"> comprend, en M14 et M57, les remboursements de dettes, soit le débit du compte 16 excepté les comptes 169, 1645 et 1688 et les charges d'intérêts des emprunts et dettes (débit net du compte 6611).</t>
    </r>
  </si>
  <si>
    <r>
      <t>Dépenses réelles de fonctionnement :</t>
    </r>
    <r>
      <rPr>
        <sz val="10"/>
        <rFont val="Arial"/>
        <family val="2"/>
      </rPr>
      <t xml:space="preserve"> en  M14 et M57, débit net du compte 6 hormis les comptes 675, 676 et 68 .</t>
    </r>
  </si>
  <si>
    <r>
      <rPr>
        <b/>
        <sz val="10"/>
        <color rgb="FF0000FF"/>
        <rFont val="Arial"/>
        <family val="2"/>
      </rPr>
      <t>Dépenses d'intervention :</t>
    </r>
    <r>
      <rPr>
        <sz val="10"/>
        <rFont val="Arial"/>
        <family val="2"/>
      </rPr>
      <t xml:space="preserve"> en M14, débit net des comptes 655 et 657.</t>
    </r>
  </si>
  <si>
    <r>
      <t>Recettes réelles de fonctionnement :</t>
    </r>
    <r>
      <rPr>
        <sz val="10"/>
        <rFont val="Arial"/>
        <family val="2"/>
      </rPr>
      <t xml:space="preserve"> en M14 et M57, crédit net du compte 7 (excepté les comptes 775, 776, 777 et 78).</t>
    </r>
  </si>
  <si>
    <r>
      <t xml:space="preserve">Impôts et taxes : </t>
    </r>
    <r>
      <rPr>
        <sz val="10"/>
        <rFont val="Arial"/>
        <family val="2"/>
      </rPr>
      <t>en M14, crédit net des comptes 731, 732, 733, 734, 735, 736, 737, 738, 7391, 7392, 7394, 7396, 7398 et 74752 pour les EPT de la MGP. En M57, crédit net des comptes 731, 732, 733, 734, 735, 738, 7391, 7392, 7393, 7394, 7398 .</t>
    </r>
  </si>
  <si>
    <r>
      <t>Fiscalité reversée :</t>
    </r>
    <r>
      <rPr>
        <sz val="10"/>
        <rFont val="Arial"/>
        <family val="2"/>
      </rPr>
      <t xml:space="preserve"> en M14,</t>
    </r>
    <r>
      <rPr>
        <b/>
        <sz val="10"/>
        <color indexed="12"/>
        <rFont val="Arial"/>
        <family val="2"/>
      </rPr>
      <t xml:space="preserve"> </t>
    </r>
    <r>
      <rPr>
        <sz val="10"/>
        <rFont val="Arial"/>
        <family val="2"/>
      </rPr>
      <t>crédit net des</t>
    </r>
    <r>
      <rPr>
        <b/>
        <sz val="10"/>
        <rFont val="Arial"/>
        <family val="2"/>
      </rPr>
      <t xml:space="preserve"> </t>
    </r>
    <r>
      <rPr>
        <sz val="10"/>
        <rFont val="Arial"/>
        <family val="2"/>
      </rPr>
      <t>comptes 7321, 7328, 73921, 73928 et 74752 pour les EPT de la MGP. En M57, crédit net des comptes 7321, 7328, 73921, 73928 exceptés les comptes 73214 et 739214.</t>
    </r>
  </si>
  <si>
    <r>
      <t xml:space="preserve">Impôts locaux : </t>
    </r>
    <r>
      <rPr>
        <sz val="10"/>
        <rFont val="Arial"/>
        <family val="2"/>
      </rPr>
      <t>en M14, crédit net des comptes 731, 732, 7391, 7392 et 74752 pour les EPT de la MGP. En M57, crédit net des comptes 7311, 732, 7392, 73911.</t>
    </r>
  </si>
  <si>
    <t>(a) Gestion active de la dette : GAD = min(débit compte 16449; crédit compte 16449) + min(débit compte 166; crédit compte 166).</t>
  </si>
  <si>
    <t>Nombre d'habitants par groupement</t>
  </si>
  <si>
    <t>Lecture: il y a 53 budgets principaux de groupements à fiscalité propre de moins de 15 000 habitants en région Auvergne - Rhône-Alpes</t>
  </si>
  <si>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Parmi les EPCI à fiscalité propre, on distingue les EPCI à fiscalité professionnelle unique (FPU) (les métropoles, la plupart des communautés urbaines, les communautés d’agglomération) et les EPCI à fiscalité additionnelle (la plupart des communautés de communes appliquent, en principe, la fiscalité additionnelle mais peuvent opter pour la FPU).</t>
  </si>
  <si>
    <t>Délai de désendettement = (12) / (3)</t>
  </si>
  <si>
    <r>
      <t xml:space="preserve">Délai de désendettement </t>
    </r>
    <r>
      <rPr>
        <vertAlign val="superscript"/>
        <sz val="11"/>
        <rFont val="Arial"/>
        <family val="2"/>
      </rPr>
      <t>(c)</t>
    </r>
    <r>
      <rPr>
        <sz val="11"/>
        <rFont val="Arial"/>
        <family val="2"/>
      </rPr>
      <t xml:space="preserve"> = (12) / (3)</t>
    </r>
  </si>
  <si>
    <t>(a) Il n'y a pas de communautés d'agglomération (CA) de moins de 15 000 habitants.</t>
  </si>
  <si>
    <t>(b) Il n'y a pas de communautés d'agglomération (CA) de moins de 15 000 habitants.</t>
  </si>
  <si>
    <r>
      <rPr>
        <b/>
        <sz val="11"/>
        <color theme="1"/>
        <rFont val="Arial"/>
        <family val="2"/>
      </rPr>
      <t xml:space="preserve">R7 </t>
    </r>
    <r>
      <rPr>
        <sz val="11"/>
        <color theme="1"/>
        <rFont val="Arial"/>
        <family val="2"/>
      </rPr>
      <t>: Dépenses de personnel / dépenses réelles de fonctionnement (DRF)</t>
    </r>
  </si>
  <si>
    <r>
      <rPr>
        <b/>
        <sz val="11"/>
        <color theme="1"/>
        <rFont val="Arial"/>
        <family val="2"/>
      </rPr>
      <t>R9</t>
    </r>
    <r>
      <rPr>
        <sz val="11"/>
        <color theme="1"/>
        <rFont val="Arial"/>
        <family val="2"/>
      </rPr>
      <t xml:space="preserve"> : Marge d'autofinancement courant (MAC)=(DRF+Remboursement de dette) / RRF</t>
    </r>
  </si>
  <si>
    <r>
      <rPr>
        <b/>
        <sz val="11"/>
        <color theme="1"/>
        <rFont val="Arial"/>
        <family val="2"/>
      </rPr>
      <t>R10</t>
    </r>
    <r>
      <rPr>
        <sz val="11"/>
        <color theme="1"/>
        <rFont val="Arial"/>
        <family val="2"/>
      </rPr>
      <t xml:space="preserve"> : Dépenses d'équipement «brutes» / RRF (Taux d'équipement)</t>
    </r>
  </si>
  <si>
    <t>Impôts et taxes : en M14, crédit net des comptes, 731, 732, 733, 734, 735, 736, 737, 738, 7391, 7392, 7394, 7396, 7398 et 74752 pour les EPT de la MGP</t>
  </si>
  <si>
    <t>T 4.1.c – Recettes réelles totales / population</t>
  </si>
  <si>
    <t>Somme des recettes réelles de fonctionnement et des recettes réelles d'investissement y compris emprunts.</t>
  </si>
  <si>
    <t xml:space="preserve">Recettes de fonctionnement : </t>
  </si>
  <si>
    <t xml:space="preserve">Recettes d'investissement : </t>
  </si>
  <si>
    <t>crédit des comptes 13, 20, 21, 26, 27, 102, 231, 232, 454, 456 (455 en M57), 458 excepté les comptes 139, 269, 279, 1027, 2768, 10229</t>
  </si>
  <si>
    <t xml:space="preserve">crédit net du compte 7 (excepté les comptes 775, 776, 777 et 78) </t>
  </si>
  <si>
    <t>T 4.1.d – Recettes réelles totales hors emprunts / population</t>
  </si>
  <si>
    <t>Somme des recettes réelles de fonctionnement et des recettes réelles d'investissement hors emprunts.</t>
  </si>
  <si>
    <t>Recettes de fonctionnement :</t>
  </si>
  <si>
    <t>Recettes d'investissement :</t>
  </si>
  <si>
    <t>crédit des comptes 13, 20, 21, 26, 27, 102, 231, 232, 454, 456 (455 en M57), 458 excepté les comptes,139, 269, 279, 1027, 2768, 10229</t>
  </si>
  <si>
    <r>
      <t xml:space="preserve">T 5.4 - Présentation fonctionnelle des comptes des communautés d'agglomération par strate de population des groupements </t>
    </r>
    <r>
      <rPr>
        <b/>
        <sz val="14"/>
        <color indexed="12"/>
        <rFont val="Arial"/>
        <family val="2"/>
      </rPr>
      <t>: dépenses de fonctionnement</t>
    </r>
  </si>
  <si>
    <r>
      <t xml:space="preserve">T 5.6 - Présentation fonctionnelle des comptes des communautés d'agglomération par strate de population des groupements </t>
    </r>
    <r>
      <rPr>
        <b/>
        <sz val="14"/>
        <color indexed="12"/>
        <rFont val="Arial"/>
        <family val="2"/>
      </rPr>
      <t>: dépenses totales</t>
    </r>
  </si>
  <si>
    <r>
      <t xml:space="preserve">Les évolutions sont présentées en euros courants. Des </t>
    </r>
    <r>
      <rPr>
        <b/>
        <sz val="10"/>
        <color rgb="FF0000FF"/>
        <rFont val="Arial"/>
        <family val="2"/>
      </rPr>
      <t xml:space="preserve">calculs à champ constant </t>
    </r>
    <r>
      <rPr>
        <sz val="10"/>
        <rFont val="Arial"/>
        <family val="2"/>
      </rPr>
      <t>(c'est-à-dire sur les groupements présents à la fois l'année N et l'année N+1) neutralisent les modifications de périmètre et les changements de strate de population. 
La métropole du grand Paris (MGP) a été créée au 1er janvier 2016 ; elle regroupe 131 communes. Les 11 établissements publics territoriaux (EPT) prennent en 2016 la suite des groupements à fiscalité propre (GFP) qui existaient en 2015 et intègrent les communes qui étaient jusqu’à présent isolées ; la situation de Paris reste particulière puisque la commune joue le rôle d’EPT. Dans les comptes du présent document, la MGP et ses EPT sont intégrés dans les groupements à fiscalité propre, Paris restant dans le compte des communes. Des flux financiers importants apparaissent alors à partir de 2016 entre les communes, les EPT et la MGP. Le traitement retenu varie selon les flux. 
a - La loi NOTRe garantit aux EPT le même niveau de ressources que les groupements à fiscalité propre préexistants. Selon les cas, c’est la MGP qui verse une dotation d’équilibre aux EPT, ou l’inverse ; les montants en jeu sont de l’ordre d’un milliard d’euros. Les montants sont déclarés en recettes ou moindres recettes par la MGP (comptes 74861 ou 74869 en M57) et par les EPT (comptes 7431 ou 7439 en M14). Il n’y a donc aucun traitement spécifique à faire puisque ces flux s’annulent au sein du même agrégat («Autres recettes de fonctionnement») dans le même niveau de collectivités (les GFP).
b - Une autre conséquence de la création de la MGP en 2016 est la création du «fonds de compensation des charges territoriales» (FCCT), pour compenser le fait que les communes perçoivent aujourd’hui des recettes fiscales qui étaient auparavant perçues par les GFP. Compte tenu de la nature comptable des opérations, le versement  des communes est enregistrée dans leur compte 655 41 en M14 et 655 61 en M57, comme une contribution, et en recettes des GFP (en compte 747 52). Ce flux, de l’ordre d’un milliard d’euros, perturberait l’analyse de l’évolution des comptes si l’on considérait la contribution des communes comme une subvention versée, puisque cela augmenterait artificiellement leurs dépenses ; ce flux perturberait également les comparaisons entre communes, notamment par taille puisque ce flux concerne surtout des communes de plus de 20 000 habitants. Pour pouvoir mieux interpréter les comptes des communes et des GFP, on décide donc dans le document sur les communes de neutraliser la contribution des communes au FCCT en ne la considérant pas comme une dépense, mais en la déduisant des recettes fiscales des communes ; dans le compte des GFP, on intègre symétriquement ces recettes perçues par les GFP non pas dans les subventions reçues, mais dans l’agrégat « fiscalité reversée » afin de privilégier une approche économique plutôt que strictement comptable.</t>
    </r>
  </si>
  <si>
    <r>
      <rPr>
        <sz val="10"/>
        <color rgb="FF0000FF"/>
        <rFont val="Arial"/>
        <family val="2"/>
      </rPr>
      <t xml:space="preserve">• </t>
    </r>
    <r>
      <rPr>
        <u/>
        <sz val="10"/>
        <color rgb="FF0000FF"/>
        <rFont val="Arial"/>
        <family val="2"/>
      </rPr>
      <t>Ratio 1</t>
    </r>
    <r>
      <rPr>
        <sz val="10"/>
        <color rgb="FF0000FF"/>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(crédit du compte 72 en opération budgétaire) sont exclues des DRF.</t>
    </r>
    <r>
      <rPr>
        <sz val="10"/>
        <color rgb="FF003399"/>
        <rFont val="Arial"/>
        <family val="2"/>
      </rPr>
      <t xml:space="preserve"> </t>
    </r>
  </si>
  <si>
    <r>
      <rPr>
        <sz val="10"/>
        <color rgb="FF0000FF"/>
        <rFont val="Arial"/>
        <family val="2"/>
      </rPr>
      <t xml:space="preserve">• </t>
    </r>
    <r>
      <rPr>
        <u/>
        <sz val="10"/>
        <color rgb="FF0000FF"/>
        <rFont val="Arial"/>
        <family val="2"/>
      </rPr>
      <t>Ratio 9</t>
    </r>
    <r>
      <rPr>
        <sz val="10"/>
        <color rgb="FF0000FF"/>
        <rFont val="Arial"/>
        <family val="2"/>
      </rPr>
      <t xml:space="preserve"> = marge d’autofinancement courant (MAC) = (DRF + remboursement de dette) / RRF :</t>
    </r>
    <r>
      <rPr>
        <sz val="10"/>
        <rFont val="Arial"/>
        <family val="2"/>
      </rPr>
      <t xml:space="preserve">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(crédit du compte 72 en opérations budgétaires)  sont exclues des DRF.</t>
    </r>
  </si>
  <si>
    <t>T 3.1.c</t>
  </si>
  <si>
    <t>T 3.2.c</t>
  </si>
  <si>
    <t>en M57 crédit net des comptes, 731, 732, 733, 734, 735, 738, 7391, 7392, 7393, 7394, 7398</t>
  </si>
  <si>
    <t xml:space="preserve">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t>
  </si>
  <si>
    <t xml:space="preserve">                   Département des études et des statistiques locales</t>
  </si>
  <si>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 On ne comptabilise pas la métropole de Lyon comme un EPCI à fiscalité propre, mais elle est prise en compte dans la détermination du nombre de communes et du nombre d’habitants couverts par une intercommunalité à fiscalité propre.</t>
    </r>
  </si>
  <si>
    <r>
      <rPr>
        <b/>
        <u/>
        <sz val="10"/>
        <color rgb="FF000000"/>
        <rFont val="Arial"/>
        <family val="2"/>
      </rPr>
      <t xml:space="preserve">Communauté d’agglomération (CA) </t>
    </r>
    <r>
      <rPr>
        <b/>
        <sz val="10"/>
        <color rgb="FF000000"/>
        <rFont val="Arial"/>
        <family val="2"/>
      </rPr>
      <t>:</t>
    </r>
    <r>
      <rPr>
        <sz val="10"/>
        <color rgb="FF000000"/>
        <rFont val="Arial"/>
        <family val="2"/>
      </rPr>
      <t xml:space="preserve"> Créée par la loi du 12 juillet 1999 et modifiée par la loi du 16 décembre 2010, la communauté d’agglomération est un EPCI à fiscalité propre regroupant plusieurs communes formant, à la date de sa création, un ensemble de plus de 50 000 habitants d'un seul tenant et sans enclave, autour d'une ou plusieurs communes centre de plus de 15 000 habitants (des dérogations existent pour ces deux seuils démographiques).</t>
    </r>
  </si>
  <si>
    <r>
      <rPr>
        <b/>
        <u/>
        <sz val="10"/>
        <color rgb="FF000000"/>
        <rFont val="Arial"/>
        <family val="2"/>
      </rPr>
      <t>Communauté de communes (CC)</t>
    </r>
    <r>
      <rPr>
        <b/>
        <sz val="10"/>
        <color rgb="FF000000"/>
        <rFont val="Arial"/>
        <family val="2"/>
      </rPr>
      <t xml:space="preserve"> : </t>
    </r>
    <r>
      <rPr>
        <sz val="10"/>
        <color rgb="FF000000"/>
        <rFont val="Arial"/>
        <family val="2"/>
      </rPr>
      <t xml:space="preserve">Créée par la loi du 6 février 1992 et renforcée par la loi du 12 juillet 1999, la communauté de communes est un établissement public de coopération intercommunale à fiscalité propre regroupant plusieurs communes, associées au sein d’un espace de solidarité, autour d’un projet commun de développement économique et d’aménagement de l’espace. </t>
    </r>
  </si>
  <si>
    <r>
      <t xml:space="preserve">Le nouveau schéma de fiscalité locale issu de la loi de finances pour 2010 ne modifie pas l’esprit du régime fiscal des EPCI à fiscalité additionnelle (EPCI à FA) qui continuent à percevoir une part additionnelle de l’ensemble des taxes attribuées à la commune par la réforme. Les EPCI à FA peuvent toujours opter pour le régime à fiscalité de zone ou pour le régime de zone « éolienne » (EPCI à FPZ ou FPE). En revanche, les régimes fiscaux de taxe professionnelle unique (TPU) et de fiscalité mixte (totalité de la taxe professionnelle et une part additionnelle sur les taxes ménages) disparaissent au profit du régime fiscal à FPU. Ce régime s’apparente à celui des anciens EPCI à fiscalité mixte. 
</t>
    </r>
    <r>
      <rPr>
        <b/>
        <u/>
        <sz val="10"/>
        <color rgb="FF000000"/>
        <rFont val="Arial"/>
        <family val="2"/>
      </rPr>
      <t xml:space="preserve">Le régime de fiscalité additionnelle  sur les quatre taxes (FA) : </t>
    </r>
    <r>
      <rPr>
        <sz val="10"/>
        <color rgb="FF000000"/>
        <rFont val="Arial"/>
        <family val="2"/>
      </rPr>
      <t xml:space="preserve">Les communes continuent à voter des taux sur les taxes « ménages » et votent un taux de CFE à la place de l’ancien taux de TP. Le groupement vote aussi des taux « additionnels » et perçoit des produits « additionnels » des taxes « ménages » et de CFE en appliquant des taux uniformes sur l'ensemble du territoire intercommunal.
 </t>
    </r>
    <r>
      <rPr>
        <b/>
        <u/>
        <sz val="10"/>
        <color rgb="FF000000"/>
        <rFont val="Arial"/>
        <family val="2"/>
      </rPr>
      <t>Le régime à fiscalité professionnelle unique (FPU) :</t>
    </r>
    <r>
      <rPr>
        <sz val="10"/>
        <color rgb="FF000000"/>
        <rFont val="Arial"/>
        <family val="2"/>
      </rPr>
      <t xml:space="preserve"> Les communes votent des taux et perçoivent des produits sur les trois taxes « ménages ». En revanche elles ne perçoivent aucun produit économique (CFE, CVAE, IFER, TASCOM) ni la taxe additionnelle au foncier non bâti. Le groupement perçoit d’office tous les impôts économiques, une part de la taxe d’habitation et une part de la taxe foncière sur les propriétés non bâties (qui correspondent à la part des impôts ménages qui ne sont plus perçus par les départements ou les régions du fait de la réforme). Il vote seul un taux unique de CFE sur l'ensemble des communes de l’intercommunalité et peut, dès 2011, voter des taux additionnels sur les trois taxes « ménages » : TH, TFNB hors taxe additionnelle et TFB. Si un EPCI souhaite renoncer à l’une de ces recettes, son conseil doit opter pour un taux nul. 
</t>
    </r>
  </si>
  <si>
    <r>
      <t>À noter</t>
    </r>
    <r>
      <rPr>
        <sz val="10"/>
        <color rgb="FF000000"/>
        <rFont val="Arial"/>
        <family val="2"/>
      </rPr>
      <t xml:space="preserve"> : pour la détermination des montants de dépenses ou recettes réelles de fonctionnement à retenir pour le calcul des ratios, les reversements de fiscalité liés au FNGIR et aux différents fonds de péréquation horizontale sont comptabilisés en moindres recettes.</t>
    </r>
  </si>
  <si>
    <r>
      <t xml:space="preserve">• </t>
    </r>
    <r>
      <rPr>
        <u/>
        <sz val="10"/>
        <color rgb="FF003399"/>
        <rFont val="Arial"/>
        <family val="2"/>
      </rPr>
      <t>Ratio 1</t>
    </r>
    <r>
      <rPr>
        <sz val="10"/>
        <color rgb="FF003399"/>
        <rFont val="Arial"/>
        <family val="2"/>
      </rPr>
      <t xml:space="preserve"> = dépenses réelles de fonctionnement (DRF) / population :</t>
    </r>
    <r>
      <rPr>
        <sz val="10"/>
        <color rgb="FF0091FF"/>
        <rFont val="Arial"/>
        <family val="2"/>
      </rPr>
      <t xml:space="preserve"> </t>
    </r>
    <r>
      <rPr>
        <sz val="10"/>
        <color rgb="FF000000"/>
        <rFont val="Arial"/>
        <family val="2"/>
      </rPr>
      <t>montant total des dépenses de fonctionnement en mouvement réels. Les dépenses liées à des travaux en régie sont exclues des DRF.</t>
    </r>
    <r>
      <rPr>
        <sz val="10"/>
        <color rgb="FF003399"/>
        <rFont val="Arial"/>
        <family val="2"/>
      </rPr>
      <t xml:space="preserve"> </t>
    </r>
  </si>
  <si>
    <r>
      <t>• </t>
    </r>
    <r>
      <rPr>
        <u/>
        <sz val="10"/>
        <color rgb="FF003399"/>
        <rFont val="Arial"/>
        <family val="2"/>
      </rPr>
      <t>Ratio 2</t>
    </r>
    <r>
      <rPr>
        <sz val="10"/>
        <color rgb="FF003399"/>
        <rFont val="Arial"/>
        <family val="2"/>
      </rPr>
      <t xml:space="preserve"> = produit des impositions directes / population :</t>
    </r>
    <r>
      <rPr>
        <sz val="10"/>
        <rFont val="Arial"/>
        <family val="2"/>
      </rPr>
      <t xml:space="preserve"> (recettes hors fiscalité reversée).</t>
    </r>
  </si>
  <si>
    <r>
      <t xml:space="preserve">• </t>
    </r>
    <r>
      <rPr>
        <u/>
        <sz val="10"/>
        <color rgb="FF003399"/>
        <rFont val="Arial"/>
        <family val="2"/>
      </rPr>
      <t>Ratio 2 bis</t>
    </r>
    <r>
      <rPr>
        <sz val="10"/>
        <color rgb="FF003399"/>
        <rFont val="Arial"/>
        <family val="2"/>
      </rPr>
      <t xml:space="preserve"> = produit net des impositions directes / population :</t>
    </r>
    <r>
      <rPr>
        <sz val="10"/>
        <rFont val="Arial"/>
        <family val="2"/>
      </rPr>
      <t xml:space="preserve"> en plus des impositions directes, ce ratio intègre les prélèvements pour reversements de fiscalité et la fiscalité reversée aux communes par les groupements à fiscalité propre.</t>
    </r>
  </si>
  <si>
    <r>
      <t xml:space="preserve">• </t>
    </r>
    <r>
      <rPr>
        <u/>
        <sz val="10"/>
        <color rgb="FF003399"/>
        <rFont val="Arial"/>
        <family val="2"/>
      </rPr>
      <t>Ratio 3</t>
    </r>
    <r>
      <rPr>
        <sz val="10"/>
        <color rgb="FF003399"/>
        <rFont val="Arial"/>
        <family val="2"/>
      </rPr>
      <t xml:space="preserve"> = recettes réelles de fonctionnement (RRF) / population</t>
    </r>
    <r>
      <rPr>
        <sz val="10"/>
        <color rgb="FF0091FF"/>
        <rFont val="Arial"/>
        <family val="2"/>
      </rPr>
      <t> :</t>
    </r>
    <r>
      <rPr>
        <sz val="10"/>
        <rFont val="Arial"/>
        <family val="2"/>
      </rPr>
      <t xml:space="preserve"> montant total des recettes de fonctionnement en mouvements réels. Ressources dont dispose la collectivité, à comparer aux dépenses de fonctionnement dans leur rythme de croissance.</t>
    </r>
  </si>
  <si>
    <r>
      <t xml:space="preserve">• </t>
    </r>
    <r>
      <rPr>
        <u/>
        <sz val="10"/>
        <color rgb="FF003399"/>
        <rFont val="Arial"/>
        <family val="2"/>
      </rPr>
      <t>Ratio 5</t>
    </r>
    <r>
      <rPr>
        <sz val="10"/>
        <color rgb="FF003399"/>
        <rFont val="Arial"/>
        <family val="2"/>
      </rPr>
      <t xml:space="preserve"> = dette / population :</t>
    </r>
    <r>
      <rPr>
        <sz val="10"/>
        <rFont val="Arial"/>
        <family val="2"/>
      </rPr>
      <t xml:space="preserve"> capital restant dû au 31 décembre de l’exercice. Endettement d’une collectivité à compléter avec un ratio de capacité de désendettement (dette / épargne brute) et le taux d’endettement (ratio 11).</t>
    </r>
  </si>
  <si>
    <r>
      <t xml:space="preserve">• </t>
    </r>
    <r>
      <rPr>
        <u/>
        <sz val="10"/>
        <color rgb="FF003399"/>
        <rFont val="Arial"/>
        <family val="2"/>
      </rPr>
      <t>Ratio 6</t>
    </r>
    <r>
      <rPr>
        <sz val="10"/>
        <color rgb="FF003399"/>
        <rFont val="Arial"/>
        <family val="2"/>
      </rPr>
      <t xml:space="preserve"> = DGF / population</t>
    </r>
    <r>
      <rPr>
        <sz val="10"/>
        <color rgb="FF0091FF"/>
        <rFont val="Arial"/>
        <family val="2"/>
      </rPr>
      <t> :</t>
    </r>
    <r>
      <rPr>
        <sz val="10"/>
        <color rgb="FF000000"/>
        <rFont val="Arial"/>
        <family val="2"/>
      </rPr>
      <t xml:space="preserve"> recettes du compte 741 en mouvements réels. Part de la contribution de l’État au fonctionnement de la collectivité. </t>
    </r>
  </si>
  <si>
    <r>
      <t xml:space="preserve">• </t>
    </r>
    <r>
      <rPr>
        <u/>
        <sz val="10"/>
        <color rgb="FF003399"/>
        <rFont val="Arial"/>
        <family val="2"/>
      </rPr>
      <t>Ratio 7</t>
    </r>
    <r>
      <rPr>
        <sz val="10"/>
        <color rgb="FF003399"/>
        <rFont val="Arial"/>
        <family val="2"/>
      </rPr>
      <t xml:space="preserve"> = dépenses de personnel / DRF :</t>
    </r>
    <r>
      <rPr>
        <sz val="10"/>
        <color rgb="FF000000"/>
        <rFont val="Arial"/>
        <family val="2"/>
      </rPr>
      <t xml:space="preserve"> mesure la charge de personnel de la collectivité ; c’est un coefficient de rigidité car c’est une dépense incompressible à court terme, quelle que soit la population de la collectivité.</t>
    </r>
  </si>
  <si>
    <r>
      <t xml:space="preserve">• </t>
    </r>
    <r>
      <rPr>
        <u/>
        <sz val="10"/>
        <color rgb="FF003399"/>
        <rFont val="Arial"/>
        <family val="2"/>
      </rPr>
      <t>Ratio 9</t>
    </r>
    <r>
      <rPr>
        <sz val="10"/>
        <color rgb="FF003399"/>
        <rFont val="Arial"/>
        <family val="2"/>
      </rPr>
      <t xml:space="preserve"> = marge d’autofinancement courant (MAC) = (DRF + remboursement de dette) / RRF</t>
    </r>
    <r>
      <rPr>
        <sz val="10"/>
        <rFont val="Arial"/>
        <family val="2"/>
      </rPr>
      <t> : capacité de la collectivité à financer l’investissement une fois les charges obligatoires payées. Les remboursements de dette sont calculés hors gestion active de la dette. Plus le ratio est faible, plus la capacité à autofinancer l’investissement est élevée ; a contrario, un ratio supérieur à 100 % indique un recours nécessaire aux recettes d’investissement pour financer la charge de la dette. Les dépenses liées à des travaux en régie sont exclues des DRF.</t>
    </r>
  </si>
  <si>
    <r>
      <t xml:space="preserve">• </t>
    </r>
    <r>
      <rPr>
        <u/>
        <sz val="10"/>
        <color rgb="FF003399"/>
        <rFont val="Arial"/>
        <family val="2"/>
      </rPr>
      <t>Ratio 10</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xml:space="preserve"> / RRF = taux d’équipement : </t>
    </r>
    <r>
      <rPr>
        <sz val="10"/>
        <rFont val="Arial"/>
        <family val="2"/>
      </rPr>
      <t>effort d’équipement de la collectivité au regard de ses ressources. À relativiser sur une année donnée car les programmes d’équipement se jouent souvent sur plusieurs années.Voir le ratio 4 pour la définition des dépenses.</t>
    </r>
  </si>
  <si>
    <r>
      <t xml:space="preserve">• </t>
    </r>
    <r>
      <rPr>
        <u/>
        <sz val="10"/>
        <color rgb="FF003399"/>
        <rFont val="Arial"/>
        <family val="2"/>
      </rPr>
      <t>Ratio 11</t>
    </r>
    <r>
      <rPr>
        <sz val="10"/>
        <color rgb="FF003399"/>
        <rFont val="Arial"/>
        <family val="2"/>
      </rPr>
      <t xml:space="preserve"> = dette / RRF = taux d’endettement :</t>
    </r>
    <r>
      <rPr>
        <sz val="10"/>
        <rFont val="Arial"/>
        <family val="2"/>
      </rPr>
      <t xml:space="preserve"> mesure la charge de la dette d’une collectivité relativement à ses ressources.</t>
    </r>
  </si>
  <si>
    <t>(b) écarts en point de pourcentage entre 2020 et 2019.</t>
  </si>
  <si>
    <r>
      <rPr>
        <b/>
        <u/>
        <sz val="10"/>
        <rFont val="Arial"/>
        <family val="2"/>
      </rPr>
      <t>Métropole de Lyon :</t>
    </r>
    <r>
      <rPr>
        <sz val="10"/>
        <rFont val="Arial"/>
        <family val="2"/>
      </rPr>
      <t xml:space="preserve"> Contrairement aux autres métropoles, la métropole de Lyon est une collectivité territoriale à part entière et non un établissement public de coopération intercommunale. La métropole de Lyon est une collectivité à statut particulier, au sens de l'article 72 de la Constitution, qui exerce à la fois les compétences dévolues aux conseils départementaux et celles dévolues aux métropoles.</t>
    </r>
  </si>
  <si>
    <r>
      <rPr>
        <b/>
        <u/>
        <sz val="10"/>
        <color rgb="FF000000"/>
        <rFont val="Arial"/>
        <family val="2"/>
      </rPr>
      <t>Communauté urbaine (CU)</t>
    </r>
    <r>
      <rPr>
        <b/>
        <sz val="10"/>
        <color rgb="FF000000"/>
        <rFont val="Arial"/>
        <family val="2"/>
      </rPr>
      <t xml:space="preserve"> :</t>
    </r>
    <r>
      <rPr>
        <sz val="10"/>
        <color rgb="FF000000"/>
        <rFont val="Arial"/>
        <family val="2"/>
      </rPr>
      <t xml:space="preserve">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2014 abaisse ce seuil à 250 000 habitants. Forme de coopération plus intégrée que la communauté d’agglomération, la communauté urbaine dispose de compétences plus larges que celle-ci. </t>
    </r>
  </si>
  <si>
    <r>
      <t xml:space="preserve">Le seul aspect particulier lié à la </t>
    </r>
    <r>
      <rPr>
        <b/>
        <u/>
        <sz val="10"/>
        <rFont val="Arial"/>
        <family val="2"/>
      </rPr>
      <t>montagne</t>
    </r>
    <r>
      <rPr>
        <sz val="10"/>
        <rFont val="Arial"/>
        <family val="2"/>
      </rPr>
      <t xml:space="preserve"> pour les EPCI à fiscalité propre est celui du seuil minimal de population, issu de l'article 33 de la loi NOTRe, et codifié au III de l'article L. 5210-1-1 du CGCT. 1° la constitution d'établissements publics de coopération intercommunale à fiscalité propre regroupant au moins 15 000 habitants ; toutefois, ce seuil est adapté, sans pouvoir être inférieur à 5 000 habitants pour les établissements publics de coopération intercommunale à fiscalité propre ainsi que pour les projets d'établissement public de coopération intercommunale à fiscalité propre : c) comprenant une moitié au moins de communes situées dans une zone de montagne délimitée en application de l'article 3 de la loi n° 85-30 du 9 janvier 1985 relative au développement et à la protection de la montagne. </t>
    </r>
  </si>
  <si>
    <t>Part relative des concours et dotations de l'Etat dans le total des recettes réelles de fonctionnement.</t>
  </si>
  <si>
    <t>Dépenses d'équipement : débit des comptes  20, 21, 23 excepté 204 et excepté 2324 en M57 moins le crédit des comptes 236 (en M57), 237, 238</t>
  </si>
  <si>
    <t>Dépenses d'équipement : débit des comptes  20, 21, 23 excepté 204 et excepté 2324 en M57 moins le crédit des comptes 236 (M57), 237, 238</t>
  </si>
  <si>
    <t>Subventions d'équipement versées : débit du compte 204 et 2324 en M57</t>
  </si>
  <si>
    <r>
      <t xml:space="preserve">Dépenses d'équipement : </t>
    </r>
    <r>
      <rPr>
        <sz val="10"/>
        <rFont val="Arial"/>
        <family val="2"/>
      </rPr>
      <t>en M14 et M57,</t>
    </r>
    <r>
      <rPr>
        <b/>
        <sz val="10"/>
        <color indexed="12"/>
        <rFont val="Arial"/>
        <family val="2"/>
      </rPr>
      <t xml:space="preserve"> </t>
    </r>
    <r>
      <rPr>
        <sz val="10"/>
        <rFont val="Arial"/>
        <family val="2"/>
      </rPr>
      <t>débit des comptes  20, 21, 23 excepté 204  et excepté le compte 2324 en M57 moins le crédit des comptes 236, 237, 238.</t>
    </r>
  </si>
  <si>
    <r>
      <rPr>
        <sz val="10"/>
        <color rgb="FF0000FF"/>
        <rFont val="Arial"/>
        <family val="2"/>
      </rPr>
      <t xml:space="preserve">• </t>
    </r>
    <r>
      <rPr>
        <u/>
        <sz val="10"/>
        <color rgb="FF0000FF"/>
        <rFont val="Arial"/>
        <family val="2"/>
      </rPr>
      <t>Ratio 4</t>
    </r>
    <r>
      <rPr>
        <sz val="10"/>
        <color rgb="FF0000FF"/>
        <rFont val="Arial"/>
        <family val="2"/>
      </rPr>
      <t xml:space="preserve"> = dépenses d’équipement "brutes" / population :</t>
    </r>
    <r>
      <rPr>
        <sz val="10"/>
        <rFont val="Arial"/>
        <family val="2"/>
      </rPr>
      <t xml:space="preserve"> dépenses des comptes 20 (immobilisations incorporelles) sauf 204 (subventions d’équipement versées), 21 (immobilisations corporelles), 23 (immobilisations en cours diminué des crédits des comptes 236, 237 et 238 et excepté le compte 2324 en M57), 454 (travaux effectués d’office pour le compte de tiers), 456 (opérations d’investissement sur établissement d’enseignement) et 458 (opérations d’investissement sous mandat). Les travaux en régie (crédit du compte 72, en opérations budgétaires) sont ajoutés au calcul. </t>
    </r>
  </si>
  <si>
    <r>
      <rPr>
        <sz val="10"/>
        <color rgb="FF0000FF"/>
        <rFont val="Arial"/>
        <family val="2"/>
      </rPr>
      <t>• </t>
    </r>
    <r>
      <rPr>
        <u/>
        <sz val="10"/>
        <color rgb="FF0000FF"/>
        <rFont val="Arial"/>
        <family val="2"/>
      </rPr>
      <t>Ratio 2</t>
    </r>
    <r>
      <rPr>
        <sz val="10"/>
        <color rgb="FF0000FF"/>
        <rFont val="Arial"/>
        <family val="2"/>
      </rPr>
      <t xml:space="preserve"> = produit des impositions directes / population </t>
    </r>
    <r>
      <rPr>
        <sz val="10"/>
        <rFont val="Arial"/>
        <family val="2"/>
      </rPr>
      <t xml:space="preserve"> (recettes hors fiscalité reversée).</t>
    </r>
  </si>
  <si>
    <t xml:space="preserve">         en 2021</t>
  </si>
  <si>
    <r>
      <t>Les tableaux</t>
    </r>
    <r>
      <rPr>
        <b/>
        <sz val="8"/>
        <rFont val="Arial"/>
        <family val="2"/>
      </rPr>
      <t xml:space="preserve"> « Les finances des groupements de communes à fiscalité propre en 2021 »</t>
    </r>
  </si>
  <si>
    <t>Mars 2023</t>
  </si>
  <si>
    <t>Les finances des établissements publics intercommunaux (EPCI) à fiscalité propre en 2021</t>
  </si>
  <si>
    <t>Mise en ligne : Mars 2023</t>
  </si>
  <si>
    <t>Répartition des groupements à fiscalité propre par strate de population en 2021</t>
  </si>
  <si>
    <t>Répartition des groupements à fiscalité propre et de leur population par région et strate de population en 2021</t>
  </si>
  <si>
    <t>Répartition des groupements à fiscalité propre selon le type de groupement et strate de population en 2021</t>
  </si>
  <si>
    <t>Comptes des groupements à fiscalité propre par strate de population en 2021</t>
  </si>
  <si>
    <t>Les dépenses et recettes par habitant des groupements à fscalité propre par strate de population en 2021</t>
  </si>
  <si>
    <t>Comptes des métropoles et communautés urbaines (CU) par strate de population en 2021</t>
  </si>
  <si>
    <t>Les dépenses et recettes par habitant des métropoles et CU par strate de population en 2021</t>
  </si>
  <si>
    <t>Comptes des communautés d'agglomération (CA) par strate de population en 2021</t>
  </si>
  <si>
    <t>Les dépenses et recettes par habitant des communautés d'agglomération par strate de population en 2021</t>
  </si>
  <si>
    <t>Comptes des communautés de communes (CC) par strate de population en 2021</t>
  </si>
  <si>
    <t>Les dépenses et recettes par habitant des communautés de communes par strate de population en 2021</t>
  </si>
  <si>
    <t>Comptes des groupements à fiscalité propre de « montagne » par strate de population en 2021</t>
  </si>
  <si>
    <t>Les dépenses et recettes par habitant des groupements de « montagne »  par strate de population en 2021</t>
  </si>
  <si>
    <t>Comptes des groupements à fiscalité propre n'étant pas de « montagne » par strate de population en 2021</t>
  </si>
  <si>
    <t>Les dépenses et recettes par habitant des groupements n'étant pas de « montagne »  par strate de population en 2021</t>
  </si>
  <si>
    <t>Ratios financiers 2021 : Dépenses et recettes totales du budget intercommunal par région, type du groupement et strate de population</t>
  </si>
  <si>
    <t>Ratios financiers 2021 : Dépenses de fonctionnement par région, type du groupement et strate de population</t>
  </si>
  <si>
    <t>Ratios financiers 2021 : Recettes de fonctionnement et capacité d'épargne par région, type du groupement et strate de population</t>
  </si>
  <si>
    <t>Ratios financiers 2021 : Dépenses d'investissement par région, type du groupement et strate de population</t>
  </si>
  <si>
    <t>Ratios financiers 2021 : Recettes d'investissement par région, type du groupement et strate de population</t>
  </si>
  <si>
    <t>Ratios financiers 2021 : Charge de la dette et marge de manœuvre par région, type du groupement et strate de population</t>
  </si>
  <si>
    <t>Evolution 2021/2020 des résultats comptables des groupements par strate de population</t>
  </si>
  <si>
    <t>Source : DGFIP, comptes de gestion, budgets principaux; INSEE, Recensement de la population (population totale en 2021 - année de référence 2018) ; calculs DGCL.</t>
  </si>
  <si>
    <r>
      <t xml:space="preserve">T 1.1.a - Répartition en nombre de groupements à fiscalité propre </t>
    </r>
    <r>
      <rPr>
        <b/>
        <vertAlign val="superscript"/>
        <sz val="14"/>
        <color indexed="12"/>
        <rFont val="Arial"/>
        <family val="2"/>
      </rPr>
      <t>(a)</t>
    </r>
    <r>
      <rPr>
        <b/>
        <sz val="14"/>
        <color indexed="12"/>
        <rFont val="Arial"/>
        <family val="2"/>
      </rPr>
      <t xml:space="preserve"> par strate de population intercommunale en 2021</t>
    </r>
  </si>
  <si>
    <r>
      <t xml:space="preserve">T 1.1.b - Répartition en nombre de communes des groupements à fiscalité propre </t>
    </r>
    <r>
      <rPr>
        <b/>
        <vertAlign val="superscript"/>
        <sz val="14"/>
        <color indexed="12"/>
        <rFont val="Arial"/>
        <family val="2"/>
      </rPr>
      <t>(a)</t>
    </r>
    <r>
      <rPr>
        <b/>
        <sz val="14"/>
        <color indexed="12"/>
        <rFont val="Arial"/>
        <family val="2"/>
      </rPr>
      <t xml:space="preserve"> par strate de population intercommunale en 2021</t>
    </r>
  </si>
  <si>
    <t>Lecture : en France métropolitaine, il y a 344 groupements à fiscalité propre dans la strate de taille de population des groupements de moins de 15 000 habitants, qui regroupent 3 199 414 habitants pour une taille moyenne de 9 301 habitants.</t>
  </si>
  <si>
    <t>Lecture : en France métropolitaine, il y a 7 351 communes dans la strate de taille de population des groupements de moins de 15 000  habitants, pour un nombre moyen de 21,4 communes par EPCI à fiscalité propre.</t>
  </si>
  <si>
    <t>T 1.2.b - Répartition de la population des groupements à fiscalité propre par région et strate intercommunale en 2021</t>
  </si>
  <si>
    <t>T 1.2.c - Taille moyenne des groupements à fiscalité propre par région et strate intercommunale en 2021</t>
  </si>
  <si>
    <t>Source : DGFIP, comptes de gestion, budgets principaux ; INSEE, Recensement de la population (population totale en 2021 - année de référence 2018) ; calculs DGCL.</t>
  </si>
  <si>
    <t>Source : INSEE, Recensement de la population (population totale en 2021 - année de référence 2018) ; calculs DGCL.</t>
  </si>
  <si>
    <t>Source : DGFIP, comptes de gestion ; INSEE, Recensement de la population (population totale en 2021 - année de référence 2018) ; calculs DGCL.</t>
  </si>
  <si>
    <r>
      <t xml:space="preserve">T 1.2.a - Répartition du nombre de groupements à fiscalité propre </t>
    </r>
    <r>
      <rPr>
        <b/>
        <vertAlign val="superscript"/>
        <sz val="14"/>
        <color indexed="12"/>
        <rFont val="Arial"/>
        <family val="2"/>
      </rPr>
      <t>(a)</t>
    </r>
    <r>
      <rPr>
        <b/>
        <sz val="14"/>
        <color indexed="12"/>
        <rFont val="Arial"/>
        <family val="2"/>
      </rPr>
      <t xml:space="preserve"> par région et strate intercommunale en 2021</t>
    </r>
  </si>
  <si>
    <t>Lecture : les EPCI à fiscalité propre de 300 000 habitants et plus de la région Auvergne - Rhône-Alpes regroupent 2 576 milliers habitants.</t>
  </si>
  <si>
    <t>Lecture : la taille moyenne d'un EPCI à fiscalité propre de moins de 15 000 habitants en région Auvergne - Rhône-Alpes est de 9 229 habitants.</t>
  </si>
  <si>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Communauté de communes;</t>
    </r>
  </si>
  <si>
    <r>
      <t>CU</t>
    </r>
    <r>
      <rPr>
        <sz val="8"/>
        <rFont val="Arial"/>
        <family val="2"/>
      </rPr>
      <t xml:space="preserve">: Communauté Urbaine ; </t>
    </r>
    <r>
      <rPr>
        <b/>
        <sz val="8"/>
        <rFont val="Arial"/>
        <family val="2"/>
      </rPr>
      <t>CA</t>
    </r>
    <r>
      <rPr>
        <sz val="8"/>
        <rFont val="Arial"/>
        <family val="2"/>
      </rPr>
      <t xml:space="preserve">: Communauté d'Agglomération; </t>
    </r>
    <r>
      <rPr>
        <b/>
        <sz val="8"/>
        <rFont val="Arial"/>
        <family val="2"/>
      </rPr>
      <t>CC:</t>
    </r>
    <r>
      <rPr>
        <sz val="8"/>
        <rFont val="Arial"/>
        <family val="2"/>
      </rPr>
      <t xml:space="preserve"> Communauté de Communes;</t>
    </r>
  </si>
  <si>
    <t>T 1.3.b - Répartition de la population des groupements à fiscalité propre par type de groupement et strate intercommunale en 2021</t>
  </si>
  <si>
    <t>Métropole :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2018,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2018. La loi n° 2018-257 du 28 février 2018  relative au statut de Paris et à l’aménagement métropolitain a assoupli les conditions de création d’une métropole et a ouvert la possibilité à de nouveaux EPCI de se transformer en métropoles.</t>
  </si>
  <si>
    <t xml:space="preserve">Communauté urbaine (CU) : La communauté urbaine regroupe depuis la loi du 16 décembre 2010 plusieurs communes formant un ensemble de plus de 450 000 habitants, d’un seul tenant et sans enclave. Les communautés existant antérieurement à la loi de 1999 ont des effectifs inférieurs à ce seuil et peuvent ne pas avoir adopté le régime de la fiscalité professionnelle unique (FPU). La loi du 27 janvier 2018 abaisse ce seuil à 250 000 habitants. Forme de coopération plus intégrée que la communauté d’agglomération, la communauté urbaine dispose de compétences plus larges que celle-ci. </t>
  </si>
  <si>
    <r>
      <t xml:space="preserve">T 1.3.a - Répartition des groupements à fiscalité propre </t>
    </r>
    <r>
      <rPr>
        <b/>
        <vertAlign val="superscript"/>
        <sz val="14"/>
        <color indexed="12"/>
        <rFont val="Arial"/>
        <family val="2"/>
      </rPr>
      <t>(a)</t>
    </r>
    <r>
      <rPr>
        <b/>
        <sz val="14"/>
        <color indexed="12"/>
        <rFont val="Arial"/>
        <family val="2"/>
      </rPr>
      <t xml:space="preserve"> selon le type de groupement par strate intercommunale en 2021</t>
    </r>
  </si>
  <si>
    <t>Lecture : il y a 245 CC à FPU de moins de 15 000 habitants. Elles représentent 70,8 % des groupements à fiscalité propre de moins de 15 000 habitants.</t>
  </si>
  <si>
    <t>Lecture : il y a 2 374 494 habitants dans la strate des CC à FPU de moins de 15 000 habitants qui représentent 73,8 % de la population des groupements à fiscalité propre de moins de 15 000 habitants.</t>
  </si>
  <si>
    <r>
      <rPr>
        <b/>
        <u/>
        <sz val="10"/>
        <color rgb="FF000000"/>
        <rFont val="Arial"/>
        <family val="2"/>
      </rPr>
      <t>Métropole :</t>
    </r>
    <r>
      <rPr>
        <sz val="10"/>
        <color rgb="FF000000"/>
        <rFont val="Arial"/>
        <family val="2"/>
      </rPr>
      <t xml:space="preserve"> Créée par la loi n° 2010-1563 du 16 décembre 2010 de réforme des collectivités territoriales, la métropole était initialement un EPCI regroupant des communes, formant à la date de sa création un ensemble de plus de 500 000 habitants d’un seul tenant et sans enclave. La loi n° 2014-58 du 27 janvier 2014 de modernisation de l’action publique territoriale et d’affirmation des métropoles (MAPTAM) a redéfini les métropoles de droit commun et leurs compétences. Au 1er janvier 2018, ont été transformés automatiquement en métropole huit EPCI à fiscalité propre qui formaient un ensemble de plus de 400 000 habitants dans une aire urbaine, au sens de l’Insee, de plus de 650 000 habitants. Deux autres EPCI à fiscalité propre ont été transformés en métropole selon un dispositif de transformation facultative. Cette loi comporte également des dispositions spécifiques sur la métropole d’Aix-Marseille-Provence et la métropole du Grand Paris, qui ont été mises en place le 1er janvier 2018. La loi n° 2018-257 du 28 février 2018  relative au statut de Paris et à l’aménagement métropolitain a assoupli les conditions de création d’une métropole et a ouvert la possibilité à de nouveaux EPCI de se transformer en métropoles.</t>
    </r>
  </si>
  <si>
    <r>
      <t xml:space="preserve">• </t>
    </r>
    <r>
      <rPr>
        <u/>
        <sz val="10"/>
        <color rgb="FF003399"/>
        <rFont val="Arial"/>
        <family val="2"/>
      </rPr>
      <t>Ratio 4</t>
    </r>
    <r>
      <rPr>
        <sz val="10"/>
        <color rgb="FF003399"/>
        <rFont val="Arial"/>
        <family val="2"/>
      </rPr>
      <t xml:space="preserve"> = dépenses d’équipement «brutes»/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</si>
  <si>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t xml:space="preserve">T 2.1.a - Comptes des groupements à fiscalité propre par strate de population en 2021 </t>
  </si>
  <si>
    <t>Exercice 2021</t>
  </si>
  <si>
    <t xml:space="preserve">T 2.1.b - Structure des dépenses et recettes des groupements à fiscalité propre par strate de population en 2021 </t>
  </si>
  <si>
    <t xml:space="preserve">Source : DGFiP-Comptes de gestion ; budgets principaux - opérations réelles. Calculs DGCL. Montants calculés hors gestion active de la dette. INSEE, Recensement de la population (population totale en 2021 - année de référence 2018) </t>
  </si>
  <si>
    <t>Lecture : Les dépenses de fonctionnement des groupements à fiscalité propre de moins de 15 000 habitants se montent à 1212 M€.</t>
  </si>
  <si>
    <t>Lecture : Les achats et charges externes des groupements à fiscalité propre de moins de 15 000 habitants représentent 24,7 % de leurs dépenses de fonctionnement.</t>
  </si>
  <si>
    <t>Source : DGFiP-Comptes de gestion ; budgets principaux - opérations réelles. Calculs DGCL. Montants calculés hors gestion active de la dette; INSEE, Recensement de la population (population totale en 2021 - année de référence 2018).</t>
  </si>
  <si>
    <r>
      <t xml:space="preserve">T 2.2  Dépenses et recettes par habitant </t>
    </r>
    <r>
      <rPr>
        <b/>
        <vertAlign val="superscript"/>
        <sz val="14"/>
        <color indexed="12"/>
        <rFont val="Arial"/>
        <family val="2"/>
      </rPr>
      <t>(a)</t>
    </r>
    <r>
      <rPr>
        <b/>
        <sz val="14"/>
        <color indexed="12"/>
        <rFont val="Arial"/>
        <family val="2"/>
      </rPr>
      <t xml:space="preserve"> des groupements à fiscalité propre par strate de population en 2021 </t>
    </r>
  </si>
  <si>
    <t>Lecture : les achats et charges externes des groupements à fiscalité propre de moins de 15 000 habitants sont de 93 € par habitant.</t>
  </si>
  <si>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«brutes»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</si>
  <si>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T 2.3 - Évolution 2020-2021 à champ constant </t>
    </r>
    <r>
      <rPr>
        <b/>
        <vertAlign val="superscript"/>
        <sz val="14"/>
        <color indexed="12"/>
        <rFont val="Arial"/>
        <family val="2"/>
      </rPr>
      <t>(a)</t>
    </r>
    <r>
      <rPr>
        <b/>
        <sz val="14"/>
        <color indexed="12"/>
        <rFont val="Arial"/>
        <family val="2"/>
      </rPr>
      <t xml:space="preserve"> des résultats comptables des groupements à fiscalité propre par strate de population des groupements </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</si>
  <si>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brutes</t>
    </r>
    <r>
      <rPr>
        <sz val="10"/>
        <color rgb="FF003399"/>
        <rFont val="Calibri"/>
        <family val="2"/>
      </rPr>
      <t>»</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</si>
  <si>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r>
      <t xml:space="preserve">T 2.4.a - Comptes des métropoles </t>
    </r>
    <r>
      <rPr>
        <b/>
        <vertAlign val="superscript"/>
        <sz val="14"/>
        <color indexed="12"/>
        <rFont val="Arial"/>
        <family val="2"/>
      </rPr>
      <t>(a)</t>
    </r>
    <r>
      <rPr>
        <b/>
        <sz val="14"/>
        <color indexed="12"/>
        <rFont val="Arial"/>
        <family val="2"/>
      </rPr>
      <t xml:space="preserve"> et communautés urbaines par strate de population des groupements </t>
    </r>
    <r>
      <rPr>
        <b/>
        <vertAlign val="superscript"/>
        <sz val="14"/>
        <color indexed="12"/>
        <rFont val="Arial"/>
        <family val="2"/>
      </rPr>
      <t>(b)</t>
    </r>
    <r>
      <rPr>
        <b/>
        <sz val="14"/>
        <color indexed="12"/>
        <rFont val="Arial"/>
        <family val="2"/>
      </rPr>
      <t xml:space="preserve"> en 2021 </t>
    </r>
  </si>
  <si>
    <r>
      <t xml:space="preserve">• </t>
    </r>
    <r>
      <rPr>
        <u/>
        <sz val="10"/>
        <color rgb="FF003399"/>
        <rFont val="Arial"/>
        <family val="2"/>
      </rPr>
      <t>Ratio 4</t>
    </r>
    <r>
      <rPr>
        <sz val="10"/>
        <color rgb="FF003399"/>
        <rFont val="Arial"/>
        <family val="2"/>
      </rPr>
      <t xml:space="preserve"> = dépenses d’équipement </t>
    </r>
    <r>
      <rPr>
        <sz val="10"/>
        <color rgb="FF003399"/>
        <rFont val="Calibri"/>
        <family val="2"/>
      </rPr>
      <t>«</t>
    </r>
    <r>
      <rPr>
        <sz val="10"/>
        <color rgb="FF003399"/>
        <rFont val="Arial"/>
        <family val="2"/>
      </rPr>
      <t>brute</t>
    </r>
    <r>
      <rPr>
        <sz val="10"/>
        <color rgb="FF003399"/>
        <rFont val="Calibri"/>
        <family val="2"/>
      </rPr>
      <t>s»</t>
    </r>
    <r>
      <rPr>
        <sz val="10"/>
        <color rgb="FF003399"/>
        <rFont val="Arial"/>
        <family val="2"/>
      </rPr>
      <t>/ population :</t>
    </r>
    <r>
      <rPr>
        <sz val="10"/>
        <rFont val="Arial"/>
        <family val="2"/>
      </rPr>
      <t xml:space="preserve"> dépenses des comptes 20 (immobilisations incorporelles) sauf 204 (subventions d’équipement versées), 21 (immobilisations corporelles), 23 (immobilisations en cours sauf 2324 en M57, diminué des crédits des comptes 236, 237 et 238), 454 (travaux effectués d’office pour le compte de tiers), 456 (opérations d’investissement sur établissement d’enseignement) et 458 (opérations d’investissement sous mandat). Les travaux en régie (crédit du compte 72 en opérations budgétaires) sont ajoutés au calcul. Pour les départements et les régions, on rajoute le débit du compte correspondant aux opérations d’investissement sur établissements publics locaux d’enseignement (compte 455 ou 456 selon les nomenclatures).</t>
    </r>
  </si>
  <si>
    <t>Lecture : Les achats et charges externes des métropoles et CU de 50 000 à 100 000 habitants sont de 35 M€.</t>
  </si>
  <si>
    <t>Lecture : Les achats et charges externes des métropoles et CU de 50 000 à 100 000 habitants représentent 37,9 % de leurs dépenses de fonctionnement.</t>
  </si>
  <si>
    <r>
      <t xml:space="preserve">T 2.4.b - Structure des dépenses et recettes des métropoles </t>
    </r>
    <r>
      <rPr>
        <b/>
        <vertAlign val="superscript"/>
        <sz val="14"/>
        <color indexed="12"/>
        <rFont val="Arial"/>
        <family val="2"/>
      </rPr>
      <t>(a)</t>
    </r>
    <r>
      <rPr>
        <b/>
        <sz val="14"/>
        <color indexed="12"/>
        <rFont val="Arial"/>
        <family val="2"/>
      </rPr>
      <t xml:space="preserve"> et CU par strate de population de groupements </t>
    </r>
    <r>
      <rPr>
        <b/>
        <vertAlign val="superscript"/>
        <sz val="14"/>
        <color indexed="12"/>
        <rFont val="Arial"/>
        <family val="2"/>
      </rPr>
      <t>(b)</t>
    </r>
    <r>
      <rPr>
        <b/>
        <sz val="14"/>
        <color indexed="12"/>
        <rFont val="Arial"/>
        <family val="2"/>
      </rPr>
      <t xml:space="preserve"> en 2021 </t>
    </r>
  </si>
  <si>
    <r>
      <t>T 2.5  Dépenses et recettes par habitant</t>
    </r>
    <r>
      <rPr>
        <b/>
        <vertAlign val="superscript"/>
        <sz val="14"/>
        <color indexed="12"/>
        <rFont val="Arial"/>
        <family val="2"/>
      </rPr>
      <t xml:space="preserve"> (a)</t>
    </r>
    <r>
      <rPr>
        <b/>
        <sz val="14"/>
        <color indexed="12"/>
        <rFont val="Arial"/>
        <family val="2"/>
      </rPr>
      <t xml:space="preserve"> des métropoles </t>
    </r>
    <r>
      <rPr>
        <b/>
        <vertAlign val="superscript"/>
        <sz val="14"/>
        <color indexed="12"/>
        <rFont val="Arial"/>
        <family val="2"/>
      </rPr>
      <t>(b)</t>
    </r>
    <r>
      <rPr>
        <b/>
        <sz val="14"/>
        <color indexed="12"/>
        <rFont val="Arial"/>
        <family val="2"/>
      </rPr>
      <t xml:space="preserve"> et communautés urbaines par strate de groupement </t>
    </r>
    <r>
      <rPr>
        <b/>
        <vertAlign val="superscript"/>
        <sz val="14"/>
        <color indexed="12"/>
        <rFont val="Arial"/>
        <family val="2"/>
      </rPr>
      <t>(c)</t>
    </r>
    <r>
      <rPr>
        <b/>
        <sz val="14"/>
        <color indexed="12"/>
        <rFont val="Arial"/>
        <family val="2"/>
      </rPr>
      <t xml:space="preserve"> en 2021 </t>
    </r>
  </si>
  <si>
    <r>
      <t xml:space="preserve">T 2.6.a - Comptes des communautés d'agglomération par strate de population des groupements </t>
    </r>
    <r>
      <rPr>
        <b/>
        <vertAlign val="superscript"/>
        <sz val="14"/>
        <color indexed="12"/>
        <rFont val="Arial"/>
        <family val="2"/>
      </rPr>
      <t>(a)</t>
    </r>
    <r>
      <rPr>
        <b/>
        <sz val="14"/>
        <color indexed="12"/>
        <rFont val="Arial"/>
        <family val="2"/>
      </rPr>
      <t xml:space="preserve"> en 2021 </t>
    </r>
  </si>
  <si>
    <r>
      <t>T 2.6.b - Structure des dépenses et recettes des communautés d'agglomération par strate de population de groupements</t>
    </r>
    <r>
      <rPr>
        <b/>
        <vertAlign val="superscript"/>
        <sz val="14"/>
        <color indexed="12"/>
        <rFont val="Arial"/>
        <family val="2"/>
      </rPr>
      <t xml:space="preserve"> (a)</t>
    </r>
    <r>
      <rPr>
        <b/>
        <sz val="14"/>
        <color indexed="12"/>
        <rFont val="Arial"/>
        <family val="2"/>
      </rPr>
      <t xml:space="preserve"> en 2021 </t>
    </r>
  </si>
  <si>
    <t>Lecture : Les achats et charges externes des CA de 50 000 à 100 000 habitants sont de 880 M€.</t>
  </si>
  <si>
    <t>Lecture : Les achats et charges externes des CA de 50 000 à 100 000 habitants représentent 27,5 % des dépenses de fonctionnement.</t>
  </si>
  <si>
    <r>
      <t xml:space="preserve">T 2.7  Dépenses et recettes par habitant </t>
    </r>
    <r>
      <rPr>
        <b/>
        <vertAlign val="superscript"/>
        <sz val="14"/>
        <color indexed="12"/>
        <rFont val="Arial"/>
        <family val="2"/>
      </rPr>
      <t>(a)</t>
    </r>
    <r>
      <rPr>
        <b/>
        <sz val="14"/>
        <color indexed="12"/>
        <rFont val="Arial"/>
        <family val="2"/>
      </rPr>
      <t xml:space="preserve"> des communautés d'agglomération par strate de groupement </t>
    </r>
    <r>
      <rPr>
        <b/>
        <vertAlign val="superscript"/>
        <sz val="14"/>
        <color indexed="12"/>
        <rFont val="Arial"/>
        <family val="2"/>
      </rPr>
      <t>(b)</t>
    </r>
    <r>
      <rPr>
        <b/>
        <sz val="14"/>
        <color indexed="12"/>
        <rFont val="Arial"/>
        <family val="2"/>
      </rPr>
      <t xml:space="preserve"> en 2021 </t>
    </r>
  </si>
  <si>
    <t xml:space="preserve">T 2.8.a - Comptes des communautés de communes par strate de population des groupements en 2021 </t>
  </si>
  <si>
    <t xml:space="preserve">T 2.8.b - Structure des dépenses et recettes des communautés de communes par strate de population de groupements en 2021 </t>
  </si>
  <si>
    <t>Lecture : Les achats et charges externes des communautés de communes de 50 000 à 100 000 habitants sont de 240 M€.</t>
  </si>
  <si>
    <t>Lecture : Les achats et charges externes des communautés de communes de 50 000 à 100 000 habitants représentent 31,4 % de leurs dépenses de fonctionnement.</t>
  </si>
  <si>
    <r>
      <t>T 2.9  Dépenses et recettes par habitant</t>
    </r>
    <r>
      <rPr>
        <b/>
        <vertAlign val="superscript"/>
        <sz val="14"/>
        <color indexed="12"/>
        <rFont val="Arial"/>
        <family val="2"/>
      </rPr>
      <t xml:space="preserve"> (a)</t>
    </r>
    <r>
      <rPr>
        <b/>
        <sz val="14"/>
        <color indexed="12"/>
        <rFont val="Arial"/>
        <family val="2"/>
      </rPr>
      <t xml:space="preserve"> des communautés de communes par strate de groupement en 2021 </t>
    </r>
  </si>
  <si>
    <r>
      <t xml:space="preserve">T 3.1.a - Comptes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2021 </t>
    </r>
  </si>
  <si>
    <r>
      <t xml:space="preserve">T 3.1.b - Structure des dépenses et des recettes des groupements  à fiscalité propre de « montagne » </t>
    </r>
    <r>
      <rPr>
        <b/>
        <vertAlign val="superscript"/>
        <sz val="14"/>
        <color indexed="12"/>
        <rFont val="Arial"/>
        <family val="2"/>
      </rPr>
      <t>(a)</t>
    </r>
    <r>
      <rPr>
        <b/>
        <sz val="14"/>
        <color indexed="12"/>
        <rFont val="Arial"/>
        <family val="2"/>
      </rPr>
      <t xml:space="preserve"> par strate de population des groupements en 2021 </t>
    </r>
  </si>
  <si>
    <t>Lecture : les achats et charges externes repésentent 20,1 % des dépenses de fonctionnement des groupements à fiscalité propre de montagne de 300 000 habitants et plus.</t>
  </si>
  <si>
    <t>Lecture : pour l'ensemble des groupements à fiscalité propre de montagne de 300 000 habitants et plus, les achats et charges externes représentent 100 € par habitant.</t>
  </si>
  <si>
    <r>
      <t xml:space="preserve">T3.1.c - Dépenses et recettes par habitant des groupements à fiscalité propre de « montagne » </t>
    </r>
    <r>
      <rPr>
        <b/>
        <vertAlign val="superscript"/>
        <sz val="14"/>
        <color indexed="12"/>
        <rFont val="Arial"/>
        <family val="2"/>
      </rPr>
      <t>(a)</t>
    </r>
    <r>
      <rPr>
        <b/>
        <sz val="14"/>
        <color indexed="12"/>
        <rFont val="Arial"/>
        <family val="2"/>
      </rPr>
      <t xml:space="preserve"> par strate de population de groupement en 2021 </t>
    </r>
  </si>
  <si>
    <r>
      <t xml:space="preserve">T 3.2.a - Comptes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2021 </t>
    </r>
  </si>
  <si>
    <r>
      <t xml:space="preserve">T 3.2.b - Structure des dépenses et des recettes des groupements  à fiscalité propre n'étant pas de « montagne » </t>
    </r>
    <r>
      <rPr>
        <b/>
        <vertAlign val="superscript"/>
        <sz val="14"/>
        <color indexed="12"/>
        <rFont val="Arial"/>
        <family val="2"/>
      </rPr>
      <t>(a)</t>
    </r>
    <r>
      <rPr>
        <b/>
        <sz val="14"/>
        <color indexed="12"/>
        <rFont val="Arial"/>
        <family val="2"/>
      </rPr>
      <t xml:space="preserve"> par strate de population des groupements en 2021 </t>
    </r>
  </si>
  <si>
    <t>Lecture : les achats et charges externes représentent 2199 M€  pour les groupements à fiscalité propre n'étant pas de montagne de 300 000 habitants et plus.</t>
  </si>
  <si>
    <t>Lecture : les achats et charges externes repésentent 25,2 % des dépenses de fonctionnement des groupements à fiscalité propre n'étant pas de montagne de 300 000 habitants et plus.</t>
  </si>
  <si>
    <r>
      <t xml:space="preserve">T3.2.c - Dépenses et recettes par habitant des groupements à fiscalité propre n'étant pas de « montagne » </t>
    </r>
    <r>
      <rPr>
        <b/>
        <vertAlign val="superscript"/>
        <sz val="14"/>
        <color indexed="12"/>
        <rFont val="Arial"/>
        <family val="2"/>
      </rPr>
      <t>(a)</t>
    </r>
    <r>
      <rPr>
        <b/>
        <sz val="14"/>
        <color indexed="12"/>
        <rFont val="Arial"/>
        <family val="2"/>
      </rPr>
      <t xml:space="preserve"> par strate de population de groupement en 2021 </t>
    </r>
  </si>
  <si>
    <t>Lecture : pour l'ensemble des groupements à fiscalité propre n'étant pas de montagne de  300 000 habitants et plus, les achats et charges externes représentent 114 € par habitant.</t>
  </si>
  <si>
    <t>Auvergne-Rhône-Alpes</t>
  </si>
  <si>
    <t>Bourgogne-Franche-Comté</t>
  </si>
  <si>
    <t>Centre-Val de Loire</t>
  </si>
  <si>
    <t>Hauts-de-France</t>
  </si>
  <si>
    <t>Nouvelle-Aquitaine</t>
  </si>
  <si>
    <t>T 4.1 - Ratios financiers en 2021 : dépenses et recettes du budget des groupements à fiscalité propre par région</t>
  </si>
  <si>
    <t>Groupements selon l'appartenance au 01/01/2021 :</t>
  </si>
  <si>
    <t>Source : DGFiP-Comptes de gestion ; budgets principaux - opérations réelles. Calculs DGCL; INSEE, Recensement de la population (population totale en 2021 - année de référence 2018).</t>
  </si>
  <si>
    <t>T 4.2 - Ratios financiers 2021 : dépenses de fonctionnement par région</t>
  </si>
  <si>
    <t>T 4.3 - Ratios financiers 2021 : recettes de fonctionnement et capacité d'épargne par région</t>
  </si>
  <si>
    <t>T 4.4 - Ratios financiers 2021 : dépenses d'investissement par régions</t>
  </si>
  <si>
    <t>T 4.5 - Ratios financiers 2021 : recettes d'investissement par région</t>
  </si>
  <si>
    <t>T 4.6 - Ratios financiers 2021 : charge de la dette et marge de manœuvre par région</t>
  </si>
  <si>
    <t>T 4.6.a – (R5) : Encours de la dette au 31/12/2021 / population</t>
  </si>
  <si>
    <t>T 4.6.c – (R11) : Encours de la dette au 31/12/2021 / recettes réelles de fonctionnement (Taux d'endettement)</t>
  </si>
  <si>
    <t>T 4.6.d – Encours de la dette au 31/12/2021 / épargne brute (délai de désendettement)</t>
  </si>
  <si>
    <t>T 4.6.f – Intérêts versés / encours de la dette au 31/12/2021</t>
  </si>
  <si>
    <t>T 5.1.a – Montants des dépenses de fonctionnement en 2021 (métropoles, EPT et communautés urbaines)</t>
  </si>
  <si>
    <t>T 5.1.b – Répatition des dépenses de fonctionnement par fonction en 2021 (métropoles, EPT et communautés urbaines)</t>
  </si>
  <si>
    <t>T 5.1.c – Dépenses de fonctionnement par habitant en 2021 (métropoles, EPT et communautés urbaines)</t>
  </si>
  <si>
    <t>Services généraux</t>
  </si>
  <si>
    <t>Opérations non ventilables</t>
  </si>
  <si>
    <t>Conseils, assemblée locale</t>
  </si>
  <si>
    <t>Coopération décentralisée et actions internationales</t>
  </si>
  <si>
    <t>Services communs (sécurité)</t>
  </si>
  <si>
    <t>Police, sécurité, justice</t>
  </si>
  <si>
    <t>Incendie et secours</t>
  </si>
  <si>
    <t>Autres interventions de protection civile</t>
  </si>
  <si>
    <t>Services communs (enseignement)</t>
  </si>
  <si>
    <t>Enseignement supérieur, professionnel et continu</t>
  </si>
  <si>
    <t>Hébergement et restauration scolaires</t>
  </si>
  <si>
    <t>Culture, vie sociale, sport et jeunesse</t>
  </si>
  <si>
    <t>Services communs et vie sociale</t>
  </si>
  <si>
    <t>dont : expression et action culturelles</t>
  </si>
  <si>
    <t>Santé, action sociale</t>
  </si>
  <si>
    <t>Services communs (y compris APA et RSA)</t>
  </si>
  <si>
    <t>Action sociale (hors APA et RSA)</t>
  </si>
  <si>
    <t>dont : services communs action sociale</t>
  </si>
  <si>
    <t>Aménagement des territoires et habitat</t>
  </si>
  <si>
    <t>Services communs et sécurité</t>
  </si>
  <si>
    <t>Aménagement des territoires</t>
  </si>
  <si>
    <t>dont : espaces verts urbains</t>
  </si>
  <si>
    <t>Habitat</t>
  </si>
  <si>
    <t>Environnement</t>
  </si>
  <si>
    <t>Services communs et actions transversales</t>
  </si>
  <si>
    <t>Collecte et traitement des déchets</t>
  </si>
  <si>
    <t>Propreté urbaine</t>
  </si>
  <si>
    <t>Actions en matière de gestion des eaux</t>
  </si>
  <si>
    <t>Autres actions environnementales</t>
  </si>
  <si>
    <t>Transports, routes et voiries</t>
  </si>
  <si>
    <t>Services communs (transports)</t>
  </si>
  <si>
    <t>Transports publics (hors scolaire)</t>
  </si>
  <si>
    <t>Routes et voiries</t>
  </si>
  <si>
    <t>Infrastructures</t>
  </si>
  <si>
    <t>Action économique</t>
  </si>
  <si>
    <t>Services communs (y compris R &amp; D)</t>
  </si>
  <si>
    <t>Agriculture, pêche et agro-alimentaire</t>
  </si>
  <si>
    <t>Industrie, commerce et artisanat</t>
  </si>
  <si>
    <t>Développement touristique</t>
  </si>
  <si>
    <t>Plan de relance (crise sanitaire)</t>
  </si>
  <si>
    <t xml:space="preserve">       : conservation et diffusion du patrimoine</t>
  </si>
  <si>
    <t xml:space="preserve">       : personnes âgées</t>
  </si>
  <si>
    <t xml:space="preserve">       : famille et enfance</t>
  </si>
  <si>
    <t xml:space="preserve">       : personnes handicapées</t>
  </si>
  <si>
    <t xml:space="preserve">       : autres interventions sociales</t>
  </si>
  <si>
    <t>T 5.2.a – Montants des dépenses d'investissement en 2021 (métropoles, EPT et communautés urbaines)</t>
  </si>
  <si>
    <t>Dépenses réelles d'investissement hors remboursement : en M14 et M57, débit des comptes 13, 20, 21, 23, 26, 27, 102, 454, 456 (455 en M57), 458, 481 excepté les comptes 139, 269, 279, 1027, 2768, 10229 et moins le crédit des comptes 236 (en M57), 237 et 238.</t>
  </si>
  <si>
    <t>T 5.3.a – Montants des dépenses totales en 2021 (métropoles, EPT et communautés urbaines)</t>
  </si>
  <si>
    <t>T 5.3.b – Répartitions des dépenses totales par fonction en 2021 (métropoles, EPT et communautés urbaines)</t>
  </si>
  <si>
    <t>T 5.3.c – Dépenses totales par habitant en 2021 (métropoles, EPT et communautés urbaines)</t>
  </si>
  <si>
    <t>TOTAL (hors charges financières)</t>
  </si>
  <si>
    <t>Dépenses de fonctionnement (hors charges financières)</t>
  </si>
  <si>
    <t>Dépenses totales (hors charges financières et hors remboursements)</t>
  </si>
  <si>
    <t>T 5.4.c – Dépenses de fonctionnement par habitant en 2021 (communautés d'agglomération)</t>
  </si>
  <si>
    <t>T 5.4.a – Montants des dépenses de fonctionnement en 2021 (communautés d'agglomération)</t>
  </si>
  <si>
    <t>T 5.4.b – Répatition des dépenses de fonctionnement par fonction en 2021 (communautés d'agglomération)</t>
  </si>
  <si>
    <t>de 15 000 à moins</t>
  </si>
  <si>
    <t xml:space="preserve">       : éclairage public</t>
  </si>
  <si>
    <t xml:space="preserve">       : autres aménagements urbains et ruraux</t>
  </si>
  <si>
    <t>Dépenses réelles totales hors charges financières et remboursement : Somme des dépenses réelles de fonctionnement hors charges financières et des dépenses réelles d'investissement hors remboursement.</t>
  </si>
  <si>
    <t>Dépenses de fonctionnement : en M14 et M57, débit net du compte 6 hormis les comptes 675, 676 et 68. Charges financières : débit net du compte 66.</t>
  </si>
  <si>
    <t>T 5.6.a – Montants des dépenses totales en 2021 (communautés d'agglomération)</t>
  </si>
  <si>
    <t>T 5.6.b – Répartition des dépenses totales par fonction en 2021 (communautés d'agglomération)</t>
  </si>
  <si>
    <t>T 5.6.c – Dépenses totales par habitant en 2021 (communautés d'agglomération)</t>
  </si>
  <si>
    <t>TOTAL (hors charges financières et hors remboursements)</t>
  </si>
  <si>
    <t>T 5.7.a – Montants des dépenses de fonctionnement en 2021 (communautés de communes)</t>
  </si>
  <si>
    <t>T 5.7.b – Répartition des dépenses de fonctionnement par fonction en 2021 (communautés de communes)</t>
  </si>
  <si>
    <t>T 5.7.c – Dépenses de fonctionnement par habitant en 2021 (communautés de communes)</t>
  </si>
  <si>
    <r>
      <t xml:space="preserve">T 5.7 -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de fonctionnement</t>
    </r>
  </si>
  <si>
    <t xml:space="preserve"> des CC </t>
  </si>
  <si>
    <t>(a) cf. Article R5211-14 du Code général des collectivités territoriales  (ci-dessous). Champ : communautés de communes ayant au moins une commune de 3500 hanbitants et plus.</t>
  </si>
  <si>
    <t>Dépenses réelles d'investissement hors remboursement : en M14 et M57, débit des comptes 13, 20, 21, 23, 26, 27, 102, 454, 456 (455 en M57), 458, 481 excepté les comptes 139, 269, 279, 1027, 2768, 10229 et diminué du crédit des comptes 236 (en M57), 237 et 238.</t>
  </si>
  <si>
    <t>T 5.9.a – Montants des dépenses totales en 2021 (communautés de communes)</t>
  </si>
  <si>
    <t>T 5.9.b – Répartition des dépenses totales par fonction en 2021 (communautés de communes)</t>
  </si>
  <si>
    <t>T 5.9.c – Dépenses totales par habitant en 2021 (communautés de communes)</t>
  </si>
  <si>
    <r>
      <t xml:space="preserve">T 5.9 -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totales</t>
    </r>
  </si>
  <si>
    <t>Ce document présente les résultats tirés de l'exploitation des comptes de gestion 2021 fournis par la Direction générale des finances publiques (DGFiP).</t>
  </si>
  <si>
    <t>La population prise en compte pour déterminer les tranches de taille des communes en 2021 est la population totale tirée du recensement de population en vigueur au 1er janvier 2021 (population millésimée 2018).</t>
  </si>
  <si>
    <t>(a) à champ «constant», c'est-à-dire en ne conservant que les groupements à fiscalité propre inchangés  entre les deux années 2020 et 2021. Les strates sont celles des groupements en 2021.</t>
  </si>
  <si>
    <t>Lecture : les achats et charges externes représentent 172 M€ pour les groupements à fiscalité propre de montagne de 300 000 habitants et plus.</t>
  </si>
  <si>
    <r>
      <t>Outre-Mer</t>
    </r>
    <r>
      <rPr>
        <b/>
        <vertAlign val="superscript"/>
        <sz val="11"/>
        <rFont val="Arial"/>
        <family val="2"/>
      </rPr>
      <t xml:space="preserve">(a) </t>
    </r>
    <r>
      <rPr>
        <b/>
        <sz val="11"/>
        <rFont val="Arial"/>
        <family val="2"/>
      </rPr>
      <t>:</t>
    </r>
  </si>
  <si>
    <r>
      <t>Outre-Mer</t>
    </r>
    <r>
      <rPr>
        <b/>
        <vertAlign val="superscript"/>
        <sz val="11"/>
        <rFont val="Arial"/>
        <family val="2"/>
      </rPr>
      <t>(a)</t>
    </r>
  </si>
  <si>
    <t>Remarque : la ventilation fonctionnelle de cette année diffère de celle des années précédentes car une nouvelle codification permettant d'unifier les différentes nomenclatures existantes a été élaborée et c'est cette nouvelle codification qui est retenue dorénavant.</t>
  </si>
  <si>
    <t>Impôts locaux : en M14, crédit net des comptes, 731, 732, 7391, 7392 et 74752 pour les EPT de la MGP et hormis les comptes 73224 et 7323</t>
  </si>
  <si>
    <t>en M57, cédit net des comptes 7311, 732, 7333, 7334, 73911, 7392, 73933, 73934 et hormis les comptes 73223, 73225, 7323,739225</t>
  </si>
  <si>
    <r>
      <t>T 5.2 - Présentation fonctionnelle des comptes des métropoles</t>
    </r>
    <r>
      <rPr>
        <b/>
        <vertAlign val="superscript"/>
        <sz val="14"/>
        <color indexed="12"/>
        <rFont val="Arial"/>
        <family val="2"/>
      </rPr>
      <t xml:space="preserve"> (a) </t>
    </r>
    <r>
      <rPr>
        <b/>
        <sz val="14"/>
        <color indexed="12"/>
        <rFont val="Arial"/>
        <family val="2"/>
      </rPr>
      <t xml:space="preserve">et communautés urbaines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</si>
  <si>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TOTAL (hors remboursements)</t>
  </si>
  <si>
    <t>T 5.2.b – Répartition des dépenses d'investissement hors remboursements par fonction en 2021 (métropoles, EPT et communautés urbaines)</t>
  </si>
  <si>
    <t>TOTAL  (hors remboursements)</t>
  </si>
  <si>
    <t>T 5.2.c – Dépenses d'investissement hors remboursements par habitant en 2021 (métropoles, EPT et communautés urbaines)</t>
  </si>
  <si>
    <r>
      <t>T 5.5 - Présentation fonctionnelle des comptes des communautés d'agglomération par strate de population des groupements</t>
    </r>
    <r>
      <rPr>
        <b/>
        <vertAlign val="superscript"/>
        <sz val="14"/>
        <color indexed="12"/>
        <rFont val="Arial"/>
        <family val="2"/>
      </rPr>
      <t xml:space="preserve"> </t>
    </r>
    <r>
      <rPr>
        <b/>
        <sz val="14"/>
        <color indexed="12"/>
        <rFont val="Arial"/>
        <family val="2"/>
      </rPr>
      <t>: dépenses d'investissement hors remboursements</t>
    </r>
  </si>
  <si>
    <t>T 5.5.a – Montants des dépenses d'investissement hors remboursements en 2021 (communauté d'agglomération)</t>
  </si>
  <si>
    <t>T 5.5.b – Répartition des dépenses d'investissement hors remboursements par fonction en 2021 (communauté d'agglomération)</t>
  </si>
  <si>
    <t>T 5.5.c – Dépenses d'investissement hors remboursements par habitant en 2021 (communauté d'agglomération)</t>
  </si>
  <si>
    <r>
      <t xml:space="preserve">T 5.8 - Présentation fonctionnelle des comptes des communautés de communes </t>
    </r>
    <r>
      <rPr>
        <b/>
        <vertAlign val="superscript"/>
        <sz val="14"/>
        <color indexed="12"/>
        <rFont val="Arial"/>
        <family val="2"/>
      </rPr>
      <t>(a)</t>
    </r>
    <r>
      <rPr>
        <b/>
        <sz val="14"/>
        <color indexed="12"/>
        <rFont val="Arial"/>
        <family val="2"/>
      </rPr>
      <t xml:space="preserve"> par strate de population des groupements </t>
    </r>
    <r>
      <rPr>
        <b/>
        <vertAlign val="superscript"/>
        <sz val="14"/>
        <color indexed="12"/>
        <rFont val="Arial"/>
        <family val="2"/>
      </rPr>
      <t>(b)</t>
    </r>
    <r>
      <rPr>
        <b/>
        <sz val="14"/>
        <color indexed="12"/>
        <rFont val="Arial"/>
        <family val="2"/>
      </rPr>
      <t xml:space="preserve"> : dépenses d'investissement hors remboursements</t>
    </r>
  </si>
  <si>
    <t>T 5.8.a – Montants des dépenses d'investissement hors remboursements en 2021 (communautés de communes)</t>
  </si>
  <si>
    <t>T 5.8.b – Répartion des dépenses d'investissement hors remboursements par fonction en 2021 (communautés de communes)</t>
  </si>
  <si>
    <t>T 5.8.c – Dépenses d'investissement hors remboursements par habitant en 2021 (communautés de communes)</t>
  </si>
  <si>
    <t>(a) cf. Article R5211-14 du Code général des collectivités territoriales  (ci-dessous). Champ : communautés de communes ayant au moins une commune de 3500 habitants et plus.</t>
  </si>
  <si>
    <t>Champ : Communautés de communes soumises à la présentation fonctionnelle de leur compte, cf article R5211-14 du code général des collectivités locales ci dessous.</t>
  </si>
  <si>
    <t>Guadeloupe</t>
  </si>
  <si>
    <t>Martinique</t>
  </si>
  <si>
    <t>Guyane</t>
  </si>
  <si>
    <t>Réunion</t>
  </si>
  <si>
    <t>Mayotte</t>
  </si>
  <si>
    <r>
      <t>Directrice de la publication :</t>
    </r>
    <r>
      <rPr>
        <b/>
        <sz val="10"/>
        <rFont val="Arial"/>
        <family val="2"/>
      </rPr>
      <t xml:space="preserve"> Cécile Raquin</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</si>
</sst>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
    <numFmt numFmtId="166" formatCode="0.0"/>
    <numFmt numFmtId="167" formatCode="0.000000000"/>
    <numFmt numFmtId="168" formatCode="[$-40C]d\ mmmm\ yyyy;@"/>
    <numFmt numFmtId="169" formatCode="#,##0.000000"/>
    <numFmt numFmtId="170" formatCode="\+0.0;\-0.0"/>
    <numFmt numFmtId="171" formatCode="\+0;\-0"/>
    <numFmt numFmtId="172" formatCode="0.000000"/>
  </numFmts>
  <fonts count="132" x14ac:knownFonts="1">
    <font>
      <sz val="10"/>
      <name val="Arial"/>
    </font>
    <font>
      <sz val="11"/>
      <color theme="1"/>
      <name val="Calibri"/>
      <family val="2"/>
      <scheme val="minor"/>
    </font>
    <font>
      <sz val="10"/>
      <name val="Arial"/>
      <family val="2"/>
    </font>
    <font>
      <sz val="8"/>
      <name val="Arial"/>
      <family val="2"/>
    </font>
    <font>
      <sz val="10"/>
      <color indexed="12"/>
      <name val="Arial"/>
      <family val="2"/>
    </font>
    <font>
      <b/>
      <sz val="10"/>
      <color indexed="12"/>
      <name val="Arial"/>
      <family val="2"/>
    </font>
    <font>
      <b/>
      <sz val="10"/>
      <name val="Arial"/>
      <family val="2"/>
    </font>
    <font>
      <i/>
      <sz val="10"/>
      <name val="Arial"/>
      <family val="2"/>
    </font>
    <font>
      <i/>
      <sz val="8"/>
      <name val="Arial"/>
      <family val="2"/>
    </font>
    <font>
      <b/>
      <sz val="14"/>
      <color indexed="12"/>
      <name val="Arial"/>
      <family val="2"/>
    </font>
    <font>
      <sz val="10"/>
      <name val="Arial"/>
      <family val="2"/>
    </font>
    <font>
      <sz val="8"/>
      <name val="Arial"/>
      <family val="2"/>
    </font>
    <font>
      <b/>
      <i/>
      <sz val="10"/>
      <name val="Arial"/>
      <family val="2"/>
    </font>
    <font>
      <b/>
      <sz val="8"/>
      <name val="Arial"/>
      <family val="2"/>
    </font>
    <font>
      <u/>
      <sz val="10"/>
      <color indexed="12"/>
      <name val="Arial"/>
      <family val="2"/>
    </font>
    <font>
      <sz val="9"/>
      <name val="Arial"/>
      <family val="2"/>
    </font>
    <font>
      <i/>
      <sz val="9"/>
      <name val="Arial"/>
      <family val="2"/>
    </font>
    <font>
      <sz val="8"/>
      <color indexed="12"/>
      <name val="Arial"/>
      <family val="2"/>
    </font>
    <font>
      <b/>
      <sz val="9"/>
      <name val="Arial"/>
      <family val="2"/>
    </font>
    <font>
      <sz val="10"/>
      <name val="MS Sans Serif"/>
      <family val="2"/>
    </font>
    <font>
      <b/>
      <sz val="12"/>
      <color indexed="12"/>
      <name val="Arial"/>
      <family val="2"/>
    </font>
    <font>
      <i/>
      <sz val="10"/>
      <color indexed="12"/>
      <name val="Arial"/>
      <family val="2"/>
    </font>
    <font>
      <b/>
      <sz val="16"/>
      <color indexed="48"/>
      <name val="Arial"/>
      <family val="2"/>
    </font>
    <font>
      <b/>
      <sz val="16"/>
      <color indexed="48"/>
      <name val="Wingdings"/>
      <charset val="2"/>
    </font>
    <font>
      <b/>
      <sz val="10"/>
      <color indexed="48"/>
      <name val="Arial"/>
      <family val="2"/>
    </font>
    <font>
      <b/>
      <sz val="10"/>
      <name val="Arial"/>
      <family val="2"/>
    </font>
    <font>
      <b/>
      <sz val="13"/>
      <name val="Arial"/>
      <family val="2"/>
    </font>
    <font>
      <b/>
      <sz val="13"/>
      <color indexed="12"/>
      <name val="Arial"/>
      <family val="2"/>
    </font>
    <font>
      <b/>
      <sz val="13"/>
      <name val="Arial"/>
      <family val="2"/>
    </font>
    <font>
      <b/>
      <sz val="14"/>
      <color indexed="48"/>
      <name val="Arial"/>
      <family val="2"/>
    </font>
    <font>
      <b/>
      <sz val="8"/>
      <color indexed="48"/>
      <name val="Arial"/>
      <family val="2"/>
    </font>
    <font>
      <b/>
      <sz val="13"/>
      <name val="MS Sans Serif"/>
      <family val="2"/>
    </font>
    <font>
      <sz val="10"/>
      <color indexed="12"/>
      <name val="Arial"/>
      <family val="2"/>
    </font>
    <font>
      <b/>
      <sz val="13"/>
      <color indexed="12"/>
      <name val="Arial"/>
      <family val="2"/>
    </font>
    <font>
      <sz val="10"/>
      <color indexed="12"/>
      <name val="MS Sans Serif"/>
      <family val="2"/>
    </font>
    <font>
      <b/>
      <sz val="13"/>
      <color indexed="12"/>
      <name val="MS Sans Serif"/>
      <family val="2"/>
    </font>
    <font>
      <b/>
      <sz val="16"/>
      <color indexed="48"/>
      <name val="MS Sans Serif"/>
      <family val="2"/>
    </font>
    <font>
      <b/>
      <sz val="16"/>
      <color indexed="12"/>
      <name val="Arial"/>
      <family val="2"/>
    </font>
    <font>
      <b/>
      <sz val="16"/>
      <color indexed="12"/>
      <name val="MS Sans Serif"/>
      <family val="2"/>
    </font>
    <font>
      <sz val="10"/>
      <name val="Times New Roman"/>
      <family val="1"/>
    </font>
    <font>
      <u/>
      <sz val="10"/>
      <color indexed="12"/>
      <name val="MS Sans Serif"/>
      <family val="2"/>
    </font>
    <font>
      <sz val="10"/>
      <color indexed="48"/>
      <name val="Arial"/>
      <family val="2"/>
    </font>
    <font>
      <u/>
      <sz val="10"/>
      <color indexed="12"/>
      <name val="Calibri"/>
      <family val="2"/>
    </font>
    <font>
      <sz val="10"/>
      <color indexed="48"/>
      <name val="Calibri"/>
      <family val="2"/>
    </font>
    <font>
      <b/>
      <sz val="10"/>
      <color indexed="48"/>
      <name val="MS Sans Serif"/>
      <family val="2"/>
    </font>
    <font>
      <b/>
      <sz val="10"/>
      <color rgb="FF0000FF"/>
      <name val="Arial"/>
      <family val="2"/>
    </font>
    <font>
      <sz val="10"/>
      <color rgb="FF0000FF"/>
      <name val="Arial"/>
      <family val="2"/>
    </font>
    <font>
      <vertAlign val="superscript"/>
      <sz val="10"/>
      <name val="Arial"/>
      <family val="2"/>
    </font>
    <font>
      <sz val="10"/>
      <color rgb="FF000000"/>
      <name val="Bookman Old Style"/>
      <family val="1"/>
    </font>
    <font>
      <sz val="8"/>
      <color rgb="FF000000"/>
      <name val="Arial"/>
      <family val="2"/>
    </font>
    <font>
      <b/>
      <vertAlign val="superscript"/>
      <sz val="10"/>
      <name val="Arial"/>
      <family val="2"/>
    </font>
    <font>
      <b/>
      <vertAlign val="superscript"/>
      <sz val="14"/>
      <color indexed="12"/>
      <name val="Arial"/>
      <family val="2"/>
    </font>
    <font>
      <i/>
      <sz val="10"/>
      <color theme="1"/>
      <name val="Arial"/>
      <family val="2"/>
    </font>
    <font>
      <b/>
      <i/>
      <vertAlign val="superscript"/>
      <sz val="10"/>
      <name val="Arial"/>
      <family val="2"/>
    </font>
    <font>
      <b/>
      <i/>
      <sz val="10"/>
      <color indexed="12"/>
      <name val="Arial"/>
      <family val="2"/>
    </font>
    <font>
      <b/>
      <i/>
      <sz val="8"/>
      <name val="Arial"/>
      <family val="2"/>
    </font>
    <font>
      <b/>
      <sz val="9"/>
      <color indexed="12"/>
      <name val="Arial"/>
      <family val="2"/>
    </font>
    <font>
      <sz val="9"/>
      <color indexed="12"/>
      <name val="Arial"/>
      <family val="2"/>
    </font>
    <font>
      <sz val="10"/>
      <color rgb="FF000000"/>
      <name val="Arial"/>
      <family val="2"/>
    </font>
    <font>
      <u/>
      <sz val="10"/>
      <color rgb="FF000000"/>
      <name val="Arial"/>
      <family val="2"/>
    </font>
    <font>
      <sz val="10"/>
      <color rgb="FF003399"/>
      <name val="Arial"/>
      <family val="2"/>
    </font>
    <font>
      <sz val="10"/>
      <color rgb="FF0091FF"/>
      <name val="Arial"/>
      <family val="2"/>
    </font>
    <font>
      <b/>
      <u/>
      <sz val="10"/>
      <color rgb="FF0000FF"/>
      <name val="Arial"/>
      <family val="2"/>
    </font>
    <font>
      <u/>
      <sz val="10"/>
      <color rgb="FF0000FF"/>
      <name val="Arial"/>
      <family val="2"/>
    </font>
    <font>
      <sz val="11"/>
      <name val="Arial"/>
      <family val="2"/>
    </font>
    <font>
      <sz val="16"/>
      <color indexed="12"/>
      <name val="Calibri"/>
      <family val="2"/>
    </font>
    <font>
      <b/>
      <sz val="16"/>
      <name val="Calibri"/>
      <family val="2"/>
    </font>
    <font>
      <sz val="16"/>
      <name val="Arial"/>
      <family val="2"/>
    </font>
    <font>
      <sz val="16"/>
      <name val="Calibri"/>
      <family val="2"/>
    </font>
    <font>
      <sz val="16"/>
      <color indexed="48"/>
      <name val="Arial"/>
      <family val="2"/>
    </font>
    <font>
      <u/>
      <sz val="16"/>
      <color indexed="12"/>
      <name val="Arial"/>
      <family val="2"/>
    </font>
    <font>
      <sz val="16"/>
      <color indexed="48"/>
      <name val="Calibri"/>
      <family val="2"/>
    </font>
    <font>
      <b/>
      <u/>
      <sz val="16"/>
      <name val="Calibri"/>
      <family val="2"/>
    </font>
    <font>
      <b/>
      <sz val="18"/>
      <name val="Calibri"/>
      <family val="2"/>
    </font>
    <font>
      <b/>
      <sz val="18"/>
      <color indexed="12"/>
      <name val="Calibri"/>
      <family val="2"/>
    </font>
    <font>
      <sz val="18"/>
      <name val="Arial"/>
      <family val="2"/>
    </font>
    <font>
      <sz val="18"/>
      <color indexed="48"/>
      <name val="Arial"/>
      <family val="2"/>
    </font>
    <font>
      <i/>
      <sz val="18"/>
      <color indexed="12"/>
      <name val="Calibri"/>
      <family val="2"/>
    </font>
    <font>
      <sz val="18"/>
      <color indexed="12"/>
      <name val="Calibri"/>
      <family val="2"/>
    </font>
    <font>
      <b/>
      <sz val="20"/>
      <color indexed="12"/>
      <name val="Calibri"/>
      <family val="2"/>
    </font>
    <font>
      <b/>
      <sz val="11"/>
      <color indexed="12"/>
      <name val="Arial"/>
      <family val="2"/>
    </font>
    <font>
      <b/>
      <sz val="11"/>
      <name val="Arial"/>
      <family val="2"/>
    </font>
    <font>
      <b/>
      <sz val="11"/>
      <color theme="1"/>
      <name val="Arial"/>
      <family val="2"/>
    </font>
    <font>
      <sz val="11"/>
      <color theme="1"/>
      <name val="Arial"/>
      <family val="2"/>
    </font>
    <font>
      <b/>
      <sz val="11"/>
      <color rgb="FF0000FF"/>
      <name val="Arial"/>
      <family val="2"/>
    </font>
    <font>
      <sz val="11"/>
      <color rgb="FF0000FF"/>
      <name val="Arial"/>
      <family val="2"/>
    </font>
    <font>
      <vertAlign val="superscript"/>
      <sz val="11"/>
      <name val="Arial"/>
      <family val="2"/>
    </font>
    <font>
      <b/>
      <i/>
      <sz val="11"/>
      <name val="Arial"/>
      <family val="2"/>
    </font>
    <font>
      <b/>
      <i/>
      <sz val="9"/>
      <color indexed="12"/>
      <name val="Arial"/>
      <family val="2"/>
    </font>
    <font>
      <i/>
      <sz val="9"/>
      <color indexed="12"/>
      <name val="Arial"/>
      <family val="2"/>
    </font>
    <font>
      <b/>
      <sz val="14"/>
      <color rgb="FF0000FF"/>
      <name val="Arial"/>
      <family val="2"/>
    </font>
    <font>
      <b/>
      <sz val="10"/>
      <color theme="1"/>
      <name val="Arial"/>
      <family val="2"/>
    </font>
    <font>
      <sz val="10"/>
      <color theme="1"/>
      <name val="Arial"/>
      <family val="2"/>
    </font>
    <font>
      <vertAlign val="superscript"/>
      <sz val="10"/>
      <color indexed="12"/>
      <name val="Arial"/>
      <family val="2"/>
    </font>
    <font>
      <sz val="10"/>
      <name val="Calibri"/>
      <family val="2"/>
    </font>
    <font>
      <i/>
      <vertAlign val="superscript"/>
      <sz val="10"/>
      <name val="Arial"/>
      <family val="2"/>
    </font>
    <font>
      <b/>
      <sz val="10"/>
      <color rgb="FF000000"/>
      <name val="Arial"/>
      <family val="2"/>
    </font>
    <font>
      <vertAlign val="superscript"/>
      <sz val="10"/>
      <color rgb="FF000000"/>
      <name val="Arial"/>
      <family val="2"/>
    </font>
    <font>
      <b/>
      <sz val="8"/>
      <color rgb="FF00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00FF"/>
      <name val="Calibri"/>
      <family val="2"/>
      <scheme val="minor"/>
    </font>
    <font>
      <u/>
      <sz val="11"/>
      <color rgb="FF800080"/>
      <name val="Calibri"/>
      <family val="2"/>
      <scheme val="minor"/>
    </font>
    <font>
      <b/>
      <sz val="36"/>
      <color rgb="FF0000FF"/>
      <name val="Tahoma"/>
      <family val="2"/>
    </font>
    <font>
      <sz val="14"/>
      <name val="Tahoma"/>
      <family val="2"/>
    </font>
    <font>
      <b/>
      <sz val="14"/>
      <name val="Tahoma"/>
      <family val="2"/>
    </font>
    <font>
      <sz val="12"/>
      <name val="Tahoma"/>
      <family val="2"/>
    </font>
    <font>
      <sz val="10"/>
      <color theme="1"/>
      <name val="Calibri"/>
      <family val="2"/>
    </font>
    <font>
      <sz val="11"/>
      <color theme="1"/>
      <name val="Calibri"/>
      <family val="2"/>
    </font>
    <font>
      <sz val="11"/>
      <name val="Calibri"/>
      <family val="2"/>
    </font>
    <font>
      <sz val="12"/>
      <name val="Arial"/>
      <family val="2"/>
    </font>
    <font>
      <b/>
      <u/>
      <sz val="10"/>
      <name val="Arial"/>
      <family val="2"/>
    </font>
    <font>
      <b/>
      <u/>
      <sz val="10"/>
      <color rgb="FF000000"/>
      <name val="Arial"/>
      <family val="2"/>
    </font>
    <font>
      <u/>
      <sz val="10"/>
      <color rgb="FF003399"/>
      <name val="Arial"/>
      <family val="2"/>
    </font>
    <font>
      <sz val="10"/>
      <color rgb="FF003399"/>
      <name val="Calibri"/>
      <family val="2"/>
    </font>
    <font>
      <b/>
      <vertAlign val="superscript"/>
      <sz val="11"/>
      <name val="Arial"/>
      <family val="2"/>
    </font>
    <font>
      <sz val="10"/>
      <name val="Arial"/>
      <family val="2"/>
    </font>
    <font>
      <sz val="11"/>
      <color rgb="FF000000"/>
      <name val="Times New Roman"/>
      <family val="1"/>
    </font>
  </fonts>
  <fills count="4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rgb="FFDDDDDD"/>
        <bgColor indexed="64"/>
      </patternFill>
    </fill>
    <fill>
      <patternFill patternType="solid">
        <fgColor rgb="FFC0C0C0"/>
        <bgColor indexed="64"/>
      </patternFill>
    </fill>
    <fill>
      <patternFill patternType="solid">
        <fgColor theme="0" tint="-0.14999847407452621"/>
        <bgColor theme="0" tint="-0.14999847407452621"/>
      </patternFill>
    </fill>
    <fill>
      <patternFill patternType="solid">
        <fgColor theme="0"/>
        <bgColor theme="0" tint="-0.14999847407452621"/>
      </patternFill>
    </fill>
    <fill>
      <patternFill patternType="solid">
        <fgColor rgb="FFD8D8D8"/>
        <bgColor theme="0" tint="-0.14999847407452621"/>
      </patternFill>
    </fill>
    <fill>
      <patternFill patternType="solid">
        <fgColor theme="0" tint="-0.249977111117893"/>
        <bgColor indexed="64"/>
      </patternFill>
    </fill>
    <fill>
      <patternFill patternType="solid">
        <fgColor rgb="FFFFFFFF"/>
        <bgColor theme="0" tint="-0.14999847407452621"/>
      </patternFill>
    </fill>
    <fill>
      <patternFill patternType="solid">
        <fgColor rgb="FFD8D8D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rgb="FFFFFFFF"/>
      </patternFill>
    </fill>
    <fill>
      <patternFill patternType="solid">
        <fgColor rgb="FFDDDDDD"/>
        <bgColor rgb="FFFFFFFF"/>
      </patternFill>
    </fill>
    <fill>
      <patternFill patternType="solid">
        <fgColor theme="0" tint="-0.14999847407452621"/>
        <bgColor indexed="64"/>
      </patternFill>
    </fill>
  </fills>
  <borders count="55">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30"/>
      </bottom>
      <diagonal/>
    </border>
    <border>
      <left style="thin">
        <color indexed="30"/>
      </left>
      <right/>
      <top style="thin">
        <color indexed="30"/>
      </top>
      <bottom/>
      <diagonal/>
    </border>
    <border>
      <left/>
      <right/>
      <top style="thin">
        <color indexed="30"/>
      </top>
      <bottom/>
      <diagonal/>
    </border>
    <border>
      <left style="thin">
        <color indexed="30"/>
      </left>
      <right/>
      <top/>
      <bottom/>
      <diagonal/>
    </border>
    <border>
      <left style="thin">
        <color indexed="30"/>
      </left>
      <right/>
      <top/>
      <bottom style="thin">
        <color indexed="30"/>
      </bottom>
      <diagonal/>
    </border>
    <border>
      <left/>
      <right style="thin">
        <color indexed="30"/>
      </right>
      <top/>
      <bottom/>
      <diagonal/>
    </border>
    <border>
      <left/>
      <right style="thin">
        <color indexed="30"/>
      </right>
      <top style="thin">
        <color indexed="30"/>
      </top>
      <bottom/>
      <diagonal/>
    </border>
    <border>
      <left/>
      <right style="thin">
        <color indexed="30"/>
      </right>
      <top/>
      <bottom style="thin">
        <color indexed="3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theme="1"/>
      </top>
      <bottom/>
      <diagonal/>
    </border>
    <border>
      <left style="thin">
        <color indexed="64"/>
      </left>
      <right style="medium">
        <color indexed="64"/>
      </right>
      <top/>
      <bottom style="thin">
        <color indexed="64"/>
      </bottom>
      <diagonal/>
    </border>
    <border>
      <left style="thin">
        <color indexed="30"/>
      </left>
      <right style="thin">
        <color indexed="30"/>
      </right>
      <top style="thin">
        <color indexed="30"/>
      </top>
      <bottom/>
      <diagonal/>
    </border>
    <border>
      <left style="thin">
        <color indexed="30"/>
      </left>
      <right style="thin">
        <color indexed="30"/>
      </right>
      <top/>
      <bottom/>
      <diagonal/>
    </border>
    <border>
      <left style="thin">
        <color indexed="30"/>
      </left>
      <right style="thin">
        <color indexed="30"/>
      </right>
      <top/>
      <bottom style="thin">
        <color indexed="30"/>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14" fillId="0" borderId="0" applyNumberFormat="0" applyFill="0" applyBorder="0" applyAlignment="0" applyProtection="0">
      <alignment vertical="top"/>
      <protection locked="0"/>
    </xf>
    <xf numFmtId="0" fontId="40" fillId="0" borderId="0" applyNumberFormat="0" applyFill="0" applyBorder="0" applyAlignment="0" applyProtection="0"/>
    <xf numFmtId="0" fontId="19" fillId="0" borderId="0"/>
    <xf numFmtId="0" fontId="2" fillId="0" borderId="0"/>
    <xf numFmtId="0" fontId="2" fillId="0" borderId="0"/>
    <xf numFmtId="0" fontId="2" fillId="0" borderId="0"/>
    <xf numFmtId="0" fontId="99" fillId="0" borderId="0" applyNumberFormat="0" applyFill="0" applyBorder="0" applyAlignment="0" applyProtection="0"/>
    <xf numFmtId="0" fontId="100" fillId="0" borderId="46" applyNumberFormat="0" applyFill="0" applyAlignment="0" applyProtection="0"/>
    <xf numFmtId="0" fontId="101" fillId="0" borderId="47" applyNumberFormat="0" applyFill="0" applyAlignment="0" applyProtection="0"/>
    <xf numFmtId="0" fontId="102" fillId="0" borderId="48" applyNumberFormat="0" applyFill="0" applyAlignment="0" applyProtection="0"/>
    <xf numFmtId="0" fontId="102" fillId="0" borderId="0" applyNumberFormat="0" applyFill="0" applyBorder="0" applyAlignment="0" applyProtection="0"/>
    <xf numFmtId="0" fontId="103" fillId="13" borderId="0" applyNumberFormat="0" applyBorder="0" applyAlignment="0" applyProtection="0"/>
    <xf numFmtId="0" fontId="104" fillId="14" borderId="0" applyNumberFormat="0" applyBorder="0" applyAlignment="0" applyProtection="0"/>
    <xf numFmtId="0" fontId="105" fillId="15" borderId="0" applyNumberFormat="0" applyBorder="0" applyAlignment="0" applyProtection="0"/>
    <xf numFmtId="0" fontId="106" fillId="16" borderId="49" applyNumberFormat="0" applyAlignment="0" applyProtection="0"/>
    <xf numFmtId="0" fontId="107" fillId="17" borderId="50" applyNumberFormat="0" applyAlignment="0" applyProtection="0"/>
    <xf numFmtId="0" fontId="108" fillId="17" borderId="49" applyNumberFormat="0" applyAlignment="0" applyProtection="0"/>
    <xf numFmtId="0" fontId="109" fillId="0" borderId="51" applyNumberFormat="0" applyFill="0" applyAlignment="0" applyProtection="0"/>
    <xf numFmtId="0" fontId="110" fillId="18" borderId="52" applyNumberFormat="0" applyAlignment="0" applyProtection="0"/>
    <xf numFmtId="0" fontId="111" fillId="0" borderId="0" applyNumberFormat="0" applyFill="0" applyBorder="0" applyAlignment="0" applyProtection="0"/>
    <xf numFmtId="0" fontId="112" fillId="0" borderId="0" applyNumberFormat="0" applyFill="0" applyBorder="0" applyAlignment="0" applyProtection="0"/>
    <xf numFmtId="0" fontId="113" fillId="0" borderId="54" applyNumberFormat="0" applyFill="0" applyAlignment="0" applyProtection="0"/>
    <xf numFmtId="0" fontId="11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14" fillId="23" borderId="0" applyNumberFormat="0" applyBorder="0" applyAlignment="0" applyProtection="0"/>
    <xf numFmtId="0" fontId="11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14" fillId="27" borderId="0" applyNumberFormat="0" applyBorder="0" applyAlignment="0" applyProtection="0"/>
    <xf numFmtId="0" fontId="11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14" fillId="31" borderId="0" applyNumberFormat="0" applyBorder="0" applyAlignment="0" applyProtection="0"/>
    <xf numFmtId="0" fontId="11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14" fillId="35" borderId="0" applyNumberFormat="0" applyBorder="0" applyAlignment="0" applyProtection="0"/>
    <xf numFmtId="0" fontId="114"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14" fillId="39" borderId="0" applyNumberFormat="0" applyBorder="0" applyAlignment="0" applyProtection="0"/>
    <xf numFmtId="0" fontId="114"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14" fillId="43" borderId="0" applyNumberFormat="0" applyBorder="0" applyAlignment="0" applyProtection="0"/>
    <xf numFmtId="0" fontId="1" fillId="0" borderId="0"/>
    <xf numFmtId="0" fontId="1" fillId="19" borderId="53" applyNumberFormat="0" applyFont="0" applyAlignment="0" applyProtection="0"/>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15" fillId="0" borderId="0" applyNumberFormat="0" applyFill="0" applyBorder="0" applyAlignment="0" applyProtection="0"/>
    <xf numFmtId="0" fontId="116" fillId="0" borderId="0" applyNumberFormat="0" applyFill="0" applyBorder="0" applyAlignment="0" applyProtection="0"/>
    <xf numFmtId="0" fontId="2" fillId="0" borderId="0"/>
    <xf numFmtId="0" fontId="14" fillId="0" borderId="0" applyNumberFormat="0" applyFill="0" applyBorder="0" applyAlignment="0" applyProtection="0">
      <alignment vertical="top"/>
      <protection locked="0"/>
    </xf>
    <xf numFmtId="0" fontId="2" fillId="0" borderId="0"/>
    <xf numFmtId="0" fontId="14" fillId="0" borderId="0" applyNumberFormat="0" applyFill="0" applyBorder="0" applyAlignment="0" applyProtection="0">
      <alignment vertical="top"/>
      <protection locked="0"/>
    </xf>
    <xf numFmtId="0" fontId="2" fillId="0" borderId="0"/>
    <xf numFmtId="9" fontId="130" fillId="0" borderId="0" applyFont="0" applyFill="0" applyBorder="0" applyAlignment="0" applyProtection="0"/>
  </cellStyleXfs>
  <cellXfs count="845">
    <xf numFmtId="0" fontId="0" fillId="0" borderId="0" xfId="0"/>
    <xf numFmtId="0" fontId="0" fillId="0" borderId="1" xfId="0" applyBorder="1"/>
    <xf numFmtId="0" fontId="4" fillId="0" borderId="1" xfId="0" applyFont="1" applyBorder="1"/>
    <xf numFmtId="0" fontId="0" fillId="0" borderId="0" xfId="0" applyBorder="1"/>
    <xf numFmtId="0" fontId="0" fillId="0" borderId="2" xfId="0" applyBorder="1"/>
    <xf numFmtId="0" fontId="4" fillId="0" borderId="2" xfId="0" applyFont="1" applyBorder="1"/>
    <xf numFmtId="0" fontId="0" fillId="0" borderId="0" xfId="0" applyFill="1"/>
    <xf numFmtId="0" fontId="6" fillId="0" borderId="0" xfId="0" applyFont="1"/>
    <xf numFmtId="0" fontId="8" fillId="0" borderId="0" xfId="0" applyFont="1"/>
    <xf numFmtId="0" fontId="9" fillId="0" borderId="0" xfId="0" applyFont="1"/>
    <xf numFmtId="0" fontId="0" fillId="0" borderId="0" xfId="0" applyBorder="1" applyAlignment="1">
      <alignment horizontal="center"/>
    </xf>
    <xf numFmtId="0" fontId="5" fillId="0" borderId="0" xfId="0" applyFont="1" applyBorder="1" applyAlignment="1">
      <alignment horizontal="center"/>
    </xf>
    <xf numFmtId="0" fontId="10" fillId="0" borderId="0" xfId="0" applyFont="1"/>
    <xf numFmtId="0" fontId="5" fillId="0" borderId="0" xfId="0" applyFont="1"/>
    <xf numFmtId="0" fontId="3" fillId="0" borderId="0" xfId="0" applyFont="1"/>
    <xf numFmtId="0" fontId="13" fillId="0" borderId="0" xfId="0" applyFont="1"/>
    <xf numFmtId="0" fontId="6" fillId="0" borderId="0" xfId="0" applyFont="1" applyBorder="1"/>
    <xf numFmtId="0" fontId="6" fillId="0" borderId="4" xfId="0" applyFont="1" applyBorder="1"/>
    <xf numFmtId="0" fontId="10" fillId="0" borderId="0" xfId="0" applyFont="1" applyBorder="1"/>
    <xf numFmtId="0" fontId="12" fillId="0" borderId="0" xfId="0" applyFont="1" applyAlignment="1">
      <alignment horizontal="right"/>
    </xf>
    <xf numFmtId="166" fontId="5" fillId="0" borderId="0" xfId="0" applyNumberFormat="1" applyFont="1" applyFill="1"/>
    <xf numFmtId="166" fontId="5" fillId="0" borderId="0" xfId="0" applyNumberFormat="1" applyFont="1"/>
    <xf numFmtId="0" fontId="7" fillId="0" borderId="0" xfId="0" applyFont="1"/>
    <xf numFmtId="0" fontId="4" fillId="0" borderId="0" xfId="0" applyFont="1"/>
    <xf numFmtId="0" fontId="10" fillId="0" borderId="0" xfId="0" applyFont="1" applyFill="1"/>
    <xf numFmtId="0" fontId="18" fillId="0" borderId="4" xfId="0" applyFont="1" applyBorder="1"/>
    <xf numFmtId="0" fontId="11" fillId="0" borderId="0" xfId="0" applyFont="1"/>
    <xf numFmtId="0" fontId="9" fillId="0" borderId="0" xfId="0" applyFont="1" applyAlignment="1">
      <alignment vertical="center"/>
    </xf>
    <xf numFmtId="0" fontId="23" fillId="0" borderId="0" xfId="0" applyFont="1"/>
    <xf numFmtId="166" fontId="24" fillId="0" borderId="0" xfId="0" applyNumberFormat="1" applyFont="1" applyFill="1"/>
    <xf numFmtId="0" fontId="25" fillId="0" borderId="0" xfId="0" applyFont="1"/>
    <xf numFmtId="0" fontId="0" fillId="0" borderId="0" xfId="0" applyFill="1" applyAlignment="1">
      <alignment horizontal="center"/>
    </xf>
    <xf numFmtId="0" fontId="0" fillId="0" borderId="0" xfId="0" applyAlignment="1">
      <alignment horizontal="center"/>
    </xf>
    <xf numFmtId="0" fontId="26" fillId="0" borderId="2" xfId="0" applyFont="1" applyFill="1" applyBorder="1"/>
    <xf numFmtId="166" fontId="27" fillId="0" borderId="2" xfId="0" applyNumberFormat="1" applyFont="1" applyFill="1" applyBorder="1"/>
    <xf numFmtId="0" fontId="28" fillId="0" borderId="2" xfId="0" applyFont="1" applyFill="1" applyBorder="1" applyAlignment="1">
      <alignment horizontal="center"/>
    </xf>
    <xf numFmtId="166" fontId="6" fillId="0" borderId="0" xfId="0" applyNumberFormat="1" applyFont="1" applyFill="1"/>
    <xf numFmtId="0" fontId="19" fillId="0" borderId="0" xfId="0" applyFont="1" applyFill="1" applyAlignment="1">
      <alignment horizontal="center"/>
    </xf>
    <xf numFmtId="0" fontId="12" fillId="0" borderId="0" xfId="0" applyFont="1"/>
    <xf numFmtId="3" fontId="0" fillId="0" borderId="0" xfId="0" applyNumberFormat="1" applyFill="1" applyBorder="1"/>
    <xf numFmtId="0" fontId="4" fillId="0" borderId="0" xfId="0" applyFont="1" applyFill="1" applyBorder="1" applyAlignment="1">
      <alignment horizontal="right"/>
    </xf>
    <xf numFmtId="0" fontId="4" fillId="0" borderId="0" xfId="0" applyFont="1" applyFill="1" applyBorder="1" applyAlignment="1">
      <alignment horizontal="center"/>
    </xf>
    <xf numFmtId="3" fontId="0" fillId="0" borderId="0" xfId="0" applyNumberFormat="1" applyFill="1" applyAlignment="1">
      <alignment horizontal="center"/>
    </xf>
    <xf numFmtId="3" fontId="6" fillId="0" borderId="1" xfId="0" applyNumberFormat="1" applyFont="1" applyBorder="1" applyAlignment="1" applyProtection="1">
      <alignment vertical="center"/>
      <protection locked="0"/>
    </xf>
    <xf numFmtId="3" fontId="6" fillId="0" borderId="0" xfId="0" applyNumberFormat="1" applyFont="1" applyBorder="1" applyAlignment="1" applyProtection="1">
      <alignment vertical="center"/>
      <protection locked="0"/>
    </xf>
    <xf numFmtId="0" fontId="10" fillId="0" borderId="2" xfId="0" applyFont="1" applyBorder="1"/>
    <xf numFmtId="0" fontId="24" fillId="0" borderId="0" xfId="0" applyFont="1" applyAlignment="1">
      <alignment horizontal="center"/>
    </xf>
    <xf numFmtId="0" fontId="2" fillId="0" borderId="0" xfId="0" applyFont="1"/>
    <xf numFmtId="0" fontId="22" fillId="0" borderId="0" xfId="0" applyFont="1"/>
    <xf numFmtId="0" fontId="24" fillId="0" borderId="0" xfId="0" applyFont="1" applyFill="1" applyAlignment="1">
      <alignment horizontal="center"/>
    </xf>
    <xf numFmtId="0" fontId="10" fillId="0" borderId="0" xfId="0" applyFont="1" applyFill="1" applyAlignment="1">
      <alignment horizontal="center"/>
    </xf>
    <xf numFmtId="0" fontId="10" fillId="0" borderId="0" xfId="0" applyFont="1" applyAlignment="1">
      <alignment horizontal="center"/>
    </xf>
    <xf numFmtId="0" fontId="26" fillId="0" borderId="2" xfId="0" applyFont="1" applyFill="1" applyBorder="1" applyAlignment="1">
      <alignment horizontal="center"/>
    </xf>
    <xf numFmtId="3" fontId="10" fillId="0" borderId="0" xfId="0" applyNumberFormat="1" applyFont="1" applyFill="1" applyBorder="1"/>
    <xf numFmtId="0" fontId="10" fillId="0" borderId="0" xfId="0" applyFont="1" applyBorder="1" applyAlignment="1">
      <alignment horizontal="center"/>
    </xf>
    <xf numFmtId="0" fontId="10" fillId="0" borderId="0" xfId="0" applyFont="1" applyFill="1" applyBorder="1" applyAlignment="1">
      <alignment horizontal="center"/>
    </xf>
    <xf numFmtId="0" fontId="29" fillId="0" borderId="0" xfId="0" applyFont="1"/>
    <xf numFmtId="0" fontId="24" fillId="0" borderId="0" xfId="0" applyFont="1"/>
    <xf numFmtId="0" fontId="30" fillId="0" borderId="0" xfId="0" applyFont="1"/>
    <xf numFmtId="0" fontId="29" fillId="0" borderId="0" xfId="0" applyFont="1" applyAlignment="1">
      <alignment horizontal="center"/>
    </xf>
    <xf numFmtId="0" fontId="31" fillId="0" borderId="2" xfId="0" applyFont="1" applyFill="1" applyBorder="1" applyAlignment="1">
      <alignment horizontal="center"/>
    </xf>
    <xf numFmtId="0" fontId="31" fillId="0" borderId="2" xfId="0" applyFont="1" applyFill="1" applyBorder="1"/>
    <xf numFmtId="0" fontId="11" fillId="0" borderId="0" xfId="0" applyFont="1" applyFill="1"/>
    <xf numFmtId="0" fontId="19" fillId="0" borderId="0" xfId="0" applyFont="1" applyFill="1"/>
    <xf numFmtId="0" fontId="6" fillId="0" borderId="0" xfId="0" applyFont="1" applyAlignment="1">
      <alignment horizontal="center"/>
    </xf>
    <xf numFmtId="167" fontId="10" fillId="0" borderId="0" xfId="0" applyNumberFormat="1" applyFont="1" applyAlignment="1">
      <alignment horizontal="center"/>
    </xf>
    <xf numFmtId="166" fontId="19" fillId="0" borderId="0" xfId="0" applyNumberFormat="1" applyFont="1"/>
    <xf numFmtId="3" fontId="0" fillId="0" borderId="0" xfId="0" applyNumberFormat="1" applyFill="1"/>
    <xf numFmtId="0" fontId="2" fillId="0" borderId="0" xfId="0" applyFont="1" applyFill="1"/>
    <xf numFmtId="0" fontId="5" fillId="0" borderId="0" xfId="0" applyFont="1" applyAlignment="1">
      <alignment horizontal="center"/>
    </xf>
    <xf numFmtId="0" fontId="32" fillId="0" borderId="0" xfId="0" applyFont="1" applyAlignment="1">
      <alignment horizontal="center"/>
    </xf>
    <xf numFmtId="0" fontId="33" fillId="0" borderId="2" xfId="0" applyFont="1" applyBorder="1" applyAlignment="1">
      <alignment horizontal="center"/>
    </xf>
    <xf numFmtId="0" fontId="34" fillId="0" borderId="0" xfId="0" applyFont="1" applyAlignment="1">
      <alignment horizontal="center"/>
    </xf>
    <xf numFmtId="0" fontId="32" fillId="0" borderId="0" xfId="0" applyFont="1" applyFill="1" applyAlignment="1">
      <alignment horizontal="center"/>
    </xf>
    <xf numFmtId="0" fontId="32" fillId="0" borderId="0" xfId="0" applyFont="1"/>
    <xf numFmtId="0" fontId="4" fillId="0" borderId="0" xfId="0" applyFont="1" applyAlignment="1">
      <alignment horizontal="center"/>
    </xf>
    <xf numFmtId="0" fontId="27" fillId="0" borderId="2" xfId="0" applyFont="1" applyFill="1" applyBorder="1" applyAlignment="1">
      <alignment horizontal="center"/>
    </xf>
    <xf numFmtId="0" fontId="4" fillId="0" borderId="0" xfId="0" applyFont="1" applyFill="1" applyAlignment="1">
      <alignment horizontal="center"/>
    </xf>
    <xf numFmtId="0" fontId="9" fillId="0" borderId="0" xfId="0" applyFont="1" applyAlignment="1">
      <alignment horizontal="center"/>
    </xf>
    <xf numFmtId="0" fontId="35" fillId="0" borderId="2" xfId="0" applyFont="1" applyFill="1" applyBorder="1" applyAlignment="1">
      <alignment horizontal="center"/>
    </xf>
    <xf numFmtId="0" fontId="34" fillId="0" borderId="0" xfId="0" applyFont="1" applyFill="1" applyAlignment="1">
      <alignment horizontal="center"/>
    </xf>
    <xf numFmtId="0" fontId="27" fillId="0" borderId="2" xfId="0" applyFont="1" applyBorder="1" applyAlignment="1">
      <alignment horizontal="center"/>
    </xf>
    <xf numFmtId="3" fontId="23" fillId="0" borderId="0" xfId="0" applyNumberFormat="1" applyFont="1"/>
    <xf numFmtId="0" fontId="22" fillId="0" borderId="0" xfId="0" applyFont="1" applyAlignment="1">
      <alignment horizontal="center"/>
    </xf>
    <xf numFmtId="0" fontId="36" fillId="0" borderId="0" xfId="0" applyFont="1"/>
    <xf numFmtId="0" fontId="36" fillId="0" borderId="0" xfId="0" applyFont="1" applyFill="1" applyAlignment="1">
      <alignment horizontal="center"/>
    </xf>
    <xf numFmtId="0" fontId="26" fillId="0" borderId="0" xfId="0" applyFont="1" applyFill="1"/>
    <xf numFmtId="0" fontId="26" fillId="0" borderId="0" xfId="0" applyFont="1" applyFill="1" applyAlignment="1">
      <alignment horizontal="center"/>
    </xf>
    <xf numFmtId="0" fontId="26" fillId="0" borderId="0" xfId="0" applyFont="1" applyFill="1" applyBorder="1"/>
    <xf numFmtId="0" fontId="26" fillId="0" borderId="0" xfId="0" applyFont="1"/>
    <xf numFmtId="0" fontId="6" fillId="0" borderId="0" xfId="0" applyFont="1" applyFill="1"/>
    <xf numFmtId="0" fontId="0" fillId="0" borderId="0" xfId="0" applyFill="1" applyAlignment="1">
      <alignment vertical="top"/>
    </xf>
    <xf numFmtId="3" fontId="0" fillId="0" borderId="0" xfId="0" applyNumberFormat="1" applyFill="1" applyAlignment="1">
      <alignment vertical="top"/>
    </xf>
    <xf numFmtId="0" fontId="0" fillId="0" borderId="0" xfId="0" applyAlignment="1">
      <alignment vertical="top"/>
    </xf>
    <xf numFmtId="0" fontId="4" fillId="0" borderId="0" xfId="0" applyFont="1" applyFill="1" applyBorder="1" applyAlignment="1">
      <alignment horizontal="right" vertical="top"/>
    </xf>
    <xf numFmtId="3" fontId="0" fillId="0" borderId="0" xfId="0" applyNumberFormat="1" applyFill="1" applyAlignment="1">
      <alignment horizontal="center" vertical="top"/>
    </xf>
    <xf numFmtId="3" fontId="0" fillId="0" borderId="0" xfId="0" quotePrefix="1" applyNumberFormat="1" applyFill="1" applyAlignment="1">
      <alignment vertical="top"/>
    </xf>
    <xf numFmtId="0" fontId="0" fillId="0" borderId="0" xfId="0" quotePrefix="1" applyNumberFormat="1" applyFill="1" applyAlignment="1">
      <alignment vertical="top"/>
    </xf>
    <xf numFmtId="0" fontId="0" fillId="0" borderId="0" xfId="0" quotePrefix="1" applyNumberFormat="1" applyFill="1" applyAlignment="1">
      <alignment horizontal="center" vertical="top"/>
    </xf>
    <xf numFmtId="0" fontId="0" fillId="0" borderId="0" xfId="0" applyFill="1" applyAlignment="1">
      <alignment horizontal="center" vertical="top"/>
    </xf>
    <xf numFmtId="0" fontId="4" fillId="0" borderId="0" xfId="0" applyFont="1" applyFill="1" applyAlignment="1">
      <alignment horizontal="right" vertical="top"/>
    </xf>
    <xf numFmtId="3" fontId="9" fillId="0" borderId="0" xfId="0" applyNumberFormat="1" applyFont="1"/>
    <xf numFmtId="0" fontId="37" fillId="0" borderId="0" xfId="0" applyFont="1" applyAlignment="1">
      <alignment horizontal="center"/>
    </xf>
    <xf numFmtId="0" fontId="27" fillId="0" borderId="0" xfId="0" applyFont="1" applyFill="1" applyAlignment="1">
      <alignment horizontal="center"/>
    </xf>
    <xf numFmtId="0" fontId="38" fillId="0" borderId="0" xfId="0" applyFont="1" applyAlignment="1">
      <alignment horizontal="center"/>
    </xf>
    <xf numFmtId="0" fontId="27" fillId="0" borderId="0" xfId="0" applyFont="1" applyAlignment="1">
      <alignment horizontal="center"/>
    </xf>
    <xf numFmtId="0" fontId="23" fillId="0" borderId="0" xfId="0" applyFont="1" applyFill="1"/>
    <xf numFmtId="0" fontId="22" fillId="0" borderId="0" xfId="0" applyFont="1" applyFill="1"/>
    <xf numFmtId="166" fontId="22" fillId="0" borderId="0" xfId="0" applyNumberFormat="1" applyFont="1" applyFill="1"/>
    <xf numFmtId="166" fontId="36" fillId="0" borderId="0" xfId="0" applyNumberFormat="1" applyFont="1" applyFill="1"/>
    <xf numFmtId="3" fontId="18" fillId="0" borderId="0" xfId="0" applyNumberFormat="1" applyFont="1"/>
    <xf numFmtId="0" fontId="19" fillId="0" borderId="0" xfId="0" applyFont="1"/>
    <xf numFmtId="166" fontId="19" fillId="0" borderId="0" xfId="0" applyNumberFormat="1" applyFont="1" applyFill="1"/>
    <xf numFmtId="166" fontId="26" fillId="0" borderId="2" xfId="0" applyNumberFormat="1" applyFont="1" applyFill="1" applyBorder="1"/>
    <xf numFmtId="166" fontId="31" fillId="0" borderId="2" xfId="0" applyNumberFormat="1" applyFont="1" applyFill="1" applyBorder="1"/>
    <xf numFmtId="166" fontId="26" fillId="0" borderId="0" xfId="0" applyNumberFormat="1" applyFont="1" applyFill="1"/>
    <xf numFmtId="166" fontId="31" fillId="0" borderId="0" xfId="0" applyNumberFormat="1" applyFont="1" applyFill="1"/>
    <xf numFmtId="3" fontId="10" fillId="0" borderId="0" xfId="0" applyNumberFormat="1" applyFont="1" applyFill="1"/>
    <xf numFmtId="1" fontId="6" fillId="0" borderId="0" xfId="0" applyNumberFormat="1" applyFont="1"/>
    <xf numFmtId="166" fontId="6" fillId="0" borderId="0" xfId="0" applyNumberFormat="1" applyFont="1"/>
    <xf numFmtId="0" fontId="12" fillId="0" borderId="0" xfId="0" applyFont="1" applyFill="1"/>
    <xf numFmtId="0" fontId="10" fillId="0" borderId="0" xfId="0" applyFont="1" applyAlignment="1">
      <alignment horizontal="center" vertical="top"/>
    </xf>
    <xf numFmtId="0" fontId="10" fillId="0" borderId="0" xfId="0" applyFont="1" applyFill="1" applyAlignment="1">
      <alignment horizontal="center" vertical="top"/>
    </xf>
    <xf numFmtId="0" fontId="19" fillId="0" borderId="0" xfId="0" applyFont="1" applyAlignment="1">
      <alignment horizontal="center" vertical="top"/>
    </xf>
    <xf numFmtId="166" fontId="6" fillId="0" borderId="0" xfId="0" applyNumberFormat="1" applyFont="1" applyAlignment="1">
      <alignment horizontal="center" vertical="top"/>
    </xf>
    <xf numFmtId="166" fontId="19" fillId="0" borderId="0" xfId="0" applyNumberFormat="1" applyFont="1" applyAlignment="1">
      <alignment horizontal="center" vertical="top"/>
    </xf>
    <xf numFmtId="0" fontId="26" fillId="0" borderId="1" xfId="0" applyFont="1" applyFill="1" applyBorder="1"/>
    <xf numFmtId="0" fontId="37" fillId="0" borderId="0" xfId="0" applyFont="1"/>
    <xf numFmtId="0" fontId="27" fillId="0" borderId="0" xfId="0" applyFont="1" applyFill="1" applyBorder="1"/>
    <xf numFmtId="0" fontId="27" fillId="0" borderId="1" xfId="0" applyFont="1" applyFill="1" applyBorder="1"/>
    <xf numFmtId="0" fontId="4" fillId="0" borderId="0" xfId="0" applyFont="1" applyAlignment="1">
      <alignment horizontal="center" vertical="top"/>
    </xf>
    <xf numFmtId="0" fontId="27" fillId="0" borderId="2" xfId="0" applyFont="1" applyFill="1" applyBorder="1"/>
    <xf numFmtId="0" fontId="27" fillId="0" borderId="0" xfId="0" applyFont="1" applyFill="1"/>
    <xf numFmtId="0" fontId="17" fillId="0" borderId="0" xfId="0" applyFont="1"/>
    <xf numFmtId="0" fontId="37" fillId="0" borderId="0" xfId="0" applyFont="1" applyFill="1"/>
    <xf numFmtId="0" fontId="4" fillId="0" borderId="0" xfId="0" applyFont="1" applyFill="1"/>
    <xf numFmtId="0" fontId="5" fillId="0" borderId="0" xfId="0" applyFont="1" applyFill="1"/>
    <xf numFmtId="166" fontId="38" fillId="0" borderId="0" xfId="0" applyNumberFormat="1" applyFont="1" applyFill="1"/>
    <xf numFmtId="166" fontId="34" fillId="0" borderId="0" xfId="0" applyNumberFormat="1" applyFont="1" applyFill="1"/>
    <xf numFmtId="166" fontId="35" fillId="0" borderId="2" xfId="0" applyNumberFormat="1" applyFont="1" applyFill="1" applyBorder="1"/>
    <xf numFmtId="166" fontId="35" fillId="0" borderId="0" xfId="0" applyNumberFormat="1" applyFont="1" applyFill="1"/>
    <xf numFmtId="166" fontId="34" fillId="0" borderId="0" xfId="0" applyNumberFormat="1" applyFont="1"/>
    <xf numFmtId="166" fontId="34" fillId="0" borderId="0" xfId="0" applyNumberFormat="1" applyFont="1" applyAlignment="1">
      <alignment horizontal="center" vertical="top"/>
    </xf>
    <xf numFmtId="3" fontId="22" fillId="0" borderId="0" xfId="0" applyNumberFormat="1" applyFont="1" applyFill="1"/>
    <xf numFmtId="3" fontId="18" fillId="0" borderId="0" xfId="0" applyNumberFormat="1" applyFont="1" applyFill="1"/>
    <xf numFmtId="164" fontId="18" fillId="0" borderId="0" xfId="0" applyNumberFormat="1" applyFont="1" applyFill="1"/>
    <xf numFmtId="0" fontId="26" fillId="0" borderId="2" xfId="0" applyFont="1" applyBorder="1"/>
    <xf numFmtId="0" fontId="39" fillId="0" borderId="0" xfId="0" applyFont="1" applyFill="1"/>
    <xf numFmtId="0" fontId="7" fillId="0" borderId="0" xfId="0" applyFont="1" applyFill="1"/>
    <xf numFmtId="3" fontId="9" fillId="0" borderId="0" xfId="0" applyNumberFormat="1" applyFont="1" applyFill="1"/>
    <xf numFmtId="165" fontId="38" fillId="0" borderId="0" xfId="0" applyNumberFormat="1" applyFont="1" applyFill="1"/>
    <xf numFmtId="165" fontId="32" fillId="0" borderId="0" xfId="0" applyNumberFormat="1" applyFont="1" applyFill="1"/>
    <xf numFmtId="165" fontId="27" fillId="0" borderId="2" xfId="0" applyNumberFormat="1" applyFont="1" applyFill="1" applyBorder="1"/>
    <xf numFmtId="165" fontId="27" fillId="0" borderId="0" xfId="0" applyNumberFormat="1" applyFont="1" applyFill="1"/>
    <xf numFmtId="165" fontId="32" fillId="0" borderId="0" xfId="0" applyNumberFormat="1" applyFont="1"/>
    <xf numFmtId="0" fontId="0" fillId="3" borderId="0" xfId="0" applyFill="1"/>
    <xf numFmtId="0" fontId="41" fillId="3" borderId="0" xfId="0" applyFont="1" applyFill="1" applyAlignment="1">
      <alignment vertical="top"/>
    </xf>
    <xf numFmtId="0" fontId="41" fillId="3" borderId="8" xfId="0" applyFont="1" applyFill="1" applyBorder="1" applyAlignment="1">
      <alignment vertical="top"/>
    </xf>
    <xf numFmtId="0" fontId="41" fillId="3" borderId="10" xfId="0" applyFont="1" applyFill="1" applyBorder="1" applyAlignment="1">
      <alignment vertical="top"/>
    </xf>
    <xf numFmtId="0" fontId="42" fillId="3" borderId="0" xfId="2" applyFont="1" applyFill="1"/>
    <xf numFmtId="0" fontId="41" fillId="3" borderId="11" xfId="0" applyFont="1" applyFill="1" applyBorder="1" applyAlignment="1">
      <alignment vertical="top"/>
    </xf>
    <xf numFmtId="0" fontId="43" fillId="3" borderId="0" xfId="0" applyFont="1" applyFill="1" applyAlignment="1">
      <alignment vertical="top"/>
    </xf>
    <xf numFmtId="0" fontId="32" fillId="0" borderId="0" xfId="0" applyFont="1" applyFill="1" applyAlignment="1">
      <alignment horizontal="right" vertical="top"/>
    </xf>
    <xf numFmtId="0" fontId="8" fillId="0" borderId="0" xfId="0" applyFont="1" applyAlignment="1">
      <alignment horizontal="right"/>
    </xf>
    <xf numFmtId="0" fontId="44" fillId="0" borderId="0" xfId="0" applyFont="1" applyFill="1" applyAlignment="1">
      <alignment horizontal="center"/>
    </xf>
    <xf numFmtId="0" fontId="44" fillId="0" borderId="0" xfId="0" applyFont="1" applyAlignment="1">
      <alignment horizontal="center"/>
    </xf>
    <xf numFmtId="0" fontId="28" fillId="0" borderId="2" xfId="0" applyFont="1" applyBorder="1" applyAlignment="1">
      <alignment horizontal="center"/>
    </xf>
    <xf numFmtId="0" fontId="19" fillId="0" borderId="0" xfId="0" applyFont="1" applyAlignment="1">
      <alignment horizontal="center"/>
    </xf>
    <xf numFmtId="0" fontId="31" fillId="0" borderId="0" xfId="0" applyFont="1" applyFill="1" applyBorder="1"/>
    <xf numFmtId="0" fontId="11" fillId="0" borderId="0" xfId="0" applyFont="1" applyBorder="1"/>
    <xf numFmtId="0" fontId="0" fillId="4" borderId="0" xfId="0" applyFill="1"/>
    <xf numFmtId="0" fontId="8" fillId="0" borderId="0" xfId="6" applyFont="1" applyFill="1"/>
    <xf numFmtId="169" fontId="0" fillId="0" borderId="0" xfId="0" applyNumberFormat="1"/>
    <xf numFmtId="0" fontId="2" fillId="4" borderId="23" xfId="0" applyFont="1" applyFill="1" applyBorder="1"/>
    <xf numFmtId="0" fontId="2" fillId="4" borderId="23" xfId="5" applyFont="1" applyFill="1" applyBorder="1"/>
    <xf numFmtId="0" fontId="8" fillId="0" borderId="0" xfId="5" applyFont="1" applyFill="1" applyBorder="1"/>
    <xf numFmtId="0" fontId="2" fillId="0" borderId="0" xfId="0" applyFont="1" applyBorder="1" applyAlignment="1">
      <alignment horizontal="center"/>
    </xf>
    <xf numFmtId="0" fontId="15" fillId="0" borderId="0" xfId="5" applyFont="1" applyBorder="1"/>
    <xf numFmtId="3" fontId="15" fillId="0" borderId="0" xfId="5" applyNumberFormat="1" applyFont="1" applyBorder="1" applyAlignment="1">
      <alignment horizontal="center"/>
    </xf>
    <xf numFmtId="0" fontId="15" fillId="0" borderId="0" xfId="5" applyFont="1" applyBorder="1" applyAlignment="1">
      <alignment horizontal="center"/>
    </xf>
    <xf numFmtId="0" fontId="2" fillId="2" borderId="0" xfId="0" applyFont="1" applyFill="1"/>
    <xf numFmtId="0" fontId="46" fillId="0" borderId="0" xfId="0" applyFont="1" applyBorder="1" applyAlignment="1">
      <alignment horizontal="center"/>
    </xf>
    <xf numFmtId="0" fontId="2" fillId="0" borderId="2" xfId="0" applyFont="1" applyBorder="1"/>
    <xf numFmtId="0" fontId="5" fillId="0" borderId="0" xfId="0" applyFont="1" applyBorder="1" applyAlignment="1">
      <alignment horizontal="left"/>
    </xf>
    <xf numFmtId="0" fontId="4" fillId="0" borderId="0" xfId="0" applyFont="1" applyBorder="1" applyAlignment="1">
      <alignment horizontal="center"/>
    </xf>
    <xf numFmtId="0" fontId="46" fillId="0" borderId="0" xfId="5" applyFont="1" applyBorder="1" applyAlignment="1">
      <alignment horizontal="center"/>
    </xf>
    <xf numFmtId="3" fontId="46" fillId="0" borderId="0" xfId="5" applyNumberFormat="1" applyFont="1" applyBorder="1" applyAlignment="1">
      <alignment horizontal="center"/>
    </xf>
    <xf numFmtId="0" fontId="2" fillId="0" borderId="21" xfId="0" applyFont="1" applyBorder="1"/>
    <xf numFmtId="0" fontId="2" fillId="0" borderId="23" xfId="0" applyFont="1" applyBorder="1"/>
    <xf numFmtId="0" fontId="2" fillId="0" borderId="26" xfId="0" applyFont="1" applyBorder="1"/>
    <xf numFmtId="0" fontId="2" fillId="0" borderId="0" xfId="0" applyFont="1" applyBorder="1"/>
    <xf numFmtId="0" fontId="2" fillId="6" borderId="0" xfId="0" applyFont="1" applyFill="1"/>
    <xf numFmtId="0" fontId="46" fillId="0" borderId="0" xfId="0" applyFont="1"/>
    <xf numFmtId="0" fontId="46" fillId="0" borderId="2" xfId="0" applyFont="1" applyBorder="1"/>
    <xf numFmtId="0" fontId="6" fillId="0" borderId="2" xfId="0" applyFont="1" applyBorder="1"/>
    <xf numFmtId="0" fontId="13" fillId="0" borderId="5" xfId="0" applyFont="1" applyBorder="1"/>
    <xf numFmtId="166" fontId="0" fillId="0" borderId="0" xfId="0" applyNumberFormat="1" applyBorder="1"/>
    <xf numFmtId="0" fontId="5" fillId="4" borderId="0" xfId="4" applyFont="1" applyFill="1" applyBorder="1" applyAlignment="1">
      <alignment horizontal="center"/>
    </xf>
    <xf numFmtId="0" fontId="16" fillId="0" borderId="0" xfId="6" applyFont="1" applyFill="1"/>
    <xf numFmtId="0" fontId="3" fillId="0" borderId="0" xfId="0" applyFont="1" applyBorder="1"/>
    <xf numFmtId="0" fontId="7" fillId="0" borderId="2" xfId="0" applyFont="1" applyBorder="1"/>
    <xf numFmtId="0" fontId="16" fillId="0" borderId="6" xfId="0" applyFont="1" applyBorder="1"/>
    <xf numFmtId="0" fontId="12" fillId="0" borderId="0" xfId="0" applyFont="1" applyAlignment="1">
      <alignment horizontal="left"/>
    </xf>
    <xf numFmtId="0" fontId="2" fillId="0" borderId="0" xfId="4" applyFont="1" applyBorder="1"/>
    <xf numFmtId="0" fontId="6" fillId="0" borderId="0" xfId="4" applyFont="1" applyBorder="1"/>
    <xf numFmtId="0" fontId="0" fillId="0" borderId="5" xfId="0" applyBorder="1"/>
    <xf numFmtId="0" fontId="2" fillId="0" borderId="5" xfId="4" applyFont="1" applyBorder="1"/>
    <xf numFmtId="0" fontId="48" fillId="0" borderId="0" xfId="0" applyFont="1" applyAlignment="1">
      <alignment horizontal="justify"/>
    </xf>
    <xf numFmtId="0" fontId="0" fillId="0" borderId="0" xfId="0" applyAlignment="1">
      <alignment vertical="center" wrapText="1"/>
    </xf>
    <xf numFmtId="0" fontId="7" fillId="0" borderId="0" xfId="0" applyFont="1" applyBorder="1"/>
    <xf numFmtId="0" fontId="16" fillId="0" borderId="0" xfId="6" applyFont="1" applyFill="1" applyBorder="1"/>
    <xf numFmtId="166" fontId="8" fillId="0" borderId="0" xfId="0" applyNumberFormat="1" applyFont="1" applyBorder="1" applyAlignment="1">
      <alignment horizontal="right"/>
    </xf>
    <xf numFmtId="0" fontId="8" fillId="0" borderId="0" xfId="0" applyFont="1" applyBorder="1" applyAlignment="1">
      <alignment horizontal="right"/>
    </xf>
    <xf numFmtId="0" fontId="12" fillId="0" borderId="0" xfId="0" applyFont="1" applyBorder="1"/>
    <xf numFmtId="0" fontId="6" fillId="2" borderId="0" xfId="0" applyFont="1" applyFill="1"/>
    <xf numFmtId="0" fontId="7" fillId="0" borderId="0" xfId="0" applyFont="1" applyFill="1" applyBorder="1"/>
    <xf numFmtId="0" fontId="7" fillId="0" borderId="0" xfId="6" applyFont="1" applyFill="1"/>
    <xf numFmtId="0" fontId="52" fillId="0" borderId="0" xfId="0" applyFont="1" applyFill="1" applyBorder="1"/>
    <xf numFmtId="3" fontId="2" fillId="0" borderId="0" xfId="0" applyNumberFormat="1" applyFont="1" applyFill="1" applyBorder="1"/>
    <xf numFmtId="0" fontId="6" fillId="0" borderId="0" xfId="0" applyFont="1" applyBorder="1" applyAlignment="1">
      <alignment horizontal="center"/>
    </xf>
    <xf numFmtId="0" fontId="6" fillId="0" borderId="1" xfId="0" applyFont="1" applyBorder="1" applyAlignment="1">
      <alignment horizontal="center"/>
    </xf>
    <xf numFmtId="3" fontId="6" fillId="0" borderId="1" xfId="0" applyNumberFormat="1" applyFont="1" applyBorder="1" applyAlignment="1">
      <alignment horizontal="center"/>
    </xf>
    <xf numFmtId="0" fontId="5" fillId="0" borderId="1" xfId="0" applyFont="1" applyBorder="1" applyAlignment="1">
      <alignment horizontal="center"/>
    </xf>
    <xf numFmtId="0" fontId="6" fillId="0" borderId="2" xfId="0" applyFont="1" applyBorder="1" applyAlignment="1">
      <alignment horizontal="center"/>
    </xf>
    <xf numFmtId="0" fontId="5" fillId="0" borderId="2" xfId="0" applyFont="1" applyBorder="1" applyAlignment="1">
      <alignment horizontal="center"/>
    </xf>
    <xf numFmtId="3" fontId="2" fillId="0" borderId="0" xfId="0" applyNumberFormat="1" applyFont="1" applyFill="1"/>
    <xf numFmtId="166" fontId="2" fillId="0" borderId="0" xfId="0" applyNumberFormat="1" applyFont="1"/>
    <xf numFmtId="0" fontId="2" fillId="0" borderId="0" xfId="0" applyFont="1" applyAlignment="1">
      <alignment horizontal="left"/>
    </xf>
    <xf numFmtId="0" fontId="10" fillId="0" borderId="0" xfId="0" applyFont="1" applyAlignment="1">
      <alignment horizontal="left"/>
    </xf>
    <xf numFmtId="0" fontId="2" fillId="0" borderId="1" xfId="0" applyFont="1" applyFill="1" applyBorder="1"/>
    <xf numFmtId="0" fontId="6" fillId="0" borderId="0" xfId="0" applyFont="1" applyFill="1" applyBorder="1"/>
    <xf numFmtId="0" fontId="13" fillId="0" borderId="0" xfId="0" applyFont="1" applyFill="1" applyBorder="1"/>
    <xf numFmtId="0" fontId="12" fillId="0" borderId="0" xfId="0" applyFont="1" applyAlignment="1">
      <alignment horizontal="center"/>
    </xf>
    <xf numFmtId="0" fontId="54" fillId="0" borderId="0" xfId="0" applyFont="1" applyAlignment="1">
      <alignment horizontal="center"/>
    </xf>
    <xf numFmtId="166" fontId="54" fillId="0" borderId="0" xfId="0" applyNumberFormat="1" applyFont="1"/>
    <xf numFmtId="0" fontId="55" fillId="0" borderId="0" xfId="0" applyFont="1"/>
    <xf numFmtId="0" fontId="10" fillId="0" borderId="0" xfId="0" applyFont="1" applyBorder="1" applyAlignment="1">
      <alignment horizontal="left"/>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52" fillId="11" borderId="0" xfId="0" applyFont="1" applyFill="1" applyBorder="1"/>
    <xf numFmtId="0" fontId="2" fillId="0" borderId="0" xfId="0" applyFont="1" applyFill="1" applyAlignment="1">
      <alignment horizontal="center"/>
    </xf>
    <xf numFmtId="0" fontId="7" fillId="0" borderId="0" xfId="6" applyFont="1" applyFill="1" applyBorder="1"/>
    <xf numFmtId="0" fontId="16" fillId="0" borderId="0" xfId="0" applyFont="1"/>
    <xf numFmtId="0" fontId="15" fillId="0" borderId="0" xfId="0" applyFont="1"/>
    <xf numFmtId="3" fontId="15" fillId="0" borderId="0" xfId="0" applyNumberFormat="1" applyFont="1" applyBorder="1" applyAlignment="1">
      <alignment horizontal="center" vertical="center"/>
    </xf>
    <xf numFmtId="3" fontId="56" fillId="0" borderId="0" xfId="0" applyNumberFormat="1" applyFont="1" applyBorder="1" applyAlignment="1">
      <alignment horizontal="center" vertical="center"/>
    </xf>
    <xf numFmtId="0" fontId="15" fillId="0" borderId="0" xfId="0" applyFont="1" applyAlignment="1">
      <alignment horizontal="center"/>
    </xf>
    <xf numFmtId="0" fontId="57" fillId="0" borderId="0" xfId="0" applyFont="1" applyAlignment="1">
      <alignment horizontal="center"/>
    </xf>
    <xf numFmtId="3" fontId="15" fillId="0" borderId="0" xfId="0" applyNumberFormat="1" applyFont="1"/>
    <xf numFmtId="0" fontId="15" fillId="0" borderId="0" xfId="0" quotePrefix="1" applyNumberFormat="1" applyFont="1" applyFill="1" applyAlignment="1">
      <alignment horizontal="center"/>
    </xf>
    <xf numFmtId="0" fontId="57" fillId="0" borderId="0" xfId="0" quotePrefix="1" applyNumberFormat="1" applyFont="1" applyFill="1" applyAlignment="1">
      <alignment horizontal="center"/>
    </xf>
    <xf numFmtId="0" fontId="0" fillId="0" borderId="0" xfId="0" applyAlignment="1">
      <alignment vertical="top" wrapText="1"/>
    </xf>
    <xf numFmtId="0" fontId="2" fillId="0" borderId="0" xfId="0" applyFont="1" applyAlignment="1">
      <alignment horizontal="left" vertical="center" wrapText="1"/>
    </xf>
    <xf numFmtId="0" fontId="60" fillId="0" borderId="0" xfId="0" applyFont="1" applyAlignment="1">
      <alignment horizontal="justify"/>
    </xf>
    <xf numFmtId="0" fontId="60" fillId="0" borderId="0" xfId="0" applyFont="1" applyAlignment="1">
      <alignment horizontal="left" vertical="center" wrapText="1"/>
    </xf>
    <xf numFmtId="0" fontId="2" fillId="0" borderId="0" xfId="0" applyFont="1" applyAlignment="1">
      <alignment horizontal="justify"/>
    </xf>
    <xf numFmtId="0" fontId="58" fillId="0" borderId="0" xfId="0" applyFont="1" applyAlignment="1">
      <alignment horizontal="justify"/>
    </xf>
    <xf numFmtId="0" fontId="62" fillId="0" borderId="0" xfId="0" applyFont="1"/>
    <xf numFmtId="3" fontId="4" fillId="2" borderId="0" xfId="0" quotePrefix="1" applyNumberFormat="1" applyFont="1" applyFill="1" applyBorder="1" applyAlignment="1">
      <alignment horizontal="right" indent="1"/>
    </xf>
    <xf numFmtId="3" fontId="4" fillId="0" borderId="0" xfId="0" quotePrefix="1" applyNumberFormat="1" applyFont="1" applyFill="1" applyBorder="1" applyAlignment="1">
      <alignment horizontal="right" indent="1"/>
    </xf>
    <xf numFmtId="3" fontId="4" fillId="2" borderId="0" xfId="0" applyNumberFormat="1" applyFont="1" applyFill="1" applyAlignment="1">
      <alignment horizontal="right" indent="1"/>
    </xf>
    <xf numFmtId="3" fontId="46" fillId="2" borderId="0" xfId="0" applyNumberFormat="1" applyFont="1" applyFill="1" applyAlignment="1">
      <alignment horizontal="right" indent="1"/>
    </xf>
    <xf numFmtId="3" fontId="4" fillId="0" borderId="0" xfId="0" applyNumberFormat="1" applyFont="1" applyFill="1" applyAlignment="1">
      <alignment horizontal="right" indent="1"/>
    </xf>
    <xf numFmtId="3" fontId="46" fillId="0" borderId="0" xfId="0" applyNumberFormat="1" applyFont="1" applyFill="1" applyAlignment="1">
      <alignment horizontal="right" indent="1"/>
    </xf>
    <xf numFmtId="3" fontId="0" fillId="2" borderId="0" xfId="0" applyNumberFormat="1" applyFill="1" applyAlignment="1">
      <alignment horizontal="right" indent="1"/>
    </xf>
    <xf numFmtId="3" fontId="0" fillId="0" borderId="0" xfId="0" applyNumberFormat="1" applyAlignment="1">
      <alignment horizontal="right" indent="1"/>
    </xf>
    <xf numFmtId="3" fontId="46" fillId="0" borderId="0" xfId="0" applyNumberFormat="1" applyFont="1" applyAlignment="1">
      <alignment horizontal="right" indent="1"/>
    </xf>
    <xf numFmtId="3" fontId="4" fillId="0" borderId="0" xfId="0" applyNumberFormat="1" applyFont="1" applyAlignment="1">
      <alignment horizontal="right" indent="1"/>
    </xf>
    <xf numFmtId="3" fontId="2" fillId="2" borderId="0" xfId="0" quotePrefix="1" applyNumberFormat="1" applyFont="1" applyFill="1" applyAlignment="1">
      <alignment horizontal="right" indent="1"/>
    </xf>
    <xf numFmtId="3" fontId="2" fillId="0" borderId="0" xfId="0" quotePrefix="1" applyNumberFormat="1" applyFont="1" applyAlignment="1">
      <alignment horizontal="right" indent="1"/>
    </xf>
    <xf numFmtId="164" fontId="0" fillId="2" borderId="0" xfId="0" applyNumberFormat="1" applyFill="1" applyAlignment="1">
      <alignment horizontal="right" indent="1"/>
    </xf>
    <xf numFmtId="164" fontId="0" fillId="6" borderId="0" xfId="0" applyNumberFormat="1" applyFill="1" applyAlignment="1">
      <alignment horizontal="right" indent="1"/>
    </xf>
    <xf numFmtId="164" fontId="46" fillId="2" borderId="0" xfId="0" applyNumberFormat="1" applyFont="1" applyFill="1" applyAlignment="1">
      <alignment horizontal="right" indent="1"/>
    </xf>
    <xf numFmtId="164" fontId="4" fillId="2" borderId="0" xfId="0" applyNumberFormat="1" applyFont="1" applyFill="1" applyAlignment="1">
      <alignment horizontal="right" indent="1"/>
    </xf>
    <xf numFmtId="164" fontId="0" fillId="4" borderId="0" xfId="0" applyNumberFormat="1" applyFill="1" applyAlignment="1">
      <alignment horizontal="right" indent="1"/>
    </xf>
    <xf numFmtId="164" fontId="46" fillId="4" borderId="0" xfId="0" applyNumberFormat="1" applyFont="1" applyFill="1" applyAlignment="1">
      <alignment horizontal="right" indent="1"/>
    </xf>
    <xf numFmtId="164" fontId="4" fillId="4" borderId="0" xfId="0" applyNumberFormat="1" applyFont="1" applyFill="1" applyAlignment="1">
      <alignment horizontal="right" indent="1"/>
    </xf>
    <xf numFmtId="3" fontId="2" fillId="2" borderId="2" xfId="0" quotePrefix="1" applyNumberFormat="1" applyFont="1" applyFill="1" applyBorder="1" applyAlignment="1">
      <alignment horizontal="right" indent="1"/>
    </xf>
    <xf numFmtId="164" fontId="2" fillId="2" borderId="2" xfId="0" quotePrefix="1" applyNumberFormat="1" applyFont="1" applyFill="1" applyBorder="1" applyAlignment="1">
      <alignment horizontal="right" indent="1"/>
    </xf>
    <xf numFmtId="164" fontId="4" fillId="6" borderId="2" xfId="0" applyNumberFormat="1" applyFont="1" applyFill="1" applyBorder="1" applyAlignment="1">
      <alignment horizontal="right" indent="1"/>
    </xf>
    <xf numFmtId="3" fontId="4" fillId="6" borderId="2" xfId="0" applyNumberFormat="1" applyFont="1" applyFill="1" applyBorder="1" applyAlignment="1">
      <alignment horizontal="right" indent="1"/>
    </xf>
    <xf numFmtId="0" fontId="0" fillId="0" borderId="0" xfId="0" applyBorder="1" applyAlignment="1">
      <alignment horizontal="right" indent="1"/>
    </xf>
    <xf numFmtId="3" fontId="2" fillId="2" borderId="0" xfId="0" quotePrefix="1" applyNumberFormat="1" applyFont="1" applyFill="1" applyBorder="1" applyAlignment="1">
      <alignment horizontal="right" indent="1"/>
    </xf>
    <xf numFmtId="0" fontId="46" fillId="0" borderId="0" xfId="0" applyFont="1" applyBorder="1" applyAlignment="1">
      <alignment horizontal="right" indent="1"/>
    </xf>
    <xf numFmtId="0" fontId="4" fillId="0" borderId="0" xfId="0" applyFont="1" applyBorder="1" applyAlignment="1">
      <alignment horizontal="right" indent="1"/>
    </xf>
    <xf numFmtId="3" fontId="10" fillId="4" borderId="35" xfId="0" quotePrefix="1" applyNumberFormat="1" applyFont="1" applyFill="1" applyBorder="1" applyAlignment="1">
      <alignment horizontal="right" indent="1"/>
    </xf>
    <xf numFmtId="3" fontId="10" fillId="4" borderId="25" xfId="0" quotePrefix="1" applyNumberFormat="1" applyFont="1" applyFill="1" applyBorder="1" applyAlignment="1">
      <alignment horizontal="right" indent="1"/>
    </xf>
    <xf numFmtId="3" fontId="10" fillId="4" borderId="19" xfId="0" quotePrefix="1" applyNumberFormat="1" applyFont="1" applyFill="1" applyBorder="1" applyAlignment="1">
      <alignment horizontal="right" indent="1"/>
    </xf>
    <xf numFmtId="3" fontId="10" fillId="4" borderId="17" xfId="0" quotePrefix="1" applyNumberFormat="1" applyFont="1" applyFill="1" applyBorder="1" applyAlignment="1">
      <alignment horizontal="right" indent="1"/>
    </xf>
    <xf numFmtId="3" fontId="2" fillId="4" borderId="35" xfId="5" applyNumberFormat="1" applyFill="1" applyBorder="1" applyAlignment="1">
      <alignment horizontal="right" indent="1"/>
    </xf>
    <xf numFmtId="3" fontId="2" fillId="4" borderId="19" xfId="5" applyNumberFormat="1" applyFill="1" applyBorder="1" applyAlignment="1">
      <alignment horizontal="right" indent="1"/>
    </xf>
    <xf numFmtId="3" fontId="2" fillId="4" borderId="25" xfId="5" applyNumberFormat="1" applyFill="1" applyBorder="1" applyAlignment="1">
      <alignment horizontal="right" indent="1"/>
    </xf>
    <xf numFmtId="3" fontId="2" fillId="4" borderId="17" xfId="5" applyNumberFormat="1" applyFill="1" applyBorder="1" applyAlignment="1">
      <alignment horizontal="right" indent="1"/>
    </xf>
    <xf numFmtId="0" fontId="2" fillId="0" borderId="5" xfId="0" applyFont="1" applyBorder="1"/>
    <xf numFmtId="0" fontId="2" fillId="0" borderId="0" xfId="0" applyFont="1" applyAlignment="1">
      <alignment horizontal="left"/>
    </xf>
    <xf numFmtId="0" fontId="2" fillId="0" borderId="0" xfId="0" applyFont="1" applyAlignment="1">
      <alignment horizontal="left"/>
    </xf>
    <xf numFmtId="0" fontId="65" fillId="3" borderId="0" xfId="3" applyFont="1" applyFill="1" applyBorder="1" applyAlignment="1">
      <alignment horizontal="left"/>
    </xf>
    <xf numFmtId="0" fontId="65" fillId="3" borderId="7" xfId="3" applyFont="1" applyFill="1" applyBorder="1" applyAlignment="1">
      <alignment horizontal="left"/>
    </xf>
    <xf numFmtId="0" fontId="67" fillId="3" borderId="0" xfId="0" applyFont="1" applyFill="1" applyBorder="1"/>
    <xf numFmtId="0" fontId="67" fillId="3" borderId="0" xfId="0" applyFont="1" applyFill="1"/>
    <xf numFmtId="0" fontId="68" fillId="3" borderId="0" xfId="0" quotePrefix="1" applyFont="1" applyFill="1"/>
    <xf numFmtId="0" fontId="68" fillId="3" borderId="0" xfId="0" applyFont="1" applyFill="1"/>
    <xf numFmtId="0" fontId="65" fillId="3" borderId="0" xfId="3" applyFont="1" applyFill="1" applyBorder="1" applyAlignment="1">
      <alignment horizontal="left" vertical="top"/>
    </xf>
    <xf numFmtId="0" fontId="70" fillId="3" borderId="9" xfId="1" applyFont="1" applyFill="1" applyBorder="1" applyAlignment="1" applyProtection="1">
      <alignment vertical="top"/>
    </xf>
    <xf numFmtId="0" fontId="69" fillId="3" borderId="9" xfId="0" applyFont="1" applyFill="1" applyBorder="1" applyAlignment="1">
      <alignment horizontal="center" vertical="top"/>
    </xf>
    <xf numFmtId="0" fontId="70" fillId="3" borderId="0" xfId="1" applyFont="1" applyFill="1" applyBorder="1" applyAlignment="1" applyProtection="1">
      <alignment vertical="top"/>
    </xf>
    <xf numFmtId="0" fontId="69" fillId="3" borderId="0" xfId="0" applyFont="1" applyFill="1" applyBorder="1" applyAlignment="1">
      <alignment horizontal="center" vertical="top"/>
    </xf>
    <xf numFmtId="0" fontId="70" fillId="3" borderId="7" xfId="1" applyFont="1" applyFill="1" applyBorder="1" applyAlignment="1" applyProtection="1">
      <alignment vertical="top"/>
    </xf>
    <xf numFmtId="0" fontId="69" fillId="3" borderId="7" xfId="0" applyFont="1" applyFill="1" applyBorder="1" applyAlignment="1">
      <alignment horizontal="center" vertical="top"/>
    </xf>
    <xf numFmtId="0" fontId="71" fillId="3" borderId="0" xfId="0" applyFont="1" applyFill="1" applyAlignment="1">
      <alignment vertical="top"/>
    </xf>
    <xf numFmtId="0" fontId="69" fillId="3" borderId="0" xfId="0" applyFont="1" applyFill="1" applyAlignment="1">
      <alignment horizontal="center" vertical="top"/>
    </xf>
    <xf numFmtId="0" fontId="72" fillId="3" borderId="0" xfId="0" applyFont="1" applyFill="1" applyAlignment="1">
      <alignment vertical="top"/>
    </xf>
    <xf numFmtId="0" fontId="66" fillId="3" borderId="0" xfId="0" applyFont="1" applyFill="1" applyAlignment="1">
      <alignment horizontal="center" vertical="top"/>
    </xf>
    <xf numFmtId="0" fontId="71" fillId="3" borderId="0" xfId="0" applyFont="1" applyFill="1" applyAlignment="1">
      <alignment horizontal="center" vertical="top"/>
    </xf>
    <xf numFmtId="0" fontId="74" fillId="3" borderId="0" xfId="3" applyFont="1" applyFill="1" applyBorder="1" applyAlignment="1">
      <alignment horizontal="left" vertical="top"/>
    </xf>
    <xf numFmtId="0" fontId="74" fillId="3" borderId="0" xfId="0" applyFont="1" applyFill="1" applyAlignment="1">
      <alignment horizontal="left"/>
    </xf>
    <xf numFmtId="0" fontId="75" fillId="3" borderId="0" xfId="0" applyFont="1" applyFill="1"/>
    <xf numFmtId="0" fontId="76" fillId="3" borderId="0" xfId="0" applyFont="1" applyFill="1" applyAlignment="1">
      <alignment vertical="top"/>
    </xf>
    <xf numFmtId="0" fontId="77" fillId="3" borderId="0" xfId="3" applyFont="1" applyFill="1" applyBorder="1" applyAlignment="1">
      <alignment horizontal="right" vertical="top"/>
    </xf>
    <xf numFmtId="168" fontId="77" fillId="3" borderId="0" xfId="3" applyNumberFormat="1" applyFont="1" applyFill="1" applyBorder="1" applyAlignment="1">
      <alignment horizontal="left" vertical="top"/>
    </xf>
    <xf numFmtId="0" fontId="75" fillId="3" borderId="0" xfId="0" applyFont="1" applyFill="1" applyAlignment="1">
      <alignment horizontal="left"/>
    </xf>
    <xf numFmtId="0" fontId="79" fillId="3" borderId="0" xfId="3" applyFont="1" applyFill="1" applyBorder="1" applyAlignment="1">
      <alignment horizontal="left" vertical="top"/>
    </xf>
    <xf numFmtId="0" fontId="64" fillId="0" borderId="0" xfId="0" applyFont="1"/>
    <xf numFmtId="166" fontId="64" fillId="0" borderId="0" xfId="0" applyNumberFormat="1" applyFont="1" applyBorder="1" applyAlignment="1">
      <alignment horizontal="right" indent="1"/>
    </xf>
    <xf numFmtId="0" fontId="81" fillId="0" borderId="0" xfId="0" applyFont="1"/>
    <xf numFmtId="0" fontId="64" fillId="0" borderId="2" xfId="0" applyFont="1" applyBorder="1"/>
    <xf numFmtId="0" fontId="81" fillId="0" borderId="2" xfId="0" applyFont="1" applyBorder="1"/>
    <xf numFmtId="0" fontId="81" fillId="0" borderId="0" xfId="0" applyFont="1" applyBorder="1"/>
    <xf numFmtId="0" fontId="81" fillId="0" borderId="3" xfId="0" applyFont="1" applyBorder="1"/>
    <xf numFmtId="3" fontId="85" fillId="0" borderId="0" xfId="0" applyNumberFormat="1" applyFont="1" applyAlignment="1">
      <alignment horizontal="right" indent="1"/>
    </xf>
    <xf numFmtId="166" fontId="85" fillId="0" borderId="0" xfId="0" applyNumberFormat="1" applyFont="1" applyBorder="1" applyAlignment="1">
      <alignment horizontal="right" indent="1"/>
    </xf>
    <xf numFmtId="0" fontId="82" fillId="7" borderId="40" xfId="0" applyFont="1" applyFill="1" applyBorder="1"/>
    <xf numFmtId="0" fontId="83" fillId="0" borderId="0" xfId="0" applyFont="1"/>
    <xf numFmtId="0" fontId="83" fillId="7" borderId="0" xfId="0" applyFont="1" applyFill="1"/>
    <xf numFmtId="0" fontId="82" fillId="7" borderId="0" xfId="0" applyFont="1" applyFill="1"/>
    <xf numFmtId="0" fontId="64" fillId="0" borderId="0" xfId="0" applyFont="1" applyBorder="1"/>
    <xf numFmtId="0" fontId="6" fillId="0" borderId="34" xfId="0" applyFont="1" applyBorder="1" applyAlignment="1">
      <alignment horizontal="center"/>
    </xf>
    <xf numFmtId="0" fontId="6" fillId="0" borderId="18" xfId="0" applyFont="1" applyBorder="1" applyAlignment="1">
      <alignment horizontal="center"/>
    </xf>
    <xf numFmtId="0" fontId="6" fillId="0" borderId="24" xfId="0" applyFont="1" applyBorder="1" applyAlignment="1">
      <alignment horizontal="center"/>
    </xf>
    <xf numFmtId="0" fontId="6" fillId="0" borderId="35"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3" fontId="6" fillId="0" borderId="36" xfId="0" applyNumberFormat="1" applyFont="1" applyBorder="1" applyAlignment="1">
      <alignment horizontal="center" vertical="center" wrapText="1"/>
    </xf>
    <xf numFmtId="0" fontId="6" fillId="0" borderId="20" xfId="0" applyFont="1" applyBorder="1" applyAlignment="1">
      <alignment horizontal="center" vertical="center"/>
    </xf>
    <xf numFmtId="0" fontId="6" fillId="0" borderId="41" xfId="0" applyFont="1" applyBorder="1" applyAlignment="1">
      <alignment horizontal="center" vertical="center"/>
    </xf>
    <xf numFmtId="3" fontId="2" fillId="0" borderId="0" xfId="0" quotePrefix="1" applyNumberFormat="1" applyFont="1" applyFill="1" applyBorder="1" applyAlignment="1">
      <alignment horizontal="right" indent="1"/>
    </xf>
    <xf numFmtId="0" fontId="2" fillId="2" borderId="0" xfId="0" applyFont="1" applyFill="1" applyBorder="1"/>
    <xf numFmtId="0" fontId="2" fillId="0" borderId="0" xfId="0" applyFont="1" applyBorder="1" applyAlignment="1">
      <alignment horizontal="left"/>
    </xf>
    <xf numFmtId="164" fontId="83" fillId="0" borderId="0" xfId="0" applyNumberFormat="1" applyFont="1" applyFill="1" applyBorder="1" applyAlignment="1">
      <alignment horizontal="right" indent="1"/>
    </xf>
    <xf numFmtId="164" fontId="85" fillId="0" borderId="0" xfId="0" applyNumberFormat="1" applyFont="1" applyFill="1" applyBorder="1" applyAlignment="1">
      <alignment horizontal="right" indent="1"/>
    </xf>
    <xf numFmtId="0" fontId="64" fillId="0" borderId="0" xfId="0" applyFont="1" applyFill="1"/>
    <xf numFmtId="0" fontId="81" fillId="0" borderId="1" xfId="0" applyFont="1" applyFill="1" applyBorder="1"/>
    <xf numFmtId="3" fontId="81" fillId="0" borderId="0" xfId="0" applyNumberFormat="1" applyFont="1" applyFill="1" applyAlignment="1">
      <alignment horizontal="right" indent="1"/>
    </xf>
    <xf numFmtId="3" fontId="84" fillId="0" borderId="0" xfId="0" applyNumberFormat="1" applyFont="1" applyFill="1" applyAlignment="1">
      <alignment horizontal="right" indent="1"/>
    </xf>
    <xf numFmtId="3" fontId="80" fillId="0" borderId="0" xfId="0" applyNumberFormat="1" applyFont="1" applyFill="1" applyAlignment="1">
      <alignment horizontal="right" indent="1"/>
    </xf>
    <xf numFmtId="0" fontId="81" fillId="10" borderId="3" xfId="0" applyFont="1" applyFill="1" applyBorder="1"/>
    <xf numFmtId="3" fontId="81" fillId="10" borderId="3" xfId="0" applyNumberFormat="1" applyFont="1" applyFill="1" applyBorder="1" applyAlignment="1">
      <alignment horizontal="right" indent="1"/>
    </xf>
    <xf numFmtId="3" fontId="84" fillId="10" borderId="3" xfId="0" applyNumberFormat="1" applyFont="1" applyFill="1" applyBorder="1" applyAlignment="1">
      <alignment horizontal="right" indent="1"/>
    </xf>
    <xf numFmtId="3" fontId="80" fillId="10" borderId="3" xfId="0" applyNumberFormat="1" applyFont="1" applyFill="1" applyBorder="1" applyAlignment="1">
      <alignment horizontal="right" indent="1"/>
    </xf>
    <xf numFmtId="0" fontId="87" fillId="0" borderId="0" xfId="0" applyFont="1" applyBorder="1"/>
    <xf numFmtId="3" fontId="81" fillId="0" borderId="0" xfId="0" applyNumberFormat="1" applyFont="1" applyBorder="1" applyAlignment="1">
      <alignment horizontal="right" indent="1"/>
    </xf>
    <xf numFmtId="3" fontId="84" fillId="0" borderId="0" xfId="0" applyNumberFormat="1" applyFont="1" applyBorder="1" applyAlignment="1">
      <alignment horizontal="right" indent="1"/>
    </xf>
    <xf numFmtId="3" fontId="80" fillId="0" borderId="0" xfId="0" applyNumberFormat="1" applyFont="1" applyBorder="1" applyAlignment="1">
      <alignment horizontal="right" indent="1"/>
    </xf>
    <xf numFmtId="0" fontId="64" fillId="2" borderId="0" xfId="0" applyFont="1" applyFill="1" applyBorder="1"/>
    <xf numFmtId="3" fontId="64" fillId="2" borderId="0" xfId="0" applyNumberFormat="1" applyFont="1" applyFill="1" applyAlignment="1">
      <alignment horizontal="right" indent="1"/>
    </xf>
    <xf numFmtId="3" fontId="85" fillId="2" borderId="0" xfId="0" applyNumberFormat="1" applyFont="1" applyFill="1" applyAlignment="1">
      <alignment horizontal="right" indent="1"/>
    </xf>
    <xf numFmtId="3" fontId="80" fillId="2" borderId="0" xfId="0" applyNumberFormat="1" applyFont="1" applyFill="1" applyAlignment="1">
      <alignment horizontal="right" indent="1"/>
    </xf>
    <xf numFmtId="0" fontId="64" fillId="0" borderId="0" xfId="0" applyFont="1" applyFill="1" applyBorder="1"/>
    <xf numFmtId="3" fontId="64" fillId="0" borderId="0" xfId="0" applyNumberFormat="1" applyFont="1" applyFill="1" applyAlignment="1">
      <alignment horizontal="right" indent="1"/>
    </xf>
    <xf numFmtId="3" fontId="85" fillId="0" borderId="0" xfId="0" applyNumberFormat="1" applyFont="1" applyFill="1" applyAlignment="1">
      <alignment horizontal="right" indent="1"/>
    </xf>
    <xf numFmtId="0" fontId="64" fillId="0" borderId="0" xfId="0" quotePrefix="1" applyFont="1" applyFill="1" applyBorder="1" applyAlignment="1"/>
    <xf numFmtId="3" fontId="7" fillId="0" borderId="0" xfId="0" applyNumberFormat="1" applyFont="1" applyFill="1" applyBorder="1"/>
    <xf numFmtId="3" fontId="16" fillId="0" borderId="0" xfId="0" applyNumberFormat="1" applyFont="1" applyBorder="1" applyAlignment="1">
      <alignment horizontal="center" vertical="center"/>
    </xf>
    <xf numFmtId="3" fontId="88" fillId="0" borderId="0" xfId="0" applyNumberFormat="1" applyFont="1" applyBorder="1" applyAlignment="1">
      <alignment horizontal="center" vertical="center"/>
    </xf>
    <xf numFmtId="0" fontId="16" fillId="0" borderId="0" xfId="0" applyFont="1" applyFill="1"/>
    <xf numFmtId="164" fontId="16" fillId="0" borderId="0" xfId="0" applyNumberFormat="1" applyFont="1"/>
    <xf numFmtId="0" fontId="16" fillId="0" borderId="0" xfId="0" applyFont="1" applyAlignment="1">
      <alignment horizontal="center"/>
    </xf>
    <xf numFmtId="0" fontId="89" fillId="0" borderId="0" xfId="0" applyFont="1" applyAlignment="1">
      <alignment horizontal="center"/>
    </xf>
    <xf numFmtId="164" fontId="64" fillId="0" borderId="0" xfId="0" applyNumberFormat="1" applyFont="1"/>
    <xf numFmtId="166" fontId="81" fillId="10" borderId="3" xfId="0" applyNumberFormat="1" applyFont="1" applyFill="1" applyBorder="1" applyAlignment="1">
      <alignment horizontal="right" indent="1"/>
    </xf>
    <xf numFmtId="166" fontId="80" fillId="10" borderId="3" xfId="0" applyNumberFormat="1" applyFont="1" applyFill="1" applyBorder="1" applyAlignment="1">
      <alignment horizontal="right" indent="1"/>
    </xf>
    <xf numFmtId="166" fontId="81" fillId="0" borderId="0" xfId="0" applyNumberFormat="1" applyFont="1" applyBorder="1" applyAlignment="1">
      <alignment horizontal="right" indent="1"/>
    </xf>
    <xf numFmtId="166" fontId="80" fillId="0" borderId="0" xfId="0" applyNumberFormat="1" applyFont="1" applyBorder="1" applyAlignment="1">
      <alignment horizontal="right" indent="1"/>
    </xf>
    <xf numFmtId="166" fontId="64" fillId="2" borderId="0" xfId="0" applyNumberFormat="1" applyFont="1" applyFill="1" applyAlignment="1">
      <alignment horizontal="right" indent="1"/>
    </xf>
    <xf numFmtId="166" fontId="80" fillId="2" borderId="0" xfId="0" applyNumberFormat="1" applyFont="1" applyFill="1" applyAlignment="1">
      <alignment horizontal="right" indent="1"/>
    </xf>
    <xf numFmtId="166" fontId="64" fillId="0" borderId="0" xfId="0" applyNumberFormat="1" applyFont="1" applyFill="1" applyAlignment="1">
      <alignment horizontal="right" indent="1"/>
    </xf>
    <xf numFmtId="166" fontId="80" fillId="0" borderId="0" xfId="0" applyNumberFormat="1" applyFont="1" applyFill="1" applyAlignment="1">
      <alignment horizontal="right" indent="1"/>
    </xf>
    <xf numFmtId="166" fontId="84" fillId="10" borderId="3" xfId="0" applyNumberFormat="1" applyFont="1" applyFill="1" applyBorder="1" applyAlignment="1">
      <alignment horizontal="right" indent="1"/>
    </xf>
    <xf numFmtId="166" fontId="84" fillId="0" borderId="0" xfId="0" applyNumberFormat="1" applyFont="1" applyBorder="1" applyAlignment="1">
      <alignment horizontal="right" indent="1"/>
    </xf>
    <xf numFmtId="166" fontId="85" fillId="2" borderId="0" xfId="0" applyNumberFormat="1" applyFont="1" applyFill="1" applyAlignment="1">
      <alignment horizontal="right" indent="1"/>
    </xf>
    <xf numFmtId="166" fontId="85" fillId="0" borderId="0" xfId="0" applyNumberFormat="1" applyFont="1" applyFill="1" applyAlignment="1">
      <alignment horizontal="right" indent="1"/>
    </xf>
    <xf numFmtId="166" fontId="81" fillId="0" borderId="0" xfId="0" applyNumberFormat="1" applyFont="1" applyFill="1" applyAlignment="1">
      <alignment horizontal="right" indent="1"/>
    </xf>
    <xf numFmtId="166" fontId="84" fillId="0" borderId="0" xfId="0" applyNumberFormat="1" applyFont="1" applyFill="1" applyAlignment="1">
      <alignment horizontal="right" indent="1"/>
    </xf>
    <xf numFmtId="0" fontId="81" fillId="2" borderId="1" xfId="0" applyFont="1" applyFill="1" applyBorder="1"/>
    <xf numFmtId="3" fontId="7" fillId="0" borderId="0" xfId="0" applyNumberFormat="1" applyFont="1" applyBorder="1" applyAlignment="1">
      <alignment horizontal="center" vertical="center"/>
    </xf>
    <xf numFmtId="3" fontId="54" fillId="0" borderId="0" xfId="0" applyNumberFormat="1" applyFont="1" applyBorder="1" applyAlignment="1">
      <alignment horizontal="center" vertical="center"/>
    </xf>
    <xf numFmtId="0" fontId="7" fillId="2" borderId="2" xfId="0" applyFont="1" applyFill="1" applyBorder="1"/>
    <xf numFmtId="0" fontId="7" fillId="0" borderId="0" xfId="0" applyFont="1" applyAlignment="1">
      <alignment horizontal="center"/>
    </xf>
    <xf numFmtId="0" fontId="21" fillId="0" borderId="0" xfId="0" applyFont="1" applyAlignment="1">
      <alignment horizontal="center"/>
    </xf>
    <xf numFmtId="0" fontId="7" fillId="2" borderId="0" xfId="0" quotePrefix="1" applyFont="1" applyFill="1" applyBorder="1" applyAlignment="1"/>
    <xf numFmtId="0" fontId="75" fillId="3" borderId="0" xfId="0" applyFont="1" applyFill="1" applyAlignment="1">
      <alignment horizontal="center"/>
    </xf>
    <xf numFmtId="0" fontId="75" fillId="3" borderId="42" xfId="0" applyFont="1" applyFill="1" applyBorder="1" applyAlignment="1">
      <alignment horizontal="center" vertical="top"/>
    </xf>
    <xf numFmtId="0" fontId="75" fillId="3" borderId="43" xfId="0" applyFont="1" applyFill="1" applyBorder="1" applyAlignment="1">
      <alignment horizontal="center" vertical="top"/>
    </xf>
    <xf numFmtId="0" fontId="75" fillId="3" borderId="44" xfId="0" applyFont="1" applyFill="1" applyBorder="1" applyAlignment="1">
      <alignment horizontal="center" vertical="top"/>
    </xf>
    <xf numFmtId="0" fontId="0" fillId="0" borderId="0" xfId="0" applyAlignment="1">
      <alignment vertical="center"/>
    </xf>
    <xf numFmtId="0" fontId="77" fillId="3" borderId="0" xfId="3" applyFont="1" applyFill="1" applyBorder="1" applyAlignment="1">
      <alignment horizontal="left" vertical="top"/>
    </xf>
    <xf numFmtId="0" fontId="64" fillId="0" borderId="0" xfId="0" quotePrefix="1" applyFont="1"/>
    <xf numFmtId="3" fontId="2" fillId="0" borderId="0" xfId="0" applyNumberFormat="1" applyFont="1"/>
    <xf numFmtId="3" fontId="2" fillId="2" borderId="0" xfId="0" applyNumberFormat="1" applyFont="1" applyFill="1" applyBorder="1" applyAlignment="1">
      <alignment horizontal="right" indent="1"/>
    </xf>
    <xf numFmtId="0" fontId="2" fillId="6" borderId="2" xfId="0" applyFont="1" applyFill="1" applyBorder="1"/>
    <xf numFmtId="3" fontId="0" fillId="6" borderId="2" xfId="0" applyNumberFormat="1" applyFill="1" applyBorder="1" applyAlignment="1">
      <alignment horizontal="right" indent="1"/>
    </xf>
    <xf numFmtId="3" fontId="46" fillId="6" borderId="2" xfId="0" applyNumberFormat="1" applyFont="1" applyFill="1" applyBorder="1" applyAlignment="1">
      <alignment horizontal="right" indent="1"/>
    </xf>
    <xf numFmtId="3" fontId="6" fillId="0" borderId="0" xfId="0" applyNumberFormat="1" applyFont="1" applyFill="1" applyBorder="1" applyAlignment="1">
      <alignment horizontal="right" indent="1"/>
    </xf>
    <xf numFmtId="3" fontId="45" fillId="0" borderId="0" xfId="0" applyNumberFormat="1" applyFont="1" applyFill="1" applyBorder="1" applyAlignment="1">
      <alignment horizontal="right" indent="1"/>
    </xf>
    <xf numFmtId="3" fontId="4" fillId="0" borderId="0" xfId="0" applyNumberFormat="1" applyFont="1" applyFill="1" applyBorder="1" applyAlignment="1">
      <alignment horizontal="right" indent="1"/>
    </xf>
    <xf numFmtId="0" fontId="0" fillId="0" borderId="2" xfId="0" applyBorder="1" applyAlignment="1">
      <alignment horizontal="right" indent="1"/>
    </xf>
    <xf numFmtId="0" fontId="46" fillId="0" borderId="2" xfId="0" applyFont="1" applyBorder="1" applyAlignment="1">
      <alignment horizontal="right" indent="1"/>
    </xf>
    <xf numFmtId="0" fontId="4" fillId="0" borderId="2" xfId="0" applyFont="1" applyBorder="1" applyAlignment="1">
      <alignment horizontal="right" indent="1"/>
    </xf>
    <xf numFmtId="164" fontId="0" fillId="6" borderId="2" xfId="0" applyNumberFormat="1" applyFill="1" applyBorder="1" applyAlignment="1">
      <alignment horizontal="right" indent="1"/>
    </xf>
    <xf numFmtId="164" fontId="46" fillId="6" borderId="2" xfId="0" applyNumberFormat="1" applyFont="1" applyFill="1" applyBorder="1" applyAlignment="1">
      <alignment horizontal="right" indent="1"/>
    </xf>
    <xf numFmtId="0" fontId="0" fillId="0" borderId="0" xfId="0" applyProtection="1">
      <protection locked="0"/>
    </xf>
    <xf numFmtId="0" fontId="64" fillId="0" borderId="0" xfId="0" applyFont="1" applyProtection="1">
      <protection locked="0"/>
    </xf>
    <xf numFmtId="0" fontId="0" fillId="4" borderId="0" xfId="0" applyFill="1" applyProtection="1">
      <protection locked="0"/>
    </xf>
    <xf numFmtId="164" fontId="82" fillId="7" borderId="40" xfId="0" applyNumberFormat="1" applyFont="1" applyFill="1" applyBorder="1" applyAlignment="1" applyProtection="1">
      <alignment horizontal="right" indent="1"/>
      <protection locked="0"/>
    </xf>
    <xf numFmtId="164" fontId="83" fillId="0" borderId="0" xfId="0" applyNumberFormat="1" applyFont="1" applyAlignment="1" applyProtection="1">
      <alignment horizontal="right" indent="1"/>
      <protection locked="0"/>
    </xf>
    <xf numFmtId="164" fontId="83" fillId="7" borderId="0" xfId="0" applyNumberFormat="1" applyFont="1" applyFill="1" applyAlignment="1" applyProtection="1">
      <alignment horizontal="right" indent="1"/>
      <protection locked="0"/>
    </xf>
    <xf numFmtId="164" fontId="83" fillId="0" borderId="2" xfId="0" applyNumberFormat="1" applyFont="1" applyBorder="1" applyAlignment="1" applyProtection="1">
      <alignment horizontal="right" indent="1"/>
      <protection locked="0"/>
    </xf>
    <xf numFmtId="164" fontId="82" fillId="7" borderId="0" xfId="0" applyNumberFormat="1" applyFont="1" applyFill="1" applyAlignment="1" applyProtection="1">
      <alignment horizontal="right" indent="1"/>
      <protection locked="0"/>
    </xf>
    <xf numFmtId="0" fontId="83" fillId="4" borderId="2" xfId="0" applyFont="1" applyFill="1" applyBorder="1" applyAlignment="1" applyProtection="1">
      <alignment horizontal="right" indent="1"/>
      <protection locked="0"/>
    </xf>
    <xf numFmtId="164" fontId="82" fillId="0" borderId="0" xfId="0" applyNumberFormat="1" applyFont="1" applyAlignment="1" applyProtection="1">
      <alignment horizontal="right" indent="1"/>
      <protection locked="0"/>
    </xf>
    <xf numFmtId="164" fontId="83" fillId="8" borderId="0" xfId="0" applyNumberFormat="1" applyFont="1" applyFill="1" applyAlignment="1" applyProtection="1">
      <alignment horizontal="right" indent="1"/>
      <protection locked="0"/>
    </xf>
    <xf numFmtId="164" fontId="83" fillId="8" borderId="2" xfId="0" applyNumberFormat="1" applyFont="1" applyFill="1" applyBorder="1" applyAlignment="1" applyProtection="1">
      <alignment horizontal="right" indent="1"/>
      <protection locked="0"/>
    </xf>
    <xf numFmtId="164" fontId="83" fillId="8" borderId="0" xfId="0" applyNumberFormat="1" applyFont="1" applyFill="1" applyBorder="1" applyAlignment="1" applyProtection="1">
      <alignment horizontal="right" indent="1"/>
      <protection locked="0"/>
    </xf>
    <xf numFmtId="0" fontId="9" fillId="0" borderId="0" xfId="0" applyFont="1" applyProtection="1">
      <protection locked="0"/>
    </xf>
    <xf numFmtId="0" fontId="12" fillId="0" borderId="0" xfId="0" applyFont="1" applyAlignment="1" applyProtection="1">
      <alignment horizontal="right"/>
      <protection locked="0"/>
    </xf>
    <xf numFmtId="0" fontId="6" fillId="0" borderId="4" xfId="0" applyFont="1" applyBorder="1" applyProtection="1">
      <protection locked="0"/>
    </xf>
    <xf numFmtId="0" fontId="6" fillId="0" borderId="0" xfId="0" applyFont="1" applyBorder="1" applyProtection="1">
      <protection locked="0"/>
    </xf>
    <xf numFmtId="0" fontId="13" fillId="0" borderId="5" xfId="0" applyFont="1" applyBorder="1" applyProtection="1">
      <protection locked="0"/>
    </xf>
    <xf numFmtId="0" fontId="6" fillId="0" borderId="0" xfId="0" applyFont="1" applyProtection="1">
      <protection locked="0"/>
    </xf>
    <xf numFmtId="164" fontId="85" fillId="0" borderId="0" xfId="0" applyNumberFormat="1" applyFont="1" applyAlignment="1" applyProtection="1">
      <alignment horizontal="right" indent="1"/>
      <protection locked="0"/>
    </xf>
    <xf numFmtId="0" fontId="0" fillId="0" borderId="0" xfId="0" applyBorder="1" applyProtection="1">
      <protection locked="0"/>
    </xf>
    <xf numFmtId="0" fontId="7" fillId="0" borderId="0" xfId="0" applyFont="1" applyProtection="1">
      <protection locked="0"/>
    </xf>
    <xf numFmtId="0" fontId="7" fillId="0" borderId="0" xfId="6" applyFont="1" applyFill="1" applyProtection="1">
      <protection locked="0"/>
    </xf>
    <xf numFmtId="0" fontId="8" fillId="0" borderId="0" xfId="0" applyFont="1" applyAlignment="1" applyProtection="1">
      <alignment horizontal="right"/>
      <protection locked="0"/>
    </xf>
    <xf numFmtId="0" fontId="5" fillId="4" borderId="0" xfId="4" applyFont="1" applyFill="1" applyBorder="1" applyAlignment="1" applyProtection="1">
      <alignment horizontal="center"/>
      <protection locked="0"/>
    </xf>
    <xf numFmtId="0" fontId="82" fillId="7" borderId="40" xfId="0" applyFont="1" applyFill="1" applyBorder="1" applyProtection="1">
      <protection locked="0"/>
    </xf>
    <xf numFmtId="164" fontId="84" fillId="7" borderId="40" xfId="0" applyNumberFormat="1" applyFont="1" applyFill="1" applyBorder="1" applyAlignment="1" applyProtection="1">
      <alignment horizontal="right" indent="1"/>
      <protection locked="0"/>
    </xf>
    <xf numFmtId="0" fontId="83" fillId="0" borderId="0" xfId="0" applyFont="1" applyProtection="1">
      <protection locked="0"/>
    </xf>
    <xf numFmtId="164" fontId="0" fillId="0" borderId="0" xfId="0" applyNumberFormat="1" applyProtection="1">
      <protection locked="0"/>
    </xf>
    <xf numFmtId="0" fontId="83" fillId="7" borderId="0" xfId="0" applyFont="1" applyFill="1" applyProtection="1">
      <protection locked="0"/>
    </xf>
    <xf numFmtId="164" fontId="85" fillId="7" borderId="0" xfId="0" applyNumberFormat="1" applyFont="1" applyFill="1" applyAlignment="1" applyProtection="1">
      <alignment horizontal="right" indent="1"/>
      <protection locked="0"/>
    </xf>
    <xf numFmtId="0" fontId="83" fillId="0" borderId="2" xfId="0" applyFont="1" applyBorder="1" applyProtection="1">
      <protection locked="0"/>
    </xf>
    <xf numFmtId="164" fontId="85" fillId="0" borderId="2" xfId="0" applyNumberFormat="1" applyFont="1" applyBorder="1" applyAlignment="1" applyProtection="1">
      <alignment horizontal="right" indent="1"/>
      <protection locked="0"/>
    </xf>
    <xf numFmtId="0" fontId="82" fillId="7" borderId="0" xfId="0" applyFont="1" applyFill="1" applyProtection="1">
      <protection locked="0"/>
    </xf>
    <xf numFmtId="164" fontId="84" fillId="7" borderId="0" xfId="0" applyNumberFormat="1" applyFont="1" applyFill="1" applyAlignment="1" applyProtection="1">
      <alignment horizontal="right" indent="1"/>
      <protection locked="0"/>
    </xf>
    <xf numFmtId="0" fontId="80" fillId="4" borderId="2" xfId="4" applyFont="1" applyFill="1" applyBorder="1" applyAlignment="1" applyProtection="1">
      <alignment horizontal="center"/>
      <protection locked="0"/>
    </xf>
    <xf numFmtId="0" fontId="85" fillId="4" borderId="2" xfId="0" applyFont="1" applyFill="1" applyBorder="1" applyAlignment="1" applyProtection="1">
      <alignment horizontal="right" indent="1"/>
      <protection locked="0"/>
    </xf>
    <xf numFmtId="0" fontId="82" fillId="0" borderId="0" xfId="0" applyFont="1" applyProtection="1">
      <protection locked="0"/>
    </xf>
    <xf numFmtId="164" fontId="84" fillId="0" borderId="0" xfId="0" applyNumberFormat="1" applyFont="1" applyAlignment="1" applyProtection="1">
      <alignment horizontal="right" indent="1"/>
      <protection locked="0"/>
    </xf>
    <xf numFmtId="0" fontId="83" fillId="8" borderId="0" xfId="0" applyFont="1" applyFill="1" applyProtection="1">
      <protection locked="0"/>
    </xf>
    <xf numFmtId="164" fontId="85" fillId="8" borderId="0" xfId="0" applyNumberFormat="1" applyFont="1" applyFill="1" applyAlignment="1" applyProtection="1">
      <alignment horizontal="right" indent="1"/>
      <protection locked="0"/>
    </xf>
    <xf numFmtId="0" fontId="83" fillId="8" borderId="2" xfId="0" applyFont="1" applyFill="1" applyBorder="1" applyProtection="1">
      <protection locked="0"/>
    </xf>
    <xf numFmtId="164" fontId="85" fillId="8" borderId="2" xfId="0" applyNumberFormat="1" applyFont="1" applyFill="1" applyBorder="1" applyAlignment="1" applyProtection="1">
      <alignment horizontal="right" indent="1"/>
      <protection locked="0"/>
    </xf>
    <xf numFmtId="0" fontId="83" fillId="8" borderId="0" xfId="0" applyFont="1" applyFill="1" applyBorder="1" applyProtection="1">
      <protection locked="0"/>
    </xf>
    <xf numFmtId="164" fontId="85" fillId="8" borderId="0" xfId="0" applyNumberFormat="1" applyFont="1" applyFill="1" applyBorder="1" applyAlignment="1" applyProtection="1">
      <alignment horizontal="right" indent="1"/>
      <protection locked="0"/>
    </xf>
    <xf numFmtId="0" fontId="3" fillId="0" borderId="0" xfId="0" applyFont="1" applyAlignment="1" applyProtection="1">
      <alignment horizontal="justify" wrapText="1"/>
      <protection locked="0"/>
    </xf>
    <xf numFmtId="0" fontId="48" fillId="0" borderId="0" xfId="0" applyFont="1" applyAlignment="1" applyProtection="1">
      <alignment horizontal="justify" wrapText="1"/>
      <protection locked="0"/>
    </xf>
    <xf numFmtId="3" fontId="82" fillId="7" borderId="40" xfId="0" applyNumberFormat="1" applyFont="1" applyFill="1" applyBorder="1" applyAlignment="1">
      <alignment horizontal="right" indent="1"/>
    </xf>
    <xf numFmtId="3" fontId="84" fillId="7" borderId="40" xfId="0" applyNumberFormat="1" applyFont="1" applyFill="1" applyBorder="1" applyAlignment="1">
      <alignment horizontal="right" indent="1"/>
    </xf>
    <xf numFmtId="3" fontId="83" fillId="0" borderId="0" xfId="0" applyNumberFormat="1" applyFont="1" applyAlignment="1">
      <alignment horizontal="right" indent="1"/>
    </xf>
    <xf numFmtId="3" fontId="83" fillId="7" borderId="0" xfId="0" applyNumberFormat="1" applyFont="1" applyFill="1" applyAlignment="1">
      <alignment horizontal="right" indent="1"/>
    </xf>
    <xf numFmtId="3" fontId="85" fillId="7" borderId="0" xfId="0" applyNumberFormat="1" applyFont="1" applyFill="1" applyAlignment="1">
      <alignment horizontal="right" indent="1"/>
    </xf>
    <xf numFmtId="3" fontId="82" fillId="7" borderId="0" xfId="0" applyNumberFormat="1" applyFont="1" applyFill="1" applyAlignment="1">
      <alignment horizontal="right" indent="1"/>
    </xf>
    <xf numFmtId="3" fontId="84" fillId="7" borderId="0" xfId="0" applyNumberFormat="1" applyFont="1" applyFill="1" applyAlignment="1">
      <alignment horizontal="right" indent="1"/>
    </xf>
    <xf numFmtId="0" fontId="91" fillId="7" borderId="0" xfId="0" applyFont="1" applyFill="1"/>
    <xf numFmtId="0" fontId="92" fillId="0" borderId="0" xfId="0" applyFont="1"/>
    <xf numFmtId="0" fontId="92" fillId="7" borderId="0" xfId="0" applyFont="1" applyFill="1"/>
    <xf numFmtId="0" fontId="92" fillId="7" borderId="0" xfId="0" applyFont="1" applyFill="1" applyBorder="1"/>
    <xf numFmtId="0" fontId="92" fillId="0" borderId="0" xfId="0" applyFont="1" applyBorder="1"/>
    <xf numFmtId="0" fontId="2" fillId="0" borderId="4" xfId="0" applyFont="1" applyBorder="1" applyAlignment="1" applyProtection="1">
      <alignment horizontal="center"/>
      <protection locked="0"/>
    </xf>
    <xf numFmtId="3" fontId="2" fillId="0" borderId="4" xfId="0"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2" fillId="0" borderId="0" xfId="0" applyFont="1" applyAlignment="1">
      <alignment horizontal="left"/>
    </xf>
    <xf numFmtId="3" fontId="92" fillId="0" borderId="0" xfId="0" applyNumberFormat="1" applyFont="1" applyAlignment="1">
      <alignment horizontal="right" indent="1"/>
    </xf>
    <xf numFmtId="3" fontId="92" fillId="7" borderId="0" xfId="0" applyNumberFormat="1" applyFont="1" applyFill="1" applyAlignment="1">
      <alignment horizontal="right" indent="1"/>
    </xf>
    <xf numFmtId="3" fontId="46" fillId="7" borderId="0" xfId="0" applyNumberFormat="1" applyFont="1" applyFill="1" applyAlignment="1">
      <alignment horizontal="right" indent="1"/>
    </xf>
    <xf numFmtId="0" fontId="92" fillId="7" borderId="0" xfId="0" quotePrefix="1" applyFont="1" applyFill="1"/>
    <xf numFmtId="3" fontId="92" fillId="0" borderId="0" xfId="0" applyNumberFormat="1" applyFont="1" applyBorder="1" applyAlignment="1">
      <alignment horizontal="right" indent="1"/>
    </xf>
    <xf numFmtId="3" fontId="46" fillId="0" borderId="0" xfId="0" applyNumberFormat="1" applyFont="1" applyBorder="1" applyAlignment="1">
      <alignment horizontal="right" indent="1"/>
    </xf>
    <xf numFmtId="3" fontId="92" fillId="7" borderId="0" xfId="0" applyNumberFormat="1" applyFont="1" applyFill="1" applyBorder="1" applyAlignment="1">
      <alignment horizontal="right" indent="1"/>
    </xf>
    <xf numFmtId="3" fontId="46" fillId="7" borderId="0" xfId="0" applyNumberFormat="1" applyFont="1" applyFill="1" applyBorder="1" applyAlignment="1">
      <alignment horizontal="right" indent="1"/>
    </xf>
    <xf numFmtId="0" fontId="91" fillId="7" borderId="40" xfId="0" applyFont="1" applyFill="1" applyBorder="1"/>
    <xf numFmtId="3" fontId="91" fillId="7" borderId="40" xfId="0" applyNumberFormat="1" applyFont="1" applyFill="1" applyBorder="1" applyAlignment="1">
      <alignment horizontal="right" indent="1"/>
    </xf>
    <xf numFmtId="3" fontId="45" fillId="7" borderId="40" xfId="0" applyNumberFormat="1" applyFont="1" applyFill="1" applyBorder="1" applyAlignment="1">
      <alignment horizontal="right" indent="1"/>
    </xf>
    <xf numFmtId="3" fontId="91" fillId="7" borderId="0" xfId="0" applyNumberFormat="1" applyFont="1" applyFill="1" applyAlignment="1">
      <alignment horizontal="right" indent="1"/>
    </xf>
    <xf numFmtId="3" fontId="45" fillId="7" borderId="0" xfId="0" applyNumberFormat="1" applyFont="1" applyFill="1" applyAlignment="1">
      <alignment horizontal="right" indent="1"/>
    </xf>
    <xf numFmtId="0" fontId="91" fillId="0" borderId="0" xfId="0" applyFont="1"/>
    <xf numFmtId="3" fontId="91" fillId="0" borderId="0" xfId="0" applyNumberFormat="1" applyFont="1" applyAlignment="1">
      <alignment horizontal="right" indent="1"/>
    </xf>
    <xf numFmtId="3" fontId="45" fillId="0" borderId="0" xfId="0" applyNumberFormat="1" applyFont="1" applyAlignment="1">
      <alignment horizontal="right" indent="1"/>
    </xf>
    <xf numFmtId="0" fontId="91" fillId="7" borderId="0" xfId="0" applyFont="1" applyFill="1" applyBorder="1"/>
    <xf numFmtId="3" fontId="91" fillId="7" borderId="0" xfId="0" applyNumberFormat="1" applyFont="1" applyFill="1" applyBorder="1" applyAlignment="1">
      <alignment horizontal="right" indent="1"/>
    </xf>
    <xf numFmtId="3" fontId="45" fillId="7" borderId="0" xfId="0" applyNumberFormat="1" applyFont="1" applyFill="1" applyBorder="1" applyAlignment="1">
      <alignment horizontal="right" indent="1"/>
    </xf>
    <xf numFmtId="0" fontId="91" fillId="0" borderId="0" xfId="0" applyFont="1" applyBorder="1"/>
    <xf numFmtId="3" fontId="91" fillId="0" borderId="0" xfId="0" applyNumberFormat="1" applyFont="1" applyBorder="1" applyAlignment="1">
      <alignment horizontal="right" indent="1"/>
    </xf>
    <xf numFmtId="3" fontId="45" fillId="0" borderId="0" xfId="0" applyNumberFormat="1" applyFont="1" applyBorder="1" applyAlignment="1">
      <alignment horizontal="right" indent="1"/>
    </xf>
    <xf numFmtId="3" fontId="0" fillId="0" borderId="0" xfId="0" applyNumberFormat="1" applyProtection="1">
      <protection locked="0"/>
    </xf>
    <xf numFmtId="166" fontId="7" fillId="0" borderId="0" xfId="0" applyNumberFormat="1" applyFont="1"/>
    <xf numFmtId="164" fontId="91" fillId="7" borderId="40" xfId="0" applyNumberFormat="1" applyFont="1" applyFill="1" applyBorder="1" applyAlignment="1">
      <alignment horizontal="right" indent="1"/>
    </xf>
    <xf numFmtId="164" fontId="45" fillId="7" borderId="40" xfId="0" applyNumberFormat="1" applyFont="1" applyFill="1" applyBorder="1" applyAlignment="1">
      <alignment horizontal="right" indent="1"/>
    </xf>
    <xf numFmtId="164" fontId="92" fillId="0" borderId="0" xfId="0" applyNumberFormat="1" applyFont="1" applyAlignment="1">
      <alignment horizontal="right" indent="1"/>
    </xf>
    <xf numFmtId="164" fontId="46" fillId="0" borderId="0" xfId="0" applyNumberFormat="1" applyFont="1" applyAlignment="1">
      <alignment horizontal="right" indent="1"/>
    </xf>
    <xf numFmtId="164" fontId="92" fillId="7" borderId="0" xfId="0" applyNumberFormat="1" applyFont="1" applyFill="1" applyAlignment="1">
      <alignment horizontal="right" indent="1"/>
    </xf>
    <xf numFmtId="164" fontId="46" fillId="7" borderId="0" xfId="0" applyNumberFormat="1" applyFont="1" applyFill="1" applyAlignment="1">
      <alignment horizontal="right" indent="1"/>
    </xf>
    <xf numFmtId="164" fontId="91" fillId="7" borderId="0" xfId="0" applyNumberFormat="1" applyFont="1" applyFill="1" applyAlignment="1">
      <alignment horizontal="right" indent="1"/>
    </xf>
    <xf numFmtId="164" fontId="45" fillId="7" borderId="0" xfId="0" applyNumberFormat="1" applyFont="1" applyFill="1" applyAlignment="1">
      <alignment horizontal="right" indent="1"/>
    </xf>
    <xf numFmtId="164" fontId="91" fillId="0" borderId="0" xfId="0" applyNumberFormat="1" applyFont="1" applyAlignment="1">
      <alignment horizontal="right" indent="1"/>
    </xf>
    <xf numFmtId="164" fontId="45" fillId="0" borderId="0" xfId="0" applyNumberFormat="1" applyFont="1" applyAlignment="1">
      <alignment horizontal="right" indent="1"/>
    </xf>
    <xf numFmtId="164" fontId="92" fillId="0" borderId="0" xfId="0" applyNumberFormat="1" applyFont="1" applyBorder="1" applyAlignment="1">
      <alignment horizontal="right" indent="1"/>
    </xf>
    <xf numFmtId="164" fontId="46" fillId="0" borderId="0" xfId="0" applyNumberFormat="1" applyFont="1" applyBorder="1" applyAlignment="1">
      <alignment horizontal="right" indent="1"/>
    </xf>
    <xf numFmtId="164" fontId="91" fillId="0" borderId="0" xfId="0" applyNumberFormat="1" applyFont="1" applyBorder="1" applyAlignment="1">
      <alignment horizontal="right" indent="1"/>
    </xf>
    <xf numFmtId="164" fontId="45" fillId="0" borderId="0" xfId="0" applyNumberFormat="1" applyFont="1" applyBorder="1" applyAlignment="1">
      <alignment horizontal="right" indent="1"/>
    </xf>
    <xf numFmtId="164" fontId="92" fillId="7" borderId="0" xfId="0" applyNumberFormat="1" applyFont="1" applyFill="1" applyBorder="1" applyAlignment="1">
      <alignment horizontal="right" indent="1"/>
    </xf>
    <xf numFmtId="164" fontId="46" fillId="7" borderId="0" xfId="0" applyNumberFormat="1" applyFont="1" applyFill="1" applyBorder="1" applyAlignment="1">
      <alignment horizontal="right" indent="1"/>
    </xf>
    <xf numFmtId="164" fontId="91" fillId="7" borderId="0" xfId="0" applyNumberFormat="1" applyFont="1" applyFill="1" applyBorder="1" applyAlignment="1">
      <alignment horizontal="right" indent="1"/>
    </xf>
    <xf numFmtId="164" fontId="45" fillId="7" borderId="0" xfId="0" applyNumberFormat="1" applyFont="1" applyFill="1" applyBorder="1" applyAlignment="1">
      <alignment horizontal="right" indent="1"/>
    </xf>
    <xf numFmtId="3" fontId="91" fillId="0" borderId="0" xfId="0" applyNumberFormat="1" applyFont="1" applyFill="1" applyBorder="1" applyAlignment="1">
      <alignment horizontal="right" indent="1"/>
    </xf>
    <xf numFmtId="0" fontId="92" fillId="0" borderId="0" xfId="0" applyFont="1" applyFill="1" applyBorder="1"/>
    <xf numFmtId="3" fontId="0" fillId="0" borderId="0" xfId="0" applyNumberFormat="1"/>
    <xf numFmtId="3" fontId="92" fillId="9" borderId="0" xfId="0" applyNumberFormat="1" applyFont="1" applyFill="1" applyAlignment="1">
      <alignment horizontal="right" indent="1"/>
    </xf>
    <xf numFmtId="167" fontId="0" fillId="0" borderId="0" xfId="0" applyNumberFormat="1"/>
    <xf numFmtId="167" fontId="6" fillId="0" borderId="0" xfId="0" applyNumberFormat="1" applyFont="1"/>
    <xf numFmtId="0" fontId="83" fillId="0" borderId="0" xfId="0" applyFont="1" applyBorder="1"/>
    <xf numFmtId="3" fontId="83" fillId="0" borderId="0" xfId="0" applyNumberFormat="1" applyFont="1" applyBorder="1" applyAlignment="1">
      <alignment horizontal="right" indent="1"/>
    </xf>
    <xf numFmtId="3" fontId="85" fillId="0" borderId="0" xfId="0" applyNumberFormat="1" applyFont="1" applyBorder="1" applyAlignment="1">
      <alignment horizontal="right" indent="1"/>
    </xf>
    <xf numFmtId="0" fontId="83" fillId="0" borderId="0" xfId="0" applyFont="1" applyFill="1"/>
    <xf numFmtId="3" fontId="83" fillId="0" borderId="0" xfId="0" applyNumberFormat="1" applyFont="1" applyFill="1" applyAlignment="1">
      <alignment horizontal="right" indent="1"/>
    </xf>
    <xf numFmtId="0" fontId="83" fillId="5" borderId="0" xfId="0" applyFont="1" applyFill="1"/>
    <xf numFmtId="3" fontId="83" fillId="5" borderId="0" xfId="0" applyNumberFormat="1" applyFont="1" applyFill="1" applyAlignment="1">
      <alignment horizontal="right" indent="1"/>
    </xf>
    <xf numFmtId="3" fontId="85" fillId="5" borderId="0" xfId="0" applyNumberFormat="1" applyFont="1" applyFill="1" applyAlignment="1">
      <alignment horizontal="right" indent="1"/>
    </xf>
    <xf numFmtId="0" fontId="83" fillId="0" borderId="2" xfId="0" applyFont="1" applyFill="1" applyBorder="1"/>
    <xf numFmtId="3" fontId="83" fillId="0" borderId="2" xfId="0" applyNumberFormat="1" applyFont="1" applyFill="1" applyBorder="1" applyAlignment="1">
      <alignment horizontal="right" indent="1"/>
    </xf>
    <xf numFmtId="3" fontId="85" fillId="0" borderId="2" xfId="0" applyNumberFormat="1" applyFont="1" applyFill="1" applyBorder="1" applyAlignment="1">
      <alignment horizontal="right" indent="1"/>
    </xf>
    <xf numFmtId="0" fontId="82" fillId="0" borderId="0" xfId="0" applyFont="1" applyFill="1"/>
    <xf numFmtId="3" fontId="82" fillId="0" borderId="0" xfId="0" applyNumberFormat="1" applyFont="1" applyFill="1" applyAlignment="1">
      <alignment horizontal="right" indent="1"/>
    </xf>
    <xf numFmtId="0" fontId="82" fillId="0" borderId="2" xfId="0" applyFont="1" applyFill="1" applyBorder="1"/>
    <xf numFmtId="3" fontId="82" fillId="0" borderId="2" xfId="0" applyNumberFormat="1" applyFont="1" applyFill="1" applyBorder="1" applyAlignment="1">
      <alignment horizontal="right" indent="1"/>
    </xf>
    <xf numFmtId="3" fontId="84" fillId="0" borderId="2" xfId="0" applyNumberFormat="1" applyFont="1" applyFill="1" applyBorder="1" applyAlignment="1">
      <alignment horizontal="right" indent="1"/>
    </xf>
    <xf numFmtId="0" fontId="82" fillId="0" borderId="0" xfId="0" applyFont="1" applyFill="1" applyBorder="1"/>
    <xf numFmtId="0" fontId="91" fillId="0" borderId="0" xfId="0" applyFont="1" applyFill="1"/>
    <xf numFmtId="0" fontId="85" fillId="0" borderId="0" xfId="0" applyFont="1" applyFill="1" applyAlignment="1">
      <alignment horizontal="right" indent="1"/>
    </xf>
    <xf numFmtId="0" fontId="92" fillId="0" borderId="0" xfId="0" applyFont="1" applyFill="1"/>
    <xf numFmtId="164" fontId="83" fillId="0" borderId="0" xfId="0" applyNumberFormat="1" applyFont="1" applyFill="1" applyAlignment="1">
      <alignment horizontal="right" indent="1"/>
    </xf>
    <xf numFmtId="164" fontId="85" fillId="0" borderId="0" xfId="0" applyNumberFormat="1" applyFont="1" applyFill="1" applyAlignment="1">
      <alignment horizontal="right" indent="1"/>
    </xf>
    <xf numFmtId="166" fontId="83" fillId="0" borderId="0" xfId="0" applyNumberFormat="1" applyFont="1" applyFill="1" applyBorder="1" applyAlignment="1">
      <alignment horizontal="right" indent="1"/>
    </xf>
    <xf numFmtId="166" fontId="85" fillId="0" borderId="0" xfId="0" applyNumberFormat="1" applyFont="1" applyFill="1" applyBorder="1" applyAlignment="1">
      <alignment horizontal="right" indent="1"/>
    </xf>
    <xf numFmtId="0" fontId="83" fillId="12" borderId="0" xfId="0" applyFont="1" applyFill="1"/>
    <xf numFmtId="3" fontId="83" fillId="12" borderId="0" xfId="0" applyNumberFormat="1" applyFont="1" applyFill="1" applyAlignment="1">
      <alignment horizontal="right" indent="1"/>
    </xf>
    <xf numFmtId="3" fontId="85" fillId="12" borderId="0" xfId="0" applyNumberFormat="1" applyFont="1" applyFill="1" applyAlignment="1">
      <alignment horizontal="right" indent="1"/>
    </xf>
    <xf numFmtId="0" fontId="83" fillId="12" borderId="2" xfId="0" applyFont="1" applyFill="1" applyBorder="1"/>
    <xf numFmtId="3" fontId="83" fillId="12" borderId="2" xfId="0" applyNumberFormat="1" applyFont="1" applyFill="1" applyBorder="1" applyAlignment="1">
      <alignment horizontal="right" indent="1"/>
    </xf>
    <xf numFmtId="3" fontId="85" fillId="12" borderId="2" xfId="0" applyNumberFormat="1" applyFont="1" applyFill="1" applyBorder="1" applyAlignment="1">
      <alignment horizontal="right" indent="1"/>
    </xf>
    <xf numFmtId="0" fontId="82" fillId="12" borderId="2" xfId="0" applyFont="1" applyFill="1" applyBorder="1"/>
    <xf numFmtId="3" fontId="82" fillId="12" borderId="2" xfId="0" applyNumberFormat="1" applyFont="1" applyFill="1" applyBorder="1" applyAlignment="1">
      <alignment horizontal="right" indent="1"/>
    </xf>
    <xf numFmtId="3" fontId="84" fillId="12" borderId="2" xfId="0" applyNumberFormat="1" applyFont="1" applyFill="1" applyBorder="1" applyAlignment="1">
      <alignment horizontal="right" indent="1"/>
    </xf>
    <xf numFmtId="0" fontId="82" fillId="12" borderId="0" xfId="0" applyFont="1" applyFill="1" applyBorder="1"/>
    <xf numFmtId="3" fontId="82" fillId="12" borderId="0" xfId="0" applyNumberFormat="1" applyFont="1" applyFill="1" applyAlignment="1">
      <alignment horizontal="right" indent="1"/>
    </xf>
    <xf numFmtId="3" fontId="84" fillId="12" borderId="0" xfId="0" applyNumberFormat="1" applyFont="1" applyFill="1" applyAlignment="1">
      <alignment horizontal="right" indent="1"/>
    </xf>
    <xf numFmtId="0" fontId="82" fillId="12" borderId="3" xfId="0" applyFont="1" applyFill="1" applyBorder="1"/>
    <xf numFmtId="0" fontId="92" fillId="12" borderId="0" xfId="0" applyFont="1" applyFill="1"/>
    <xf numFmtId="164" fontId="83" fillId="12" borderId="0" xfId="0" applyNumberFormat="1" applyFont="1" applyFill="1" applyAlignment="1">
      <alignment horizontal="right" indent="1"/>
    </xf>
    <xf numFmtId="164" fontId="85" fillId="12" borderId="0" xfId="0" applyNumberFormat="1" applyFont="1" applyFill="1" applyAlignment="1">
      <alignment horizontal="right" indent="1"/>
    </xf>
    <xf numFmtId="0" fontId="92" fillId="12" borderId="0" xfId="0" applyFont="1" applyFill="1" applyBorder="1"/>
    <xf numFmtId="164" fontId="83" fillId="12" borderId="0" xfId="0" applyNumberFormat="1" applyFont="1" applyFill="1" applyBorder="1" applyAlignment="1">
      <alignment horizontal="right" indent="1"/>
    </xf>
    <xf numFmtId="164" fontId="85" fillId="12" borderId="0" xfId="0" applyNumberFormat="1" applyFont="1" applyFill="1" applyBorder="1" applyAlignment="1">
      <alignment horizontal="right" indent="1"/>
    </xf>
    <xf numFmtId="0" fontId="92" fillId="12" borderId="2" xfId="0" applyFont="1" applyFill="1" applyBorder="1"/>
    <xf numFmtId="164" fontId="83" fillId="12" borderId="2" xfId="0" applyNumberFormat="1" applyFont="1" applyFill="1" applyBorder="1" applyAlignment="1">
      <alignment horizontal="right" indent="1"/>
    </xf>
    <xf numFmtId="164" fontId="85" fillId="12" borderId="2" xfId="0" applyNumberFormat="1" applyFont="1" applyFill="1" applyBorder="1" applyAlignment="1">
      <alignment horizontal="right" indent="1"/>
    </xf>
    <xf numFmtId="0" fontId="83" fillId="0" borderId="0" xfId="0" applyFont="1" applyFill="1" applyProtection="1">
      <protection locked="0"/>
    </xf>
    <xf numFmtId="164" fontId="83" fillId="0" borderId="0" xfId="0" applyNumberFormat="1" applyFont="1" applyFill="1" applyAlignment="1" applyProtection="1">
      <alignment horizontal="right" indent="1"/>
      <protection locked="0"/>
    </xf>
    <xf numFmtId="164" fontId="85" fillId="0" borderId="0" xfId="0" applyNumberFormat="1" applyFont="1" applyFill="1" applyAlignment="1" applyProtection="1">
      <alignment horizontal="right" indent="1"/>
      <protection locked="0"/>
    </xf>
    <xf numFmtId="0" fontId="83" fillId="5" borderId="0" xfId="0" applyFont="1" applyFill="1" applyProtection="1">
      <protection locked="0"/>
    </xf>
    <xf numFmtId="164" fontId="83" fillId="5" borderId="0" xfId="0" applyNumberFormat="1" applyFont="1" applyFill="1" applyAlignment="1" applyProtection="1">
      <alignment horizontal="right" indent="1"/>
      <protection locked="0"/>
    </xf>
    <xf numFmtId="164" fontId="85" fillId="5" borderId="0" xfId="0" applyNumberFormat="1" applyFont="1" applyFill="1" applyAlignment="1" applyProtection="1">
      <alignment horizontal="right" indent="1"/>
      <protection locked="0"/>
    </xf>
    <xf numFmtId="0" fontId="83" fillId="5" borderId="2" xfId="0" applyFont="1" applyFill="1" applyBorder="1" applyProtection="1">
      <protection locked="0"/>
    </xf>
    <xf numFmtId="164" fontId="83" fillId="5" borderId="2" xfId="0" applyNumberFormat="1" applyFont="1" applyFill="1" applyBorder="1" applyAlignment="1" applyProtection="1">
      <alignment horizontal="right" indent="1"/>
      <protection locked="0"/>
    </xf>
    <xf numFmtId="164" fontId="85" fillId="5" borderId="2" xfId="0" applyNumberFormat="1" applyFont="1" applyFill="1" applyBorder="1" applyAlignment="1" applyProtection="1">
      <alignment horizontal="right" indent="1"/>
      <protection locked="0"/>
    </xf>
    <xf numFmtId="167" fontId="94" fillId="0" borderId="0" xfId="0" applyNumberFormat="1" applyFont="1"/>
    <xf numFmtId="0" fontId="49" fillId="0" borderId="0" xfId="0" applyFont="1" applyAlignment="1" applyProtection="1">
      <alignment horizontal="justify" vertical="center" wrapText="1"/>
      <protection locked="0"/>
    </xf>
    <xf numFmtId="0" fontId="0" fillId="0" borderId="0" xfId="0" applyAlignment="1">
      <alignment wrapText="1"/>
    </xf>
    <xf numFmtId="1" fontId="98" fillId="0" borderId="0" xfId="0" applyNumberFormat="1" applyFont="1" applyAlignment="1">
      <alignment vertical="justify" wrapText="1"/>
    </xf>
    <xf numFmtId="0" fontId="3" fillId="0" borderId="0" xfId="0" applyFont="1" applyAlignment="1">
      <alignment vertical="justify" wrapText="1"/>
    </xf>
    <xf numFmtId="1" fontId="49" fillId="0" borderId="0" xfId="0" applyNumberFormat="1" applyFont="1" applyAlignment="1">
      <alignment vertical="justify" wrapText="1"/>
    </xf>
    <xf numFmtId="170" fontId="81" fillId="0" borderId="0" xfId="0" applyNumberFormat="1" applyFont="1" applyAlignment="1">
      <alignment horizontal="right" indent="1"/>
    </xf>
    <xf numFmtId="170" fontId="84" fillId="0" borderId="0" xfId="0" applyNumberFormat="1" applyFont="1" applyAlignment="1">
      <alignment horizontal="right" indent="1"/>
    </xf>
    <xf numFmtId="170" fontId="64" fillId="0" borderId="0" xfId="0" applyNumberFormat="1" applyFont="1" applyAlignment="1">
      <alignment horizontal="right" indent="1"/>
    </xf>
    <xf numFmtId="170" fontId="85" fillId="0" borderId="0" xfId="0" applyNumberFormat="1" applyFont="1" applyAlignment="1">
      <alignment horizontal="right" indent="1"/>
    </xf>
    <xf numFmtId="170" fontId="64" fillId="0" borderId="2" xfId="0" applyNumberFormat="1" applyFont="1" applyBorder="1" applyAlignment="1">
      <alignment horizontal="right" indent="1"/>
    </xf>
    <xf numFmtId="170" fontId="85" fillId="0" borderId="2" xfId="0" applyNumberFormat="1" applyFont="1" applyBorder="1" applyAlignment="1">
      <alignment horizontal="right" indent="1"/>
    </xf>
    <xf numFmtId="170" fontId="81" fillId="0" borderId="2" xfId="0" applyNumberFormat="1" applyFont="1" applyBorder="1" applyAlignment="1">
      <alignment horizontal="right" indent="1"/>
    </xf>
    <xf numFmtId="170" fontId="84" fillId="0" borderId="2" xfId="0" applyNumberFormat="1" applyFont="1" applyBorder="1" applyAlignment="1">
      <alignment horizontal="right" indent="1"/>
    </xf>
    <xf numFmtId="170" fontId="64" fillId="0" borderId="0" xfId="0" applyNumberFormat="1" applyFont="1" applyBorder="1" applyAlignment="1">
      <alignment horizontal="right" indent="1"/>
    </xf>
    <xf numFmtId="170" fontId="85" fillId="0" borderId="0" xfId="0" applyNumberFormat="1" applyFont="1" applyBorder="1" applyAlignment="1">
      <alignment horizontal="right" indent="1"/>
    </xf>
    <xf numFmtId="171" fontId="64" fillId="0" borderId="0" xfId="0" applyNumberFormat="1" applyFont="1" applyAlignment="1">
      <alignment horizontal="right" indent="1"/>
    </xf>
    <xf numFmtId="3" fontId="10" fillId="44" borderId="19" xfId="0" quotePrefix="1" applyNumberFormat="1" applyFont="1" applyFill="1" applyBorder="1" applyAlignment="1">
      <alignment horizontal="right" indent="1"/>
    </xf>
    <xf numFmtId="165" fontId="10" fillId="44" borderId="25" xfId="0" quotePrefix="1" applyNumberFormat="1" applyFont="1" applyFill="1" applyBorder="1" applyAlignment="1">
      <alignment horizontal="right" indent="1"/>
    </xf>
    <xf numFmtId="3" fontId="2" fillId="4" borderId="35" xfId="0" quotePrefix="1" applyNumberFormat="1" applyFont="1" applyFill="1" applyBorder="1" applyAlignment="1">
      <alignment horizontal="right" indent="1"/>
    </xf>
    <xf numFmtId="3" fontId="6" fillId="4" borderId="37" xfId="5" applyNumberFormat="1" applyFont="1" applyFill="1" applyBorder="1" applyAlignment="1">
      <alignment horizontal="right" indent="1"/>
    </xf>
    <xf numFmtId="3" fontId="6" fillId="4" borderId="15" xfId="5" applyNumberFormat="1" applyFont="1" applyFill="1" applyBorder="1" applyAlignment="1">
      <alignment horizontal="right" indent="1"/>
    </xf>
    <xf numFmtId="3" fontId="6" fillId="4" borderId="28" xfId="5" applyNumberFormat="1" applyFont="1" applyFill="1" applyBorder="1" applyAlignment="1">
      <alignment horizontal="right" indent="1"/>
    </xf>
    <xf numFmtId="3" fontId="6" fillId="4" borderId="16" xfId="5" applyNumberFormat="1" applyFont="1" applyFill="1" applyBorder="1" applyAlignment="1">
      <alignment horizontal="right" indent="1"/>
    </xf>
    <xf numFmtId="0" fontId="2" fillId="45" borderId="23" xfId="0" applyFont="1" applyFill="1" applyBorder="1"/>
    <xf numFmtId="3" fontId="2" fillId="45" borderId="35" xfId="0" applyNumberFormat="1" applyFont="1" applyFill="1" applyBorder="1" applyAlignment="1">
      <alignment horizontal="right" indent="1"/>
    </xf>
    <xf numFmtId="3" fontId="2" fillId="45" borderId="19" xfId="0" quotePrefix="1" applyNumberFormat="1" applyFont="1" applyFill="1" applyBorder="1" applyAlignment="1">
      <alignment horizontal="right" indent="1"/>
    </xf>
    <xf numFmtId="3" fontId="10" fillId="45" borderId="35" xfId="0" quotePrefix="1" applyNumberFormat="1" applyFont="1" applyFill="1" applyBorder="1" applyAlignment="1">
      <alignment horizontal="right" indent="1"/>
    </xf>
    <xf numFmtId="3" fontId="10" fillId="45" borderId="19" xfId="0" quotePrefix="1" applyNumberFormat="1" applyFont="1" applyFill="1" applyBorder="1" applyAlignment="1">
      <alignment horizontal="right" indent="1"/>
    </xf>
    <xf numFmtId="3" fontId="10" fillId="45" borderId="25" xfId="0" quotePrefix="1" applyNumberFormat="1" applyFont="1" applyFill="1" applyBorder="1" applyAlignment="1">
      <alignment horizontal="right" indent="1"/>
    </xf>
    <xf numFmtId="3" fontId="10" fillId="45" borderId="17" xfId="0" quotePrefix="1" applyNumberFormat="1" applyFont="1" applyFill="1" applyBorder="1" applyAlignment="1">
      <alignment horizontal="right" indent="1"/>
    </xf>
    <xf numFmtId="0" fontId="2" fillId="45" borderId="23" xfId="5" applyFont="1" applyFill="1" applyBorder="1"/>
    <xf numFmtId="3" fontId="2" fillId="45" borderId="35" xfId="5" applyNumberFormat="1" applyFill="1" applyBorder="1" applyAlignment="1">
      <alignment horizontal="right" indent="1"/>
    </xf>
    <xf numFmtId="3" fontId="2" fillId="45" borderId="19" xfId="5" applyNumberFormat="1" applyFill="1" applyBorder="1" applyAlignment="1">
      <alignment horizontal="right" indent="1"/>
    </xf>
    <xf numFmtId="3" fontId="2" fillId="45" borderId="25" xfId="5" applyNumberFormat="1" applyFill="1" applyBorder="1" applyAlignment="1">
      <alignment horizontal="right" indent="1"/>
    </xf>
    <xf numFmtId="3" fontId="2" fillId="45" borderId="17" xfId="5" applyNumberFormat="1" applyFill="1" applyBorder="1" applyAlignment="1">
      <alignment horizontal="right" indent="1"/>
    </xf>
    <xf numFmtId="0" fontId="6" fillId="45" borderId="27" xfId="0" applyFont="1" applyFill="1" applyBorder="1"/>
    <xf numFmtId="3" fontId="6" fillId="45" borderId="37" xfId="0" applyNumberFormat="1" applyFont="1" applyFill="1" applyBorder="1" applyAlignment="1">
      <alignment horizontal="right" indent="1"/>
    </xf>
    <xf numFmtId="3" fontId="6" fillId="45" borderId="15" xfId="0" applyNumberFormat="1" applyFont="1" applyFill="1" applyBorder="1" applyAlignment="1">
      <alignment horizontal="right" indent="1"/>
    </xf>
    <xf numFmtId="3" fontId="6" fillId="45" borderId="28" xfId="0" applyNumberFormat="1" applyFont="1" applyFill="1" applyBorder="1" applyAlignment="1">
      <alignment horizontal="right" indent="1"/>
    </xf>
    <xf numFmtId="3" fontId="6" fillId="45" borderId="16" xfId="0" applyNumberFormat="1" applyFont="1" applyFill="1" applyBorder="1" applyAlignment="1">
      <alignment horizontal="right" indent="1"/>
    </xf>
    <xf numFmtId="0" fontId="6" fillId="45" borderId="29" xfId="5" applyFont="1" applyFill="1" applyBorder="1"/>
    <xf numFmtId="3" fontId="6" fillId="45" borderId="38" xfId="5" applyNumberFormat="1" applyFont="1" applyFill="1" applyBorder="1" applyAlignment="1">
      <alignment horizontal="right" indent="1"/>
    </xf>
    <xf numFmtId="3" fontId="6" fillId="45" borderId="30" xfId="5" applyNumberFormat="1" applyFont="1" applyFill="1" applyBorder="1" applyAlignment="1">
      <alignment horizontal="right" indent="1"/>
    </xf>
    <xf numFmtId="3" fontId="6" fillId="45" borderId="31" xfId="5" applyNumberFormat="1" applyFont="1" applyFill="1" applyBorder="1" applyAlignment="1">
      <alignment horizontal="right" indent="1"/>
    </xf>
    <xf numFmtId="3" fontId="6" fillId="45" borderId="32" xfId="5" applyNumberFormat="1" applyFont="1" applyFill="1" applyBorder="1" applyAlignment="1">
      <alignment horizontal="right" indent="1"/>
    </xf>
    <xf numFmtId="165" fontId="10" fillId="45" borderId="25" xfId="0" quotePrefix="1" applyNumberFormat="1" applyFont="1" applyFill="1" applyBorder="1" applyAlignment="1">
      <alignment horizontal="right" indent="1"/>
    </xf>
    <xf numFmtId="165" fontId="2" fillId="45" borderId="25" xfId="5" applyNumberFormat="1" applyFill="1" applyBorder="1" applyAlignment="1">
      <alignment horizontal="right" indent="1"/>
    </xf>
    <xf numFmtId="165" fontId="6" fillId="45" borderId="28" xfId="0" applyNumberFormat="1" applyFont="1" applyFill="1" applyBorder="1" applyAlignment="1">
      <alignment horizontal="right" indent="1"/>
    </xf>
    <xf numFmtId="165" fontId="6" fillId="45" borderId="31" xfId="5" applyNumberFormat="1" applyFont="1" applyFill="1" applyBorder="1" applyAlignment="1">
      <alignment horizontal="right" indent="1"/>
    </xf>
    <xf numFmtId="3" fontId="2" fillId="44" borderId="19" xfId="5" applyNumberFormat="1" applyFill="1" applyBorder="1" applyAlignment="1">
      <alignment horizontal="right" indent="1"/>
    </xf>
    <xf numFmtId="3" fontId="2" fillId="44" borderId="25" xfId="5" applyNumberFormat="1" applyFill="1" applyBorder="1" applyAlignment="1">
      <alignment horizontal="right" indent="1"/>
    </xf>
    <xf numFmtId="165" fontId="2" fillId="44" borderId="25" xfId="5" applyNumberFormat="1" applyFill="1" applyBorder="1" applyAlignment="1">
      <alignment horizontal="right" indent="1"/>
    </xf>
    <xf numFmtId="0" fontId="6" fillId="44" borderId="27" xfId="5" applyFont="1" applyFill="1" applyBorder="1"/>
    <xf numFmtId="3" fontId="6" fillId="44" borderId="15" xfId="5" applyNumberFormat="1" applyFont="1" applyFill="1" applyBorder="1" applyAlignment="1">
      <alignment horizontal="right" indent="1"/>
    </xf>
    <xf numFmtId="165" fontId="6" fillId="44" borderId="28" xfId="5" applyNumberFormat="1" applyFont="1" applyFill="1" applyBorder="1" applyAlignment="1">
      <alignment horizontal="right" indent="1"/>
    </xf>
    <xf numFmtId="0" fontId="2" fillId="0" borderId="0" xfId="0" applyFont="1" applyAlignment="1">
      <alignment horizontal="left"/>
    </xf>
    <xf numFmtId="1" fontId="96" fillId="0" borderId="0" xfId="0" applyNumberFormat="1" applyFont="1" applyAlignment="1">
      <alignment horizontal="justify" vertical="justify" wrapText="1"/>
    </xf>
    <xf numFmtId="0" fontId="62" fillId="0" borderId="0" xfId="0" applyFont="1" applyBorder="1"/>
    <xf numFmtId="3" fontId="7" fillId="0" borderId="0" xfId="0" applyNumberFormat="1" applyFont="1" applyFill="1" applyBorder="1" applyAlignment="1">
      <alignment horizontal="left"/>
    </xf>
    <xf numFmtId="0" fontId="16" fillId="0" borderId="0" xfId="0" applyFont="1" applyFill="1" applyAlignment="1">
      <alignment horizontal="right"/>
    </xf>
    <xf numFmtId="0" fontId="16" fillId="0" borderId="0" xfId="0" applyFont="1" applyAlignment="1">
      <alignment horizontal="right"/>
    </xf>
    <xf numFmtId="164" fontId="83" fillId="8" borderId="0" xfId="0" applyNumberFormat="1" applyFont="1" applyFill="1" applyBorder="1" applyAlignment="1" applyProtection="1">
      <alignment horizontal="right"/>
      <protection locked="0"/>
    </xf>
    <xf numFmtId="164" fontId="85" fillId="8" borderId="0" xfId="0" applyNumberFormat="1" applyFont="1" applyFill="1" applyBorder="1" applyAlignment="1" applyProtection="1">
      <alignment horizontal="right"/>
      <protection locked="0"/>
    </xf>
    <xf numFmtId="3" fontId="10" fillId="46" borderId="25" xfId="0" quotePrefix="1" applyNumberFormat="1" applyFont="1" applyFill="1" applyBorder="1" applyAlignment="1">
      <alignment horizontal="right" indent="1"/>
    </xf>
    <xf numFmtId="165" fontId="10" fillId="46" borderId="25" xfId="0" quotePrefix="1" applyNumberFormat="1" applyFont="1" applyFill="1" applyBorder="1" applyAlignment="1">
      <alignment horizontal="right" indent="1"/>
    </xf>
    <xf numFmtId="0" fontId="2" fillId="0" borderId="0" xfId="0" applyFont="1" applyAlignment="1">
      <alignment horizontal="left"/>
    </xf>
    <xf numFmtId="0" fontId="6" fillId="0" borderId="0" xfId="0" applyFont="1" applyAlignment="1">
      <alignment horizontal="center" vertical="top" wrapText="1"/>
    </xf>
    <xf numFmtId="0" fontId="118" fillId="0" borderId="0" xfId="0" applyFont="1" applyAlignment="1">
      <alignment horizontal="left" indent="7"/>
    </xf>
    <xf numFmtId="0" fontId="119" fillId="0" borderId="0" xfId="0" applyFont="1" applyAlignment="1">
      <alignment horizontal="left" indent="7"/>
    </xf>
    <xf numFmtId="0" fontId="119" fillId="0" borderId="0" xfId="0" applyFont="1" applyAlignment="1">
      <alignment horizontal="left" indent="6"/>
    </xf>
    <xf numFmtId="0" fontId="120" fillId="0" borderId="0" xfId="0" applyFont="1" applyAlignment="1"/>
    <xf numFmtId="0" fontId="3" fillId="0" borderId="0" xfId="0" applyFont="1" applyAlignment="1">
      <alignment horizontal="center"/>
    </xf>
    <xf numFmtId="17" fontId="6" fillId="0" borderId="0" xfId="0" quotePrefix="1" applyNumberFormat="1" applyFont="1" applyAlignment="1">
      <alignment horizontal="center"/>
    </xf>
    <xf numFmtId="0" fontId="2" fillId="0" borderId="0" xfId="0" applyFont="1" applyAlignment="1">
      <alignment horizontal="center"/>
    </xf>
    <xf numFmtId="0" fontId="117" fillId="0" borderId="0" xfId="0" applyFont="1" applyAlignment="1">
      <alignment horizontal="left"/>
    </xf>
    <xf numFmtId="0" fontId="2" fillId="10" borderId="0" xfId="0" applyFont="1" applyFill="1"/>
    <xf numFmtId="3" fontId="2" fillId="10" borderId="0" xfId="0" quotePrefix="1" applyNumberFormat="1" applyFont="1" applyFill="1" applyBorder="1" applyAlignment="1">
      <alignment horizontal="right" indent="1"/>
    </xf>
    <xf numFmtId="0" fontId="6" fillId="6" borderId="3" xfId="0" applyFont="1" applyFill="1" applyBorder="1"/>
    <xf numFmtId="3" fontId="2" fillId="6" borderId="3" xfId="0" applyNumberFormat="1" applyFont="1" applyFill="1" applyBorder="1" applyAlignment="1">
      <alignment horizontal="right" indent="1"/>
    </xf>
    <xf numFmtId="3" fontId="4" fillId="6" borderId="3" xfId="0" applyNumberFormat="1" applyFont="1" applyFill="1" applyBorder="1" applyAlignment="1">
      <alignment horizontal="right" indent="1"/>
    </xf>
    <xf numFmtId="3" fontId="46" fillId="2" borderId="0" xfId="0" quotePrefix="1" applyNumberFormat="1" applyFont="1" applyFill="1" applyBorder="1" applyAlignment="1">
      <alignment horizontal="right" indent="1"/>
    </xf>
    <xf numFmtId="3" fontId="46" fillId="0" borderId="0" xfId="0" quotePrefix="1" applyNumberFormat="1" applyFont="1" applyFill="1" applyBorder="1" applyAlignment="1">
      <alignment horizontal="right" indent="1"/>
    </xf>
    <xf numFmtId="3" fontId="46" fillId="10" borderId="0" xfId="0" quotePrefix="1" applyNumberFormat="1" applyFont="1" applyFill="1" applyBorder="1" applyAlignment="1">
      <alignment horizontal="right" indent="1"/>
    </xf>
    <xf numFmtId="3" fontId="46" fillId="6" borderId="3" xfId="0" applyNumberFormat="1" applyFont="1" applyFill="1" applyBorder="1" applyAlignment="1">
      <alignment horizontal="right" indent="1"/>
    </xf>
    <xf numFmtId="0" fontId="83" fillId="0" borderId="0" xfId="0" quotePrefix="1" applyFont="1" applyFill="1"/>
    <xf numFmtId="0" fontId="2" fillId="0" borderId="0" xfId="0" applyFont="1" applyAlignment="1">
      <alignment horizontal="left"/>
    </xf>
    <xf numFmtId="0" fontId="64" fillId="0" borderId="2" xfId="0" quotePrefix="1" applyNumberFormat="1" applyFont="1" applyFill="1" applyBorder="1" applyAlignment="1">
      <alignment wrapText="1"/>
    </xf>
    <xf numFmtId="3" fontId="64" fillId="0" borderId="2" xfId="0" applyNumberFormat="1" applyFont="1" applyFill="1" applyBorder="1" applyAlignment="1">
      <alignment horizontal="right" indent="1"/>
    </xf>
    <xf numFmtId="3" fontId="80" fillId="0" borderId="2" xfId="0" applyNumberFormat="1" applyFont="1" applyFill="1" applyBorder="1" applyAlignment="1">
      <alignment horizontal="right" indent="1"/>
    </xf>
    <xf numFmtId="0" fontId="64" fillId="6" borderId="0" xfId="0" quotePrefix="1" applyFont="1" applyFill="1" applyBorder="1" applyAlignment="1"/>
    <xf numFmtId="3" fontId="64" fillId="6" borderId="0" xfId="0" applyNumberFormat="1" applyFont="1" applyFill="1" applyAlignment="1">
      <alignment horizontal="right" indent="1"/>
    </xf>
    <xf numFmtId="3" fontId="85" fillId="6" borderId="0" xfId="0" applyNumberFormat="1" applyFont="1" applyFill="1" applyAlignment="1">
      <alignment horizontal="right" indent="1"/>
    </xf>
    <xf numFmtId="3" fontId="80" fillId="6" borderId="0" xfId="0" applyNumberFormat="1" applyFont="1" applyFill="1" applyAlignment="1">
      <alignment horizontal="right" indent="1"/>
    </xf>
    <xf numFmtId="0" fontId="64" fillId="6" borderId="0" xfId="0" quotePrefix="1" applyFont="1" applyFill="1" applyBorder="1" applyAlignment="1">
      <alignment wrapText="1"/>
    </xf>
    <xf numFmtId="166" fontId="2" fillId="0" borderId="0" xfId="0" applyNumberFormat="1" applyFont="1" applyFill="1"/>
    <xf numFmtId="166" fontId="64" fillId="6" borderId="0" xfId="0" applyNumberFormat="1" applyFont="1" applyFill="1" applyAlignment="1">
      <alignment horizontal="right" indent="1"/>
    </xf>
    <xf numFmtId="166" fontId="85" fillId="6" borderId="0" xfId="0" applyNumberFormat="1" applyFont="1" applyFill="1" applyAlignment="1">
      <alignment horizontal="right" indent="1"/>
    </xf>
    <xf numFmtId="166" fontId="80" fillId="6" borderId="0" xfId="0" applyNumberFormat="1" applyFont="1" applyFill="1" applyAlignment="1">
      <alignment horizontal="right" indent="1"/>
    </xf>
    <xf numFmtId="166" fontId="64" fillId="0" borderId="2" xfId="0" applyNumberFormat="1" applyFont="1" applyFill="1" applyBorder="1" applyAlignment="1">
      <alignment horizontal="right" indent="1"/>
    </xf>
    <xf numFmtId="166" fontId="85" fillId="0" borderId="2" xfId="0" applyNumberFormat="1" applyFont="1" applyFill="1" applyBorder="1" applyAlignment="1">
      <alignment horizontal="right" indent="1"/>
    </xf>
    <xf numFmtId="166" fontId="80" fillId="0" borderId="2" xfId="0" applyNumberFormat="1" applyFont="1" applyFill="1" applyBorder="1" applyAlignment="1">
      <alignment horizontal="right" indent="1"/>
    </xf>
    <xf numFmtId="0" fontId="2" fillId="0" borderId="0" xfId="0" applyFont="1" applyAlignment="1">
      <alignment horizontal="left"/>
    </xf>
    <xf numFmtId="0" fontId="2" fillId="0" borderId="0" xfId="0" applyFont="1" applyAlignment="1">
      <alignment horizontal="left"/>
    </xf>
    <xf numFmtId="166" fontId="64" fillId="4" borderId="0" xfId="0" applyNumberFormat="1" applyFont="1" applyFill="1" applyAlignment="1">
      <alignment horizontal="right" indent="1"/>
    </xf>
    <xf numFmtId="166" fontId="85" fillId="4" borderId="0" xfId="0" applyNumberFormat="1" applyFont="1" applyFill="1" applyAlignment="1">
      <alignment horizontal="right" indent="1"/>
    </xf>
    <xf numFmtId="166" fontId="80" fillId="4" borderId="0" xfId="0" applyNumberFormat="1" applyFont="1" applyFill="1" applyAlignment="1">
      <alignment horizontal="right" indent="1"/>
    </xf>
    <xf numFmtId="0" fontId="64" fillId="4" borderId="0" xfId="0" quotePrefix="1" applyFont="1" applyFill="1" applyBorder="1" applyAlignment="1"/>
    <xf numFmtId="0" fontId="64" fillId="4" borderId="2" xfId="0" quotePrefix="1" applyNumberFormat="1" applyFont="1" applyFill="1" applyBorder="1" applyAlignment="1">
      <alignment wrapText="1"/>
    </xf>
    <xf numFmtId="166" fontId="64" fillId="4" borderId="2" xfId="0" applyNumberFormat="1" applyFont="1" applyFill="1" applyBorder="1" applyAlignment="1">
      <alignment horizontal="right" indent="1"/>
    </xf>
    <xf numFmtId="166" fontId="85" fillId="4" borderId="2" xfId="0" applyNumberFormat="1" applyFont="1" applyFill="1" applyBorder="1" applyAlignment="1">
      <alignment horizontal="right" indent="1"/>
    </xf>
    <xf numFmtId="166" fontId="80" fillId="4" borderId="2" xfId="0" applyNumberFormat="1" applyFont="1" applyFill="1" applyBorder="1" applyAlignment="1">
      <alignment horizontal="right" indent="1"/>
    </xf>
    <xf numFmtId="0" fontId="0" fillId="0" borderId="0" xfId="0" applyAlignment="1">
      <alignment wrapText="1"/>
    </xf>
    <xf numFmtId="0" fontId="0" fillId="0" borderId="0" xfId="0" applyAlignment="1"/>
    <xf numFmtId="0" fontId="5" fillId="0" borderId="0" xfId="0" applyFont="1" applyAlignment="1">
      <alignment horizontal="left" wrapText="1"/>
    </xf>
    <xf numFmtId="0" fontId="2" fillId="0" borderId="0" xfId="0" applyFont="1" applyAlignment="1">
      <alignment horizontal="left"/>
    </xf>
    <xf numFmtId="1" fontId="81" fillId="0" borderId="0" xfId="0" applyNumberFormat="1" applyFont="1" applyFill="1" applyAlignment="1">
      <alignment horizontal="right" indent="1"/>
    </xf>
    <xf numFmtId="1" fontId="84" fillId="0" borderId="0" xfId="0" applyNumberFormat="1" applyFont="1" applyFill="1" applyAlignment="1">
      <alignment horizontal="right" indent="1"/>
    </xf>
    <xf numFmtId="1" fontId="80" fillId="0" borderId="0" xfId="0" applyNumberFormat="1" applyFont="1" applyFill="1" applyAlignment="1">
      <alignment horizontal="right" indent="1"/>
    </xf>
    <xf numFmtId="1" fontId="81" fillId="10" borderId="3" xfId="0" applyNumberFormat="1" applyFont="1" applyFill="1" applyBorder="1" applyAlignment="1">
      <alignment horizontal="right" indent="1"/>
    </xf>
    <xf numFmtId="1" fontId="84" fillId="10" borderId="3" xfId="0" applyNumberFormat="1" applyFont="1" applyFill="1" applyBorder="1" applyAlignment="1">
      <alignment horizontal="right" indent="1"/>
    </xf>
    <xf numFmtId="1" fontId="80" fillId="10" borderId="3" xfId="0" applyNumberFormat="1" applyFont="1" applyFill="1" applyBorder="1" applyAlignment="1">
      <alignment horizontal="right" indent="1"/>
    </xf>
    <xf numFmtId="1" fontId="81" fillId="0" borderId="0" xfId="0" applyNumberFormat="1" applyFont="1" applyBorder="1" applyAlignment="1">
      <alignment horizontal="right" indent="1"/>
    </xf>
    <xf numFmtId="1" fontId="84" fillId="0" borderId="0" xfId="0" applyNumberFormat="1" applyFont="1" applyBorder="1" applyAlignment="1">
      <alignment horizontal="right" indent="1"/>
    </xf>
    <xf numFmtId="1" fontId="80" fillId="0" borderId="0" xfId="0" applyNumberFormat="1" applyFont="1" applyBorder="1" applyAlignment="1">
      <alignment horizontal="right" indent="1"/>
    </xf>
    <xf numFmtId="1" fontId="64" fillId="2" borderId="0" xfId="0" applyNumberFormat="1" applyFont="1" applyFill="1" applyAlignment="1">
      <alignment horizontal="right" indent="1"/>
    </xf>
    <xf numFmtId="1" fontId="85" fillId="2" borderId="0" xfId="0" applyNumberFormat="1" applyFont="1" applyFill="1" applyAlignment="1">
      <alignment horizontal="right" indent="1"/>
    </xf>
    <xf numFmtId="1" fontId="80" fillId="2" borderId="0" xfId="0" applyNumberFormat="1" applyFont="1" applyFill="1" applyAlignment="1">
      <alignment horizontal="right" indent="1"/>
    </xf>
    <xf numFmtId="1" fontId="64" fillId="0" borderId="0" xfId="0" applyNumberFormat="1" applyFont="1" applyFill="1" applyAlignment="1">
      <alignment horizontal="right" indent="1"/>
    </xf>
    <xf numFmtId="1" fontId="85" fillId="0" borderId="0" xfId="0" applyNumberFormat="1" applyFont="1" applyFill="1" applyAlignment="1">
      <alignment horizontal="right" indent="1"/>
    </xf>
    <xf numFmtId="3" fontId="2" fillId="4" borderId="35" xfId="0" applyNumberFormat="1" applyFont="1" applyFill="1" applyBorder="1" applyAlignment="1">
      <alignment horizontal="right" indent="1"/>
    </xf>
    <xf numFmtId="3" fontId="2" fillId="4" borderId="19" xfId="0" applyNumberFormat="1" applyFont="1" applyFill="1" applyBorder="1" applyAlignment="1">
      <alignment horizontal="right" indent="1"/>
    </xf>
    <xf numFmtId="3" fontId="2" fillId="44" borderId="19" xfId="0" applyNumberFormat="1" applyFont="1" applyFill="1" applyBorder="1" applyAlignment="1">
      <alignment horizontal="right" indent="1"/>
    </xf>
    <xf numFmtId="0" fontId="2" fillId="0" borderId="0" xfId="0" applyFont="1" applyAlignment="1">
      <alignment horizontal="left"/>
    </xf>
    <xf numFmtId="0" fontId="52" fillId="8" borderId="0" xfId="0" applyFont="1" applyFill="1" applyBorder="1" applyProtection="1">
      <protection locked="0"/>
    </xf>
    <xf numFmtId="0" fontId="83" fillId="0" borderId="0" xfId="0" applyFont="1" applyFill="1" applyBorder="1"/>
    <xf numFmtId="0" fontId="83" fillId="12" borderId="0" xfId="0" applyFont="1" applyFill="1" applyBorder="1"/>
    <xf numFmtId="0" fontId="2" fillId="0" borderId="0" xfId="0" applyFont="1" applyAlignment="1">
      <alignment horizontal="justify" wrapText="1"/>
    </xf>
    <xf numFmtId="0" fontId="60" fillId="0" borderId="0" xfId="0" applyFont="1" applyAlignment="1">
      <alignment horizontal="justify" vertical="center" wrapText="1"/>
    </xf>
    <xf numFmtId="0" fontId="124" fillId="0" borderId="0" xfId="0" applyFont="1"/>
    <xf numFmtId="0" fontId="126" fillId="0" borderId="0" xfId="0" applyFont="1" applyAlignment="1" applyProtection="1">
      <alignment horizontal="justify" wrapText="1"/>
      <protection locked="0"/>
    </xf>
    <xf numFmtId="0" fontId="2" fillId="0" borderId="0" xfId="0" applyFont="1" applyAlignment="1" applyProtection="1">
      <alignment horizontal="justify" wrapText="1"/>
      <protection locked="0"/>
    </xf>
    <xf numFmtId="0" fontId="2" fillId="0" borderId="0" xfId="0" applyFont="1" applyProtection="1">
      <protection locked="0"/>
    </xf>
    <xf numFmtId="0" fontId="60" fillId="0" borderId="0" xfId="0" applyFont="1" applyAlignment="1">
      <alignment horizontal="justify" wrapText="1"/>
    </xf>
    <xf numFmtId="0" fontId="58" fillId="0" borderId="0" xfId="0" applyFont="1" applyAlignment="1">
      <alignment horizontal="justify" wrapText="1"/>
    </xf>
    <xf numFmtId="0" fontId="58" fillId="0" borderId="0" xfId="0" applyFont="1" applyAlignment="1" applyProtection="1">
      <alignment horizontal="justify" vertical="center" wrapText="1"/>
      <protection locked="0"/>
    </xf>
    <xf numFmtId="0" fontId="58" fillId="0" borderId="0" xfId="0" applyFont="1" applyAlignment="1" applyProtection="1">
      <alignment horizontal="justify" wrapText="1"/>
      <protection locked="0"/>
    </xf>
    <xf numFmtId="0" fontId="2" fillId="0" borderId="0" xfId="0" applyFont="1" applyBorder="1" applyAlignment="1">
      <alignment vertical="justify" wrapText="1"/>
    </xf>
    <xf numFmtId="3" fontId="91" fillId="5" borderId="3" xfId="0" applyNumberFormat="1" applyFont="1" applyFill="1" applyBorder="1" applyAlignment="1">
      <alignment horizontal="right" indent="1"/>
    </xf>
    <xf numFmtId="164" fontId="91" fillId="5" borderId="3" xfId="0" applyNumberFormat="1" applyFont="1" applyFill="1" applyBorder="1" applyAlignment="1">
      <alignment horizontal="right" indent="1"/>
    </xf>
    <xf numFmtId="164" fontId="45" fillId="5" borderId="3" xfId="0" applyNumberFormat="1" applyFont="1" applyFill="1" applyBorder="1" applyAlignment="1">
      <alignment horizontal="right" indent="1"/>
    </xf>
    <xf numFmtId="0" fontId="91" fillId="8" borderId="3" xfId="0" applyFont="1" applyFill="1" applyBorder="1"/>
    <xf numFmtId="164" fontId="83" fillId="12" borderId="0" xfId="0" applyNumberFormat="1" applyFont="1" applyFill="1" applyAlignment="1" applyProtection="1">
      <alignment horizontal="right" indent="1"/>
      <protection locked="0"/>
    </xf>
    <xf numFmtId="172" fontId="0" fillId="0" borderId="0" xfId="0" applyNumberFormat="1" applyBorder="1"/>
    <xf numFmtId="0" fontId="92" fillId="9" borderId="0" xfId="0" applyFont="1" applyFill="1"/>
    <xf numFmtId="0" fontId="91" fillId="7" borderId="3" xfId="0" applyFont="1" applyFill="1" applyBorder="1"/>
    <xf numFmtId="0" fontId="92" fillId="0" borderId="2" xfId="0" applyFont="1" applyBorder="1"/>
    <xf numFmtId="3" fontId="91" fillId="4" borderId="3" xfId="0" applyNumberFormat="1" applyFont="1" applyFill="1" applyBorder="1" applyAlignment="1">
      <alignment horizontal="right" indent="1"/>
    </xf>
    <xf numFmtId="164" fontId="91" fillId="4" borderId="3" xfId="0" applyNumberFormat="1" applyFont="1" applyFill="1" applyBorder="1" applyAlignment="1">
      <alignment horizontal="right" indent="1"/>
    </xf>
    <xf numFmtId="164" fontId="45" fillId="4" borderId="3" xfId="0" applyNumberFormat="1" applyFont="1" applyFill="1" applyBorder="1" applyAlignment="1">
      <alignment horizontal="right" indent="1"/>
    </xf>
    <xf numFmtId="3" fontId="92" fillId="5" borderId="2" xfId="0" applyNumberFormat="1" applyFont="1" applyFill="1" applyBorder="1" applyAlignment="1">
      <alignment horizontal="right" indent="1"/>
    </xf>
    <xf numFmtId="3" fontId="92" fillId="4" borderId="3" xfId="0" applyNumberFormat="1" applyFont="1" applyFill="1" applyBorder="1" applyAlignment="1">
      <alignment horizontal="right" indent="1"/>
    </xf>
    <xf numFmtId="164" fontId="92" fillId="5" borderId="2" xfId="0" applyNumberFormat="1" applyFont="1" applyFill="1" applyBorder="1" applyAlignment="1">
      <alignment horizontal="right" indent="1"/>
    </xf>
    <xf numFmtId="164" fontId="46" fillId="5" borderId="2" xfId="0" applyNumberFormat="1" applyFont="1" applyFill="1" applyBorder="1" applyAlignment="1">
      <alignment horizontal="right" indent="1"/>
    </xf>
    <xf numFmtId="3" fontId="0" fillId="0" borderId="0" xfId="0" applyNumberFormat="1" applyBorder="1"/>
    <xf numFmtId="169" fontId="0" fillId="0" borderId="0" xfId="0" applyNumberFormat="1" applyProtection="1">
      <protection locked="0"/>
    </xf>
    <xf numFmtId="164" fontId="92" fillId="9" borderId="0" xfId="0" applyNumberFormat="1" applyFont="1" applyFill="1" applyAlignment="1">
      <alignment horizontal="right" indent="1"/>
    </xf>
    <xf numFmtId="0" fontId="4" fillId="0" borderId="4" xfId="0" applyFont="1" applyBorder="1" applyAlignment="1" applyProtection="1">
      <alignment horizontal="center" vertical="justify"/>
      <protection locked="0"/>
    </xf>
    <xf numFmtId="0" fontId="4" fillId="0" borderId="0" xfId="0" applyFont="1" applyBorder="1" applyAlignment="1" applyProtection="1">
      <alignment horizontal="center" vertical="justify"/>
      <protection locked="0"/>
    </xf>
    <xf numFmtId="0" fontId="4" fillId="0" borderId="5" xfId="0" applyFont="1" applyBorder="1" applyAlignment="1" applyProtection="1">
      <alignment horizontal="center" vertical="justify"/>
      <protection locked="0"/>
    </xf>
    <xf numFmtId="0" fontId="81" fillId="0" borderId="3" xfId="0" applyFont="1" applyFill="1" applyBorder="1"/>
    <xf numFmtId="3" fontId="81" fillId="0" borderId="3" xfId="0" quotePrefix="1" applyNumberFormat="1" applyFont="1" applyFill="1" applyBorder="1" applyAlignment="1">
      <alignment horizontal="right" indent="1"/>
    </xf>
    <xf numFmtId="3" fontId="81" fillId="0" borderId="3" xfId="0" applyNumberFormat="1" applyFont="1" applyFill="1" applyBorder="1" applyAlignment="1">
      <alignment horizontal="right" indent="1"/>
    </xf>
    <xf numFmtId="3" fontId="84" fillId="0" borderId="3" xfId="0" applyNumberFormat="1" applyFont="1" applyFill="1" applyBorder="1" applyAlignment="1">
      <alignment horizontal="right" indent="1"/>
    </xf>
    <xf numFmtId="3" fontId="80" fillId="0" borderId="3" xfId="0" applyNumberFormat="1" applyFont="1" applyFill="1" applyBorder="1" applyAlignment="1">
      <alignment horizontal="right" indent="1"/>
    </xf>
    <xf numFmtId="0" fontId="87" fillId="0" borderId="1" xfId="0" applyFont="1" applyFill="1" applyBorder="1"/>
    <xf numFmtId="0" fontId="64" fillId="0" borderId="1" xfId="0" applyFont="1" applyFill="1" applyBorder="1" applyAlignment="1">
      <alignment horizontal="right" indent="1"/>
    </xf>
    <xf numFmtId="0" fontId="85" fillId="0" borderId="1" xfId="0" applyFont="1" applyFill="1" applyBorder="1" applyAlignment="1">
      <alignment horizontal="right" indent="1"/>
    </xf>
    <xf numFmtId="0" fontId="80" fillId="0" borderId="1" xfId="0" applyFont="1" applyFill="1" applyBorder="1" applyAlignment="1">
      <alignment horizontal="right" indent="1"/>
    </xf>
    <xf numFmtId="164" fontId="81" fillId="0" borderId="0" xfId="0" applyNumberFormat="1" applyFont="1"/>
    <xf numFmtId="166" fontId="81" fillId="0" borderId="3" xfId="0" quotePrefix="1" applyNumberFormat="1" applyFont="1" applyFill="1" applyBorder="1" applyAlignment="1">
      <alignment horizontal="right" indent="1"/>
    </xf>
    <xf numFmtId="166" fontId="81" fillId="0" borderId="3" xfId="0" applyNumberFormat="1" applyFont="1" applyFill="1" applyBorder="1" applyAlignment="1">
      <alignment horizontal="right" indent="1"/>
    </xf>
    <xf numFmtId="166" fontId="84" fillId="0" borderId="3" xfId="0" applyNumberFormat="1" applyFont="1" applyFill="1" applyBorder="1" applyAlignment="1">
      <alignment horizontal="right" indent="1"/>
    </xf>
    <xf numFmtId="166" fontId="80" fillId="0" borderId="3" xfId="0" applyNumberFormat="1" applyFont="1" applyFill="1" applyBorder="1" applyAlignment="1">
      <alignment horizontal="right" indent="1"/>
    </xf>
    <xf numFmtId="166" fontId="64" fillId="0" borderId="1" xfId="0" applyNumberFormat="1" applyFont="1" applyFill="1" applyBorder="1" applyAlignment="1">
      <alignment horizontal="right" indent="1"/>
    </xf>
    <xf numFmtId="166" fontId="85" fillId="0" borderId="1" xfId="0" applyNumberFormat="1" applyFont="1" applyFill="1" applyBorder="1" applyAlignment="1">
      <alignment horizontal="right" indent="1"/>
    </xf>
    <xf numFmtId="166" fontId="80" fillId="0" borderId="1" xfId="0" applyNumberFormat="1" applyFont="1" applyFill="1" applyBorder="1" applyAlignment="1">
      <alignment horizontal="right" indent="1"/>
    </xf>
    <xf numFmtId="0" fontId="87" fillId="4" borderId="1" xfId="0" applyFont="1" applyFill="1" applyBorder="1"/>
    <xf numFmtId="166" fontId="64" fillId="4" borderId="1" xfId="0" applyNumberFormat="1" applyFont="1" applyFill="1" applyBorder="1" applyAlignment="1">
      <alignment horizontal="right" indent="1"/>
    </xf>
    <xf numFmtId="166" fontId="85" fillId="4" borderId="1" xfId="0" applyNumberFormat="1" applyFont="1" applyFill="1" applyBorder="1" applyAlignment="1">
      <alignment horizontal="right" indent="1"/>
    </xf>
    <xf numFmtId="166" fontId="80" fillId="4" borderId="1" xfId="0" applyNumberFormat="1" applyFont="1" applyFill="1" applyBorder="1" applyAlignment="1">
      <alignment horizontal="right" indent="1"/>
    </xf>
    <xf numFmtId="0" fontId="81" fillId="2" borderId="0" xfId="0" applyFont="1" applyFill="1" applyBorder="1"/>
    <xf numFmtId="1" fontId="81" fillId="0" borderId="3" xfId="0" applyNumberFormat="1" applyFont="1" applyFill="1" applyBorder="1" applyAlignment="1">
      <alignment horizontal="right" indent="1"/>
    </xf>
    <xf numFmtId="1" fontId="81" fillId="0" borderId="3" xfId="0" quotePrefix="1" applyNumberFormat="1" applyFont="1" applyFill="1" applyBorder="1" applyAlignment="1">
      <alignment horizontal="right" indent="1"/>
    </xf>
    <xf numFmtId="1" fontId="84" fillId="0" borderId="3" xfId="0" applyNumberFormat="1" applyFont="1" applyFill="1" applyBorder="1" applyAlignment="1">
      <alignment horizontal="right" indent="1"/>
    </xf>
    <xf numFmtId="1" fontId="80" fillId="0" borderId="3" xfId="0" applyNumberFormat="1" applyFont="1" applyFill="1" applyBorder="1" applyAlignment="1">
      <alignment horizontal="right" indent="1"/>
    </xf>
    <xf numFmtId="164" fontId="0" fillId="0" borderId="0" xfId="59" applyNumberFormat="1" applyFont="1"/>
    <xf numFmtId="164" fontId="0" fillId="0" borderId="0" xfId="0" applyNumberFormat="1" applyAlignment="1">
      <alignment horizontal="center"/>
    </xf>
    <xf numFmtId="164" fontId="32" fillId="0" borderId="0" xfId="0" applyNumberFormat="1" applyFont="1" applyAlignment="1">
      <alignment horizontal="center"/>
    </xf>
    <xf numFmtId="0" fontId="64" fillId="2" borderId="0" xfId="0" applyFont="1" applyFill="1" applyBorder="1" applyAlignment="1">
      <alignment horizontal="left"/>
    </xf>
    <xf numFmtId="0" fontId="64" fillId="0" borderId="0" xfId="0" applyFont="1" applyFill="1" applyBorder="1" applyAlignment="1">
      <alignment horizontal="left"/>
    </xf>
    <xf numFmtId="0" fontId="131" fillId="0" borderId="0" xfId="0" applyFont="1"/>
    <xf numFmtId="0" fontId="68" fillId="3" borderId="0" xfId="0" quotePrefix="1" applyFont="1" applyFill="1" applyAlignment="1">
      <alignment horizontal="left"/>
    </xf>
    <xf numFmtId="0" fontId="68" fillId="3" borderId="0" xfId="0" quotePrefix="1" applyFont="1" applyFill="1" applyBorder="1" applyAlignment="1">
      <alignment horizontal="left"/>
    </xf>
    <xf numFmtId="0" fontId="73" fillId="3" borderId="14" xfId="3" applyFont="1" applyFill="1" applyBorder="1" applyAlignment="1">
      <alignment horizontal="left" vertical="top" wrapText="1"/>
    </xf>
    <xf numFmtId="0" fontId="73" fillId="3" borderId="12" xfId="3" applyFont="1" applyFill="1" applyBorder="1" applyAlignment="1">
      <alignment horizontal="left" vertical="top" wrapText="1"/>
    </xf>
    <xf numFmtId="168" fontId="77" fillId="3" borderId="0" xfId="3" applyNumberFormat="1" applyFont="1" applyFill="1" applyBorder="1" applyAlignment="1">
      <alignment horizontal="left" vertical="top"/>
    </xf>
    <xf numFmtId="0" fontId="78" fillId="3" borderId="0" xfId="3" applyFont="1" applyFill="1" applyBorder="1" applyAlignment="1">
      <alignment horizontal="left"/>
    </xf>
    <xf numFmtId="0" fontId="73" fillId="3" borderId="9" xfId="3" applyFont="1" applyFill="1" applyBorder="1" applyAlignment="1">
      <alignment horizontal="left" vertical="top" wrapText="1"/>
    </xf>
    <xf numFmtId="0" fontId="73" fillId="3" borderId="13" xfId="3" applyFont="1" applyFill="1" applyBorder="1" applyAlignment="1">
      <alignment horizontal="left" vertical="top" wrapText="1"/>
    </xf>
    <xf numFmtId="0" fontId="6" fillId="0" borderId="39" xfId="0" applyFont="1" applyBorder="1" applyAlignment="1">
      <alignment horizontal="center"/>
    </xf>
    <xf numFmtId="0" fontId="6" fillId="0" borderId="6" xfId="0" applyFont="1" applyBorder="1" applyAlignment="1">
      <alignment horizontal="center"/>
    </xf>
    <xf numFmtId="0" fontId="6" fillId="0" borderId="22" xfId="0" applyFont="1" applyBorder="1" applyAlignment="1">
      <alignment horizontal="center"/>
    </xf>
    <xf numFmtId="0" fontId="6" fillId="0" borderId="21" xfId="0" applyFont="1" applyBorder="1" applyAlignment="1">
      <alignment horizontal="center"/>
    </xf>
    <xf numFmtId="0" fontId="6" fillId="0" borderId="4" xfId="0" applyFont="1" applyBorder="1" applyAlignment="1">
      <alignment horizontal="center"/>
    </xf>
    <xf numFmtId="0" fontId="6" fillId="0" borderId="33" xfId="0" applyFont="1" applyBorder="1" applyAlignment="1">
      <alignment horizontal="center"/>
    </xf>
    <xf numFmtId="1" fontId="58" fillId="0" borderId="0" xfId="0" applyNumberFormat="1" applyFont="1" applyAlignment="1">
      <alignment horizontal="justify" vertical="justify" wrapText="1"/>
    </xf>
    <xf numFmtId="0" fontId="2" fillId="0" borderId="0" xfId="0" applyFont="1" applyAlignment="1">
      <alignment horizontal="justify" vertical="justify" wrapText="1"/>
    </xf>
    <xf numFmtId="1" fontId="96" fillId="0" borderId="0" xfId="0" applyNumberFormat="1" applyFont="1" applyAlignment="1">
      <alignment horizontal="justify" vertical="justify" wrapText="1"/>
    </xf>
    <xf numFmtId="0" fontId="58" fillId="0" borderId="0" xfId="0" applyFont="1" applyAlignment="1" applyProtection="1">
      <alignment horizontal="left" wrapText="1"/>
      <protection locked="0"/>
    </xf>
    <xf numFmtId="0" fontId="58" fillId="0" borderId="0" xfId="0" applyFont="1" applyAlignment="1" applyProtection="1">
      <alignment horizontal="left" vertical="center" wrapText="1"/>
      <protection locked="0"/>
    </xf>
    <xf numFmtId="0" fontId="59" fillId="0" borderId="0" xfId="0" applyFont="1" applyAlignment="1" applyProtection="1">
      <alignment horizontal="left" vertical="center" wrapText="1"/>
      <protection locked="0"/>
    </xf>
    <xf numFmtId="0" fontId="60" fillId="0" borderId="0" xfId="0" applyFont="1" applyAlignment="1">
      <alignment horizontal="left" vertical="center" wrapText="1"/>
    </xf>
    <xf numFmtId="0" fontId="2" fillId="0" borderId="45" xfId="0" applyFont="1" applyBorder="1" applyAlignment="1">
      <alignment horizontal="justify" vertical="justify" wrapText="1"/>
    </xf>
    <xf numFmtId="0" fontId="2" fillId="0" borderId="3" xfId="0" applyFont="1" applyBorder="1" applyAlignment="1">
      <alignment horizontal="justify" vertical="justify" wrapText="1"/>
    </xf>
    <xf numFmtId="0" fontId="2" fillId="0" borderId="16" xfId="0" applyFont="1" applyBorder="1" applyAlignment="1">
      <alignment horizontal="justify" vertical="justify" wrapText="1"/>
    </xf>
    <xf numFmtId="0" fontId="3" fillId="0" borderId="45" xfId="0" applyFont="1" applyBorder="1" applyAlignment="1">
      <alignment horizontal="justify" vertical="justify" wrapText="1"/>
    </xf>
    <xf numFmtId="0" fontId="3" fillId="0" borderId="3" xfId="0" applyFont="1" applyBorder="1" applyAlignment="1">
      <alignment horizontal="justify" vertical="justify" wrapText="1"/>
    </xf>
    <xf numFmtId="0" fontId="3" fillId="0" borderId="16" xfId="0" applyFont="1" applyBorder="1" applyAlignment="1">
      <alignment horizontal="justify" vertical="justify" wrapText="1"/>
    </xf>
    <xf numFmtId="0" fontId="2" fillId="0" borderId="0" xfId="0" applyFont="1" applyAlignment="1">
      <alignment horizontal="justify" wrapText="1"/>
    </xf>
    <xf numFmtId="0" fontId="0" fillId="0" borderId="0" xfId="0" applyAlignment="1">
      <alignment horizontal="justify" wrapText="1"/>
    </xf>
    <xf numFmtId="0" fontId="5" fillId="0" borderId="0" xfId="0" applyFont="1" applyAlignment="1">
      <alignment horizontal="left" vertical="top" wrapText="1"/>
    </xf>
    <xf numFmtId="0" fontId="5" fillId="0" borderId="0" xfId="0" applyFont="1" applyAlignment="1">
      <alignment horizontal="left" vertical="center" wrapText="1"/>
    </xf>
    <xf numFmtId="0" fontId="0" fillId="0" borderId="0" xfId="0" applyAlignment="1">
      <alignment horizontal="left" vertical="center" wrapText="1"/>
    </xf>
    <xf numFmtId="0" fontId="20" fillId="0" borderId="0" xfId="0" applyFont="1" applyAlignment="1">
      <alignment wrapText="1"/>
    </xf>
    <xf numFmtId="0" fontId="0" fillId="0" borderId="0" xfId="0" applyAlignment="1">
      <alignment wrapText="1"/>
    </xf>
    <xf numFmtId="0" fontId="5" fillId="0" borderId="0" xfId="0" applyFont="1" applyAlignment="1">
      <alignment wrapText="1"/>
    </xf>
    <xf numFmtId="0" fontId="5" fillId="0" borderId="0" xfId="0" applyFont="1" applyAlignment="1"/>
    <xf numFmtId="0" fontId="0" fillId="0" borderId="0" xfId="0" applyAlignment="1"/>
    <xf numFmtId="0" fontId="5" fillId="0" borderId="0" xfId="0" applyFont="1" applyAlignment="1">
      <alignment horizontal="justify" wrapText="1"/>
    </xf>
    <xf numFmtId="0" fontId="2" fillId="0" borderId="0" xfId="0" applyFont="1" applyFill="1" applyAlignment="1">
      <alignment horizontal="left" wrapText="1"/>
    </xf>
    <xf numFmtId="0" fontId="90" fillId="0" borderId="0" xfId="0" applyFont="1" applyAlignment="1">
      <alignment horizontal="center"/>
    </xf>
    <xf numFmtId="0" fontId="9" fillId="0" borderId="0" xfId="0" applyFont="1" applyAlignment="1">
      <alignment wrapText="1"/>
    </xf>
    <xf numFmtId="0" fontId="2"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horizontal="left" wrapText="1"/>
    </xf>
    <xf numFmtId="0" fontId="0" fillId="0" borderId="0" xfId="0" applyAlignment="1">
      <alignment horizontal="justify" vertical="justify" wrapText="1"/>
    </xf>
    <xf numFmtId="0" fontId="9"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xf>
    <xf numFmtId="0" fontId="2" fillId="0" borderId="0" xfId="0" applyFont="1" applyBorder="1" applyAlignment="1">
      <alignment horizontal="justify" vertical="justify" wrapText="1"/>
    </xf>
    <xf numFmtId="0" fontId="60" fillId="0" borderId="0" xfId="0" applyFont="1" applyAlignment="1">
      <alignment horizontal="justify" vertical="center" wrapText="1"/>
    </xf>
    <xf numFmtId="0" fontId="58" fillId="0" borderId="0" xfId="0" applyFont="1" applyAlignment="1">
      <alignment horizontal="justify" vertical="center" wrapText="1"/>
    </xf>
    <xf numFmtId="0" fontId="59" fillId="0" borderId="0" xfId="0" applyFont="1" applyAlignment="1">
      <alignment horizontal="justify" vertical="center" wrapText="1"/>
    </xf>
  </cellXfs>
  <cellStyles count="60">
    <cellStyle name="20 % - Accent1" xfId="24" builtinId="30" customBuiltin="1"/>
    <cellStyle name="20 % - Accent2" xfId="28" builtinId="34" customBuiltin="1"/>
    <cellStyle name="20 % - Accent3" xfId="32" builtinId="38" customBuiltin="1"/>
    <cellStyle name="20 % - Accent4" xfId="36" builtinId="42" customBuiltin="1"/>
    <cellStyle name="20 % - Accent5" xfId="40" builtinId="46" customBuiltin="1"/>
    <cellStyle name="20 % - Accent6" xfId="44" builtinId="50" customBuiltin="1"/>
    <cellStyle name="40 % - Accent1" xfId="25" builtinId="31" customBuiltin="1"/>
    <cellStyle name="40 % - Accent2" xfId="29" builtinId="35" customBuiltin="1"/>
    <cellStyle name="40 % - Accent3" xfId="33" builtinId="39" customBuiltin="1"/>
    <cellStyle name="40 % - Accent4" xfId="37" builtinId="43" customBuiltin="1"/>
    <cellStyle name="40 % - Accent5" xfId="41" builtinId="47" customBuiltin="1"/>
    <cellStyle name="40 % - Accent6" xfId="45" builtinId="51" customBuiltin="1"/>
    <cellStyle name="60 % - Accent1" xfId="26" builtinId="32" customBuiltin="1"/>
    <cellStyle name="60 % - Accent2" xfId="30" builtinId="36" customBuiltin="1"/>
    <cellStyle name="60 % - Accent3" xfId="34" builtinId="40" customBuiltin="1"/>
    <cellStyle name="60 % - Accent4" xfId="38" builtinId="44" customBuiltin="1"/>
    <cellStyle name="60 % - Accent5" xfId="42" builtinId="48" customBuiltin="1"/>
    <cellStyle name="60 %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Avertissement" xfId="20" builtinId="11" customBuiltin="1"/>
    <cellStyle name="Calcul" xfId="17" builtinId="22" customBuiltin="1"/>
    <cellStyle name="Cellule liée" xfId="18" builtinId="24" customBuiltin="1"/>
    <cellStyle name="Commentaire 2" xfId="48"/>
    <cellStyle name="Entrée" xfId="15" builtinId="20" customBuiltin="1"/>
    <cellStyle name="Insatisfaisant" xfId="13" builtinId="27" customBuiltin="1"/>
    <cellStyle name="Lien hypertexte" xfId="1" builtinId="8"/>
    <cellStyle name="Lien hypertexte 2" xfId="55"/>
    <cellStyle name="Lien hypertexte 3" xfId="52"/>
    <cellStyle name="Lien hypertexte 4" xfId="57"/>
    <cellStyle name="Lien hypertexte 5" xfId="50"/>
    <cellStyle name="Lien hypertexte 6" xfId="49"/>
    <cellStyle name="Lien hypertexte visité" xfId="53" builtinId="9" customBuiltin="1"/>
    <cellStyle name="Lien hypertexte_FD2009" xfId="2"/>
    <cellStyle name="Neutre" xfId="14" builtinId="28" customBuiltin="1"/>
    <cellStyle name="Normal" xfId="0" builtinId="0"/>
    <cellStyle name="Normal 2" xfId="54"/>
    <cellStyle name="Normal 3" xfId="47"/>
    <cellStyle name="Normal 4" xfId="56"/>
    <cellStyle name="Normal 5" xfId="51"/>
    <cellStyle name="Normal 6" xfId="58"/>
    <cellStyle name="Normal_Annexe5_B_2007" xfId="6"/>
    <cellStyle name="Normal_BPD961" xfId="3"/>
    <cellStyle name="Normal_Guide99" xfId="4"/>
    <cellStyle name="Normal_nb_com_pop_str_reg_g07_m10m" xfId="5"/>
    <cellStyle name="Pourcentage" xfId="59" builtinId="5"/>
    <cellStyle name="Satisfaisant" xfId="12" builtinId="26" customBuiltin="1"/>
    <cellStyle name="Sortie" xfId="16" builtinId="21" customBuiltin="1"/>
    <cellStyle name="Texte explicatif" xfId="21" builtinId="53" customBuiltin="1"/>
    <cellStyle name="Titre" xfId="7" builtinId="15" customBuiltin="1"/>
    <cellStyle name="Titre 1" xfId="8" builtinId="16" customBuiltin="1"/>
    <cellStyle name="Titre 2" xfId="9" builtinId="17" customBuiltin="1"/>
    <cellStyle name="Titre 3" xfId="10" builtinId="18" customBuiltin="1"/>
    <cellStyle name="Titre 4" xfId="11" builtinId="19" customBuiltin="1"/>
    <cellStyle name="Total" xfId="22" builtinId="25" customBuiltin="1"/>
    <cellStyle name="Vérification" xfId="19" builtinId="23" customBuiltin="1"/>
  </cellStyles>
  <dxfs count="161">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rgb="FF0000FF"/>
        <name val="Arial"/>
        <scheme val="none"/>
      </font>
      <fill>
        <patternFill patternType="solid">
          <fgColor theme="0" tint="-0.14999847407452621"/>
          <bgColor theme="0"/>
        </patternFill>
      </fill>
      <alignment horizontal="right" vertical="bottom" textRotation="0" wrapText="0" relativeIndent="0" justifyLastLine="0" shrinkToFit="0" readingOrder="0"/>
      <protection locked="0" hidden="0"/>
    </dxf>
    <dxf>
      <font>
        <b/>
        <i val="0"/>
        <strike val="0"/>
        <condense val="0"/>
        <extend val="0"/>
        <outline val="0"/>
        <shadow val="0"/>
        <u val="none"/>
        <vertAlign val="baseline"/>
        <sz val="11"/>
        <color theme="1"/>
        <name val="Arial"/>
        <scheme val="none"/>
      </font>
      <numFmt numFmtId="164" formatCode="0.0%"/>
      <protection locked="0" hidden="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vertAlign val="baseline"/>
        <sz val="11"/>
        <color rgb="FF0000FF"/>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numFmt numFmtId="170" formatCode="\+0.0;\-0.0"/>
      <alignment horizontal="right" vertical="bottom" textRotation="0" wrapText="0" indent="1" justifyLastLine="0" shrinkToFit="0" readingOrder="0"/>
    </dxf>
    <dxf>
      <numFmt numFmtId="3" formatCode="#,##0"/>
    </dxf>
    <dxf>
      <font>
        <strike val="0"/>
        <outline val="0"/>
        <shadow val="0"/>
        <u val="none"/>
        <sz val="11"/>
        <color auto="1"/>
        <name val="Arial"/>
        <scheme val="none"/>
      </font>
    </dxf>
    <dxf>
      <font>
        <b/>
        <i val="0"/>
        <strike val="0"/>
        <condense val="0"/>
        <extend val="0"/>
        <outline val="0"/>
        <shadow val="0"/>
        <u val="none"/>
        <vertAlign val="baseline"/>
        <sz val="10"/>
        <color auto="1"/>
        <name val="Arial"/>
        <scheme val="none"/>
      </font>
    </dxf>
    <dxf>
      <border outline="0">
        <bottom style="thin">
          <color indexed="64"/>
        </bottom>
      </border>
    </dxf>
    <dxf>
      <font>
        <strike val="0"/>
        <outline val="0"/>
        <shadow val="0"/>
        <u val="none"/>
        <sz val="11"/>
        <color auto="1"/>
        <name val="Arial"/>
        <scheme val="none"/>
      </font>
    </dxf>
    <dxf>
      <font>
        <strike val="0"/>
        <outline val="0"/>
        <shadow val="0"/>
        <u val="none"/>
        <sz val="11"/>
        <color auto="1"/>
        <name val="Arial"/>
        <scheme val="none"/>
      </font>
      <numFmt numFmtId="3" formatCode="#,##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rgb="FF0000FF"/>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alignment horizontal="right" vertical="bottom" textRotation="0" wrapText="0" indent="1" justifyLastLine="0" shrinkToFit="0" readingOrder="0"/>
      <protection locked="0" hidden="0"/>
    </dxf>
    <dxf>
      <font>
        <b/>
        <i val="0"/>
        <strike val="0"/>
        <condense val="0"/>
        <extend val="0"/>
        <outline val="0"/>
        <shadow val="0"/>
        <u val="none"/>
        <vertAlign val="baseline"/>
        <sz val="10"/>
        <color theme="1"/>
        <name val="Arial"/>
        <scheme val="none"/>
      </font>
      <numFmt numFmtId="164" formatCode="0.0%"/>
    </dxf>
    <dxf>
      <font>
        <b val="0"/>
        <i val="0"/>
        <strike val="0"/>
        <condense val="0"/>
        <extend val="0"/>
        <outline val="0"/>
        <shadow val="0"/>
        <u val="none"/>
        <vertAlign val="baseline"/>
        <sz val="11"/>
        <color theme="1"/>
        <name val="Arial"/>
        <scheme val="none"/>
      </font>
      <fill>
        <patternFill patternType="solid">
          <fgColor theme="0" tint="-0.14999847407452621"/>
          <bgColor theme="0" tint="-0.14999847407452621"/>
        </patternFill>
      </fill>
      <protection locked="0" hidden="0"/>
    </dxf>
    <dxf>
      <font>
        <b/>
        <i val="0"/>
        <strike val="0"/>
        <condense val="0"/>
        <extend val="0"/>
        <outline val="0"/>
        <shadow val="0"/>
        <u val="none"/>
        <vertAlign val="baseline"/>
        <sz val="10"/>
        <color theme="1"/>
        <name val="Arial"/>
        <scheme val="none"/>
      </font>
    </dxf>
    <dxf>
      <border outline="0">
        <bottom style="thin">
          <color indexed="64"/>
        </bottom>
      </border>
    </dxf>
    <dxf>
      <font>
        <b val="0"/>
        <i val="0"/>
        <strike val="0"/>
        <condense val="0"/>
        <extend val="0"/>
        <outline val="0"/>
        <shadow val="0"/>
        <u val="none"/>
        <vertAlign val="baseline"/>
        <sz val="11"/>
        <color theme="1"/>
        <name val="Arial"/>
        <scheme val="none"/>
      </font>
      <numFmt numFmtId="164" formatCode="0.0%"/>
      <fill>
        <patternFill patternType="solid">
          <fgColor theme="0" tint="-0.14999847407452621"/>
          <bgColor theme="0" tint="-0.14999847407452621"/>
        </patternFill>
      </fill>
      <protection locked="0" hidden="0"/>
    </dxf>
    <dxf>
      <font>
        <b/>
        <i val="0"/>
        <strike val="0"/>
        <condense val="0"/>
        <extend val="0"/>
        <outline val="0"/>
        <shadow val="0"/>
        <u val="none"/>
        <vertAlign val="baseline"/>
        <sz val="11"/>
        <color theme="1"/>
        <name val="Arial"/>
        <scheme val="none"/>
      </font>
      <numFmt numFmtId="164" formatCode="0.0%"/>
      <protection locked="0" hidden="0"/>
    </dxf>
  </dxfs>
  <tableStyles count="0" defaultTableStyle="TableStyleMedium9" defaultPivotStyle="PivotStyleLight16"/>
  <colors>
    <mruColors>
      <color rgb="FFD8D8D8"/>
      <color rgb="FFDDDDDD"/>
      <color rgb="FFC0C0C0"/>
      <color rgb="FF0000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2390775</xdr:colOff>
      <xdr:row>0</xdr:row>
      <xdr:rowOff>0</xdr:rowOff>
    </xdr:from>
    <xdr:to>
      <xdr:col>0</xdr:col>
      <xdr:colOff>2390775</xdr:colOff>
      <xdr:row>5</xdr:row>
      <xdr:rowOff>38100</xdr:rowOff>
    </xdr:to>
    <xdr:pic>
      <xdr:nvPicPr>
        <xdr:cNvPr id="2" name="Image 1"/>
        <xdr:cNvPicPr/>
      </xdr:nvPicPr>
      <xdr:blipFill>
        <a:blip xmlns:r="http://schemas.openxmlformats.org/officeDocument/2006/relationships" r:embed="rId1" cstate="print"/>
        <a:srcRect/>
        <a:stretch>
          <a:fillRect/>
        </a:stretch>
      </xdr:blipFill>
      <xdr:spPr bwMode="auto">
        <a:xfrm>
          <a:off x="2390775" y="0"/>
          <a:ext cx="1333500" cy="847725"/>
        </a:xfrm>
        <a:prstGeom prst="rect">
          <a:avLst/>
        </a:prstGeom>
        <a:noFill/>
        <a:ln w="9525">
          <a:noFill/>
          <a:miter lim="800000"/>
          <a:headEnd/>
          <a:tailEnd/>
        </a:ln>
      </xdr:spPr>
    </xdr:pic>
    <xdr:clientData/>
  </xdr:twoCellAnchor>
  <xdr:twoCellAnchor editAs="oneCell">
    <xdr:from>
      <xdr:col>0</xdr:col>
      <xdr:colOff>2473325</xdr:colOff>
      <xdr:row>39</xdr:row>
      <xdr:rowOff>34925</xdr:rowOff>
    </xdr:from>
    <xdr:to>
      <xdr:col>0</xdr:col>
      <xdr:colOff>3063875</xdr:colOff>
      <xdr:row>44</xdr:row>
      <xdr:rowOff>75532</xdr:rowOff>
    </xdr:to>
    <xdr:pic>
      <xdr:nvPicPr>
        <xdr:cNvPr id="5" name="Image 4"/>
        <xdr:cNvPicPr>
          <a:picLocks noChangeAspect="1"/>
        </xdr:cNvPicPr>
      </xdr:nvPicPr>
      <xdr:blipFill>
        <a:blip xmlns:r="http://schemas.openxmlformats.org/officeDocument/2006/relationships" r:embed="rId2" cstate="print"/>
        <a:srcRect/>
        <a:stretch>
          <a:fillRect/>
        </a:stretch>
      </xdr:blipFill>
      <xdr:spPr bwMode="auto">
        <a:xfrm>
          <a:off x="2473325" y="8483600"/>
          <a:ext cx="590550" cy="850232"/>
        </a:xfrm>
        <a:prstGeom prst="rect">
          <a:avLst/>
        </a:prstGeom>
        <a:noFill/>
        <a:ln w="9525">
          <a:noFill/>
          <a:miter lim="800000"/>
          <a:headEnd/>
          <a:tailEnd/>
        </a:ln>
      </xdr:spPr>
    </xdr:pic>
    <xdr:clientData/>
  </xdr:twoCellAnchor>
  <xdr:twoCellAnchor>
    <xdr:from>
      <xdr:col>0</xdr:col>
      <xdr:colOff>0</xdr:colOff>
      <xdr:row>0</xdr:row>
      <xdr:rowOff>0</xdr:rowOff>
    </xdr:from>
    <xdr:to>
      <xdr:col>0</xdr:col>
      <xdr:colOff>3038475</xdr:colOff>
      <xdr:row>11</xdr:row>
      <xdr:rowOff>142875</xdr:rowOff>
    </xdr:to>
    <xdr:pic>
      <xdr:nvPicPr>
        <xdr:cNvPr id="6" name="Imag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3038475" cy="1924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4029076</xdr:colOff>
      <xdr:row>1</xdr:row>
      <xdr:rowOff>47625</xdr:rowOff>
    </xdr:from>
    <xdr:to>
      <xdr:col>0</xdr:col>
      <xdr:colOff>5819776</xdr:colOff>
      <xdr:row>7</xdr:row>
      <xdr:rowOff>9525</xdr:rowOff>
    </xdr:to>
    <xdr:pic>
      <xdr:nvPicPr>
        <xdr:cNvPr id="8" name="Image 7" descr="logo_dgcl_bleu"/>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029076" y="209550"/>
          <a:ext cx="17907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12</xdr:col>
      <xdr:colOff>333375</xdr:colOff>
      <xdr:row>141</xdr:row>
      <xdr:rowOff>85725</xdr:rowOff>
    </xdr:from>
    <xdr:ext cx="184731" cy="264560"/>
    <xdr:sp macro="" textlink="">
      <xdr:nvSpPr>
        <xdr:cNvPr id="2" name="ZoneTexte 1"/>
        <xdr:cNvSpPr txBox="1"/>
      </xdr:nvSpPr>
      <xdr:spPr>
        <a:xfrm>
          <a:off x="17135475" y="2275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wsDr>
</file>

<file path=xl/tables/table1.xml><?xml version="1.0" encoding="utf-8"?>
<table xmlns="http://schemas.openxmlformats.org/spreadsheetml/2006/main" id="9" name="Tableau9" displayName="Tableau9" ref="A80:J87" headerRowCount="0" totalsRowShown="0" headerRowDxfId="160" dataDxfId="159" tableBorderDxfId="158">
  <tableColumns count="10">
    <tableColumn id="1" name="Colonne1" headerRowDxfId="157" dataDxfId="156"/>
    <tableColumn id="2" name="Colonne2" headerRowDxfId="155" dataDxfId="154"/>
    <tableColumn id="6" name="Colonne6" headerRowDxfId="153" dataDxfId="152"/>
    <tableColumn id="7" name="Colonne7" headerRowDxfId="151" dataDxfId="150"/>
    <tableColumn id="8" name="Colonne8" headerRowDxfId="149" dataDxfId="148"/>
    <tableColumn id="9" name="Colonne9" headerRowDxfId="147" dataDxfId="146"/>
    <tableColumn id="12" name="Colonne12" headerRowDxfId="145" dataDxfId="144"/>
    <tableColumn id="13" name="Colonne13" headerRowDxfId="143" dataDxfId="142"/>
    <tableColumn id="14" name="Colonne14" headerRowDxfId="141" dataDxfId="140"/>
    <tableColumn id="15" name="Colonne15" headerRowDxfId="139" dataDxfId="138"/>
  </tableColumns>
  <tableStyleInfo name="TableStyleLight1" showFirstColumn="0" showLastColumn="0" showRowStripes="1" showColumnStripes="0"/>
</table>
</file>

<file path=xl/tables/table2.xml><?xml version="1.0" encoding="utf-8"?>
<table xmlns="http://schemas.openxmlformats.org/spreadsheetml/2006/main" id="24" name="Tableau5225" displayName="Tableau5225" ref="A7:J58" headerRowCount="0" totalsRowShown="0" headerRowDxfId="137" dataDxfId="136" tableBorderDxfId="135">
  <tableColumns count="10">
    <tableColumn id="1" name="Colonne1" headerRowDxfId="134" dataDxfId="133"/>
    <tableColumn id="2" name="Colonne2" headerRowDxfId="132" dataDxfId="131"/>
    <tableColumn id="6" name="Colonne6" headerRowDxfId="130" dataDxfId="129"/>
    <tableColumn id="7" name="Colonne7" headerRowDxfId="128" dataDxfId="127"/>
    <tableColumn id="8" name="Colonne8" headerRowDxfId="126" dataDxfId="125"/>
    <tableColumn id="9" name="Colonne9" headerRowDxfId="124" dataDxfId="123"/>
    <tableColumn id="10" name="Colonne10" headerRowDxfId="122" dataDxfId="121"/>
    <tableColumn id="13" name="Colonne13" headerRowDxfId="120" dataDxfId="119"/>
    <tableColumn id="14" name="Colonne14" headerRowDxfId="118" dataDxfId="117"/>
    <tableColumn id="15" name="Colonne15" headerRowDxfId="116" dataDxfId="115"/>
  </tableColumns>
  <tableStyleInfo name="TableStyleLight1" showFirstColumn="0" showLastColumn="0" showRowStripes="1" showColumnStripes="0"/>
</table>
</file>

<file path=xl/tables/table3.xml><?xml version="1.0" encoding="utf-8"?>
<table xmlns="http://schemas.openxmlformats.org/spreadsheetml/2006/main" id="1" name="Tableau92" displayName="Tableau92" ref="A82:J89" headerRowCount="0" totalsRowShown="0" headerRowDxfId="114" dataDxfId="113" tableBorderDxfId="112">
  <tableColumns count="10">
    <tableColumn id="1" name="Colonne1" headerRowDxfId="111" dataDxfId="110"/>
    <tableColumn id="2" name="Colonne2" headerRowDxfId="109" dataDxfId="108"/>
    <tableColumn id="6" name="Colonne6" headerRowDxfId="107" dataDxfId="106"/>
    <tableColumn id="7" name="Colonne7" headerRowDxfId="105" dataDxfId="104"/>
    <tableColumn id="8" name="Colonne8" headerRowDxfId="103" dataDxfId="102"/>
    <tableColumn id="9" name="Colonne9" headerRowDxfId="101" dataDxfId="100"/>
    <tableColumn id="12" name="Colonne12" headerRowDxfId="99" dataDxfId="98"/>
    <tableColumn id="13" name="Colonne13" headerRowDxfId="97" dataDxfId="96"/>
    <tableColumn id="14" name="Colonne14" headerRowDxfId="95" dataDxfId="94"/>
    <tableColumn id="15" name="Colonne15" headerRowDxfId="93" dataDxfId="92"/>
  </tableColumns>
  <tableStyleInfo name="TableStyleLight1" showFirstColumn="0" showLastColumn="0" showRowStripes="1" showColumnStripes="0"/>
</table>
</file>

<file path=xl/tables/table4.xml><?xml version="1.0" encoding="utf-8"?>
<table xmlns="http://schemas.openxmlformats.org/spreadsheetml/2006/main" id="2" name="Tableau923" displayName="Tableau923" ref="A81:J89" headerRowCount="0" totalsRowShown="0" headerRowDxfId="91" dataDxfId="90" tableBorderDxfId="89">
  <tableColumns count="10">
    <tableColumn id="1" name="Colonne1" headerRowDxfId="88" dataDxfId="87"/>
    <tableColumn id="2" name="Colonne2" headerRowDxfId="86" dataDxfId="85"/>
    <tableColumn id="6" name="Colonne6" headerRowDxfId="84" dataDxfId="83"/>
    <tableColumn id="7" name="Colonne7" headerRowDxfId="82" dataDxfId="81"/>
    <tableColumn id="8" name="Colonne8" headerRowDxfId="80" dataDxfId="79"/>
    <tableColumn id="9" name="Colonne9" headerRowDxfId="78" dataDxfId="77"/>
    <tableColumn id="12" name="Colonne12" headerRowDxfId="76" dataDxfId="75"/>
    <tableColumn id="13" name="Colonne13" headerRowDxfId="74" dataDxfId="73"/>
    <tableColumn id="14" name="Colonne14" headerRowDxfId="72" dataDxfId="71"/>
    <tableColumn id="15" name="Colonne15" headerRowDxfId="70" dataDxfId="69"/>
  </tableColumns>
  <tableStyleInfo name="TableStyleLight1" showFirstColumn="0" showLastColumn="0" showRowStripes="1" showColumnStripes="0"/>
</table>
</file>

<file path=xl/tables/table5.xml><?xml version="1.0" encoding="utf-8"?>
<table xmlns="http://schemas.openxmlformats.org/spreadsheetml/2006/main" id="3" name="Tableau9234" displayName="Tableau9234" ref="A81:J88" headerRowCount="0" totalsRowShown="0" headerRowDxfId="68" dataDxfId="67" tableBorderDxfId="66">
  <tableColumns count="10">
    <tableColumn id="1" name="Colonne1" headerRowDxfId="65" dataDxfId="64"/>
    <tableColumn id="2" name="Colonne2" headerRowDxfId="63" dataDxfId="62"/>
    <tableColumn id="6" name="Colonne6" headerRowDxfId="61" dataDxfId="60"/>
    <tableColumn id="7" name="Colonne7" headerRowDxfId="59" dataDxfId="58"/>
    <tableColumn id="8" name="Colonne8" headerRowDxfId="57" dataDxfId="56"/>
    <tableColumn id="9" name="Colonne9" headerRowDxfId="55" dataDxfId="54"/>
    <tableColumn id="12" name="Colonne12" headerRowDxfId="53" dataDxfId="52"/>
    <tableColumn id="13" name="Colonne13" headerRowDxfId="51" dataDxfId="50"/>
    <tableColumn id="14" name="Colonne14" headerRowDxfId="49" dataDxfId="48"/>
    <tableColumn id="15" name="Colonne15" headerRowDxfId="47" dataDxfId="46"/>
  </tableColumns>
  <tableStyleInfo name="TableStyleLight1" showFirstColumn="0" showLastColumn="0" showRowStripes="1" showColumnStripes="0"/>
</table>
</file>

<file path=xl/tables/table6.xml><?xml version="1.0" encoding="utf-8"?>
<table xmlns="http://schemas.openxmlformats.org/spreadsheetml/2006/main" id="21" name="Tableau9358161822" displayName="Tableau9358161822" ref="A80:J87" headerRowCount="0" totalsRowShown="0" headerRowDxfId="45" dataDxfId="44" tableBorderDxfId="43">
  <tableColumns count="10">
    <tableColumn id="1" name="Colonne1" headerRowDxfId="42" dataDxfId="41"/>
    <tableColumn id="2" name="Colonne2" headerRowDxfId="40" dataDxfId="39"/>
    <tableColumn id="6" name="Colonne6" headerRowDxfId="38" dataDxfId="37"/>
    <tableColumn id="7" name="Colonne7" headerRowDxfId="36" dataDxfId="35"/>
    <tableColumn id="8" name="Colonne8" headerRowDxfId="34" dataDxfId="33"/>
    <tableColumn id="9" name="Colonne9" headerRowDxfId="32" dataDxfId="31"/>
    <tableColumn id="10" name="Colonne10" headerRowDxfId="30" dataDxfId="29"/>
    <tableColumn id="13" name="Colonne13" headerRowDxfId="28" dataDxfId="27"/>
    <tableColumn id="16" name="Colonne16" headerRowDxfId="26" dataDxfId="25"/>
    <tableColumn id="14" name="Colonne14" headerRowDxfId="24" dataDxfId="23"/>
  </tableColumns>
  <tableStyleInfo name="TableStyleLight1" showFirstColumn="0" showLastColumn="0" showRowStripes="1" showColumnStripes="0"/>
</table>
</file>

<file path=xl/tables/table7.xml><?xml version="1.0" encoding="utf-8"?>
<table xmlns="http://schemas.openxmlformats.org/spreadsheetml/2006/main" id="4" name="Tableau93581618225" displayName="Tableau93581618225" ref="A80:J87" headerRowCount="0" totalsRowShown="0" headerRowDxfId="22" dataDxfId="21" tableBorderDxfId="20">
  <tableColumns count="10">
    <tableColumn id="1" name="Colonne1" headerRowDxfId="19" dataDxfId="18"/>
    <tableColumn id="2" name="Colonne2" headerRowDxfId="17" dataDxfId="16"/>
    <tableColumn id="6" name="Colonne6" headerRowDxfId="15" dataDxfId="14"/>
    <tableColumn id="7" name="Colonne7" headerRowDxfId="13" dataDxfId="12"/>
    <tableColumn id="8" name="Colonne8" headerRowDxfId="11" dataDxfId="10"/>
    <tableColumn id="9" name="Colonne9" headerRowDxfId="9" dataDxfId="8"/>
    <tableColumn id="10" name="Colonne10" headerRowDxfId="7" dataDxfId="6"/>
    <tableColumn id="13" name="Colonne13" headerRowDxfId="5" dataDxfId="4"/>
    <tableColumn id="16" name="Colonne16" headerRowDxfId="3" dataDxfId="2"/>
    <tableColumn id="14" name="Colonne14" headerRowDxfId="1" dataDxfId="0"/>
  </tableColumns>
  <tableStyleInfo name="TableStyleLight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llectivites-locales.gouv.fr/etudes-et-statistiques-locales"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107"/>
  <sheetViews>
    <sheetView tabSelected="1" zoomScaleNormal="100" workbookViewId="0">
      <selection activeCell="C10" sqref="C10"/>
    </sheetView>
  </sheetViews>
  <sheetFormatPr baseColWidth="10" defaultRowHeight="12.75" x14ac:dyDescent="0.2"/>
  <cols>
    <col min="1" max="1" width="100.7109375" customWidth="1"/>
  </cols>
  <sheetData>
    <row r="1" spans="1:1" x14ac:dyDescent="0.2">
      <c r="A1" s="658"/>
    </row>
    <row r="2" spans="1:1" x14ac:dyDescent="0.2">
      <c r="A2" s="32"/>
    </row>
    <row r="3" spans="1:1" x14ac:dyDescent="0.2">
      <c r="A3" s="32"/>
    </row>
    <row r="4" spans="1:1" x14ac:dyDescent="0.2">
      <c r="A4" s="32"/>
    </row>
    <row r="5" spans="1:1" x14ac:dyDescent="0.2">
      <c r="A5" s="32"/>
    </row>
    <row r="6" spans="1:1" x14ac:dyDescent="0.2">
      <c r="A6" s="658"/>
    </row>
    <row r="7" spans="1:1" x14ac:dyDescent="0.2">
      <c r="A7" s="658"/>
    </row>
    <row r="8" spans="1:1" x14ac:dyDescent="0.2">
      <c r="A8" s="658"/>
    </row>
    <row r="9" spans="1:1" x14ac:dyDescent="0.2">
      <c r="A9" s="658"/>
    </row>
    <row r="13" spans="1:1" ht="44.25" x14ac:dyDescent="0.55000000000000004">
      <c r="A13" s="666" t="s">
        <v>456</v>
      </c>
    </row>
    <row r="14" spans="1:1" ht="44.25" x14ac:dyDescent="0.55000000000000004">
      <c r="A14" s="666" t="s">
        <v>457</v>
      </c>
    </row>
    <row r="15" spans="1:1" ht="44.25" x14ac:dyDescent="0.55000000000000004">
      <c r="A15" s="666" t="s">
        <v>458</v>
      </c>
    </row>
    <row r="16" spans="1:1" ht="44.25" x14ac:dyDescent="0.55000000000000004">
      <c r="A16" s="666" t="s">
        <v>459</v>
      </c>
    </row>
    <row r="17" spans="1:1" ht="44.25" x14ac:dyDescent="0.55000000000000004">
      <c r="A17" s="666" t="s">
        <v>603</v>
      </c>
    </row>
    <row r="31" spans="1:1" ht="18" x14ac:dyDescent="0.25">
      <c r="A31" s="659" t="s">
        <v>451</v>
      </c>
    </row>
    <row r="32" spans="1:1" ht="18" x14ac:dyDescent="0.25">
      <c r="A32" s="660" t="s">
        <v>452</v>
      </c>
    </row>
    <row r="38" spans="1:1" ht="15" x14ac:dyDescent="0.2">
      <c r="A38" s="730" t="s">
        <v>576</v>
      </c>
    </row>
    <row r="48" spans="1:1" ht="18" x14ac:dyDescent="0.25">
      <c r="A48" s="661"/>
    </row>
    <row r="49" spans="1:1" ht="15" x14ac:dyDescent="0.2">
      <c r="A49" s="662"/>
    </row>
    <row r="99" spans="1:1" x14ac:dyDescent="0.2">
      <c r="A99" s="663" t="s">
        <v>604</v>
      </c>
    </row>
    <row r="100" spans="1:1" x14ac:dyDescent="0.2">
      <c r="A100" s="663" t="s">
        <v>453</v>
      </c>
    </row>
    <row r="101" spans="1:1" x14ac:dyDescent="0.2">
      <c r="A101" s="663" t="s">
        <v>454</v>
      </c>
    </row>
    <row r="102" spans="1:1" x14ac:dyDescent="0.2">
      <c r="A102" s="663" t="s">
        <v>455</v>
      </c>
    </row>
    <row r="103" spans="1:1" x14ac:dyDescent="0.2">
      <c r="A103" s="64"/>
    </row>
    <row r="104" spans="1:1" x14ac:dyDescent="0.2">
      <c r="A104" s="664" t="s">
        <v>605</v>
      </c>
    </row>
    <row r="105" spans="1:1" x14ac:dyDescent="0.2">
      <c r="A105" s="64"/>
    </row>
    <row r="106" spans="1:1" x14ac:dyDescent="0.2">
      <c r="A106" s="665" t="s">
        <v>817</v>
      </c>
    </row>
    <row r="107" spans="1:1" ht="15" x14ac:dyDescent="0.25">
      <c r="A107" s="792"/>
    </row>
  </sheetData>
  <pageMargins left="0.7" right="0.7" top="0.75" bottom="0.75" header="0.3" footer="0.3"/>
  <pageSetup paperSize="9" scale="97" orientation="portrait" r:id="rId1"/>
  <rowBreaks count="1" manualBreakCount="1">
    <brk id="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93"/>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19.5" customHeight="1" x14ac:dyDescent="0.25">
      <c r="A1" s="9" t="s">
        <v>670</v>
      </c>
    </row>
    <row r="2" spans="1:10" ht="12.75" customHeight="1" thickBot="1" x14ac:dyDescent="0.25">
      <c r="A2" s="202"/>
      <c r="J2" s="19" t="s">
        <v>156</v>
      </c>
    </row>
    <row r="3" spans="1:10" ht="12.75" customHeight="1" x14ac:dyDescent="0.2">
      <c r="A3" s="17" t="s">
        <v>654</v>
      </c>
      <c r="B3" s="480" t="s">
        <v>34</v>
      </c>
      <c r="C3" s="480" t="s">
        <v>464</v>
      </c>
      <c r="D3" s="480" t="s">
        <v>466</v>
      </c>
      <c r="E3" s="480" t="s">
        <v>97</v>
      </c>
      <c r="F3" s="480" t="s">
        <v>272</v>
      </c>
      <c r="G3" s="481">
        <v>300000</v>
      </c>
      <c r="H3" s="482" t="s">
        <v>288</v>
      </c>
      <c r="I3" s="482" t="s">
        <v>288</v>
      </c>
      <c r="J3" s="482" t="s">
        <v>61</v>
      </c>
    </row>
    <row r="4" spans="1:10" ht="12.75" customHeight="1" x14ac:dyDescent="0.2">
      <c r="A4" s="16" t="s">
        <v>153</v>
      </c>
      <c r="B4" s="483" t="s">
        <v>463</v>
      </c>
      <c r="C4" s="483" t="s">
        <v>35</v>
      </c>
      <c r="D4" s="483" t="s">
        <v>35</v>
      </c>
      <c r="E4" s="483" t="s">
        <v>35</v>
      </c>
      <c r="F4" s="483" t="s">
        <v>35</v>
      </c>
      <c r="G4" s="483" t="s">
        <v>36</v>
      </c>
      <c r="H4" s="484" t="s">
        <v>286</v>
      </c>
      <c r="I4" s="484" t="s">
        <v>287</v>
      </c>
      <c r="J4" s="484" t="s">
        <v>106</v>
      </c>
    </row>
    <row r="5" spans="1:10" ht="12.75" customHeight="1" thickBot="1" x14ac:dyDescent="0.25">
      <c r="A5" s="195" t="s">
        <v>65</v>
      </c>
      <c r="B5" s="485" t="s">
        <v>36</v>
      </c>
      <c r="C5" s="485" t="s">
        <v>465</v>
      </c>
      <c r="D5" s="485" t="s">
        <v>99</v>
      </c>
      <c r="E5" s="485" t="s">
        <v>100</v>
      </c>
      <c r="F5" s="485" t="s">
        <v>273</v>
      </c>
      <c r="G5" s="485" t="s">
        <v>101</v>
      </c>
      <c r="H5" s="486" t="s">
        <v>100</v>
      </c>
      <c r="I5" s="486" t="s">
        <v>101</v>
      </c>
      <c r="J5" s="486" t="s">
        <v>270</v>
      </c>
    </row>
    <row r="6" spans="1:10" ht="12.75" customHeight="1" x14ac:dyDescent="0.2">
      <c r="A6" s="201"/>
    </row>
    <row r="7" spans="1:10" ht="13.5" customHeight="1" x14ac:dyDescent="0.25">
      <c r="A7" s="332" t="s">
        <v>115</v>
      </c>
      <c r="B7" s="468" t="s">
        <v>84</v>
      </c>
      <c r="C7" s="468" t="s">
        <v>84</v>
      </c>
      <c r="D7" s="468" t="s">
        <v>84</v>
      </c>
      <c r="E7" s="468">
        <v>608.70555691000004</v>
      </c>
      <c r="F7" s="468">
        <v>551.26593121500002</v>
      </c>
      <c r="G7" s="468">
        <v>467.58721565299999</v>
      </c>
      <c r="H7" s="469">
        <v>608.70555691000004</v>
      </c>
      <c r="I7" s="469">
        <v>479.46272940900002</v>
      </c>
      <c r="J7" s="469">
        <v>480.33128364999999</v>
      </c>
    </row>
    <row r="8" spans="1:10" ht="13.5" customHeight="1" x14ac:dyDescent="0.2">
      <c r="A8" s="333" t="s">
        <v>116</v>
      </c>
      <c r="B8" s="470" t="s">
        <v>84</v>
      </c>
      <c r="C8" s="470" t="s">
        <v>84</v>
      </c>
      <c r="D8" s="470" t="s">
        <v>84</v>
      </c>
      <c r="E8" s="470">
        <v>230.438274987</v>
      </c>
      <c r="F8" s="470">
        <v>125.874974181</v>
      </c>
      <c r="G8" s="470">
        <v>112.943581427</v>
      </c>
      <c r="H8" s="330">
        <v>230.438274987</v>
      </c>
      <c r="I8" s="330">
        <v>114.778778484</v>
      </c>
      <c r="J8" s="330">
        <v>115.556048281</v>
      </c>
    </row>
    <row r="9" spans="1:10" ht="13.5" customHeight="1" x14ac:dyDescent="0.2">
      <c r="A9" s="334" t="s">
        <v>117</v>
      </c>
      <c r="B9" s="471" t="s">
        <v>84</v>
      </c>
      <c r="C9" s="471" t="s">
        <v>84</v>
      </c>
      <c r="D9" s="471" t="s">
        <v>84</v>
      </c>
      <c r="E9" s="471">
        <v>281.61735141399998</v>
      </c>
      <c r="F9" s="471">
        <v>240.42495299999999</v>
      </c>
      <c r="G9" s="471">
        <v>158.97659973399999</v>
      </c>
      <c r="H9" s="472">
        <v>281.61735141399998</v>
      </c>
      <c r="I9" s="472">
        <v>170.53558499299999</v>
      </c>
      <c r="J9" s="472">
        <v>171.28209093999999</v>
      </c>
    </row>
    <row r="10" spans="1:10" ht="13.5" customHeight="1" x14ac:dyDescent="0.2">
      <c r="A10" s="333" t="s">
        <v>118</v>
      </c>
      <c r="B10" s="470" t="s">
        <v>84</v>
      </c>
      <c r="C10" s="470" t="s">
        <v>84</v>
      </c>
      <c r="D10" s="470" t="s">
        <v>84</v>
      </c>
      <c r="E10" s="470">
        <v>15.217879937999999</v>
      </c>
      <c r="F10" s="470">
        <v>13.216299657</v>
      </c>
      <c r="G10" s="470">
        <v>11.151302488000001</v>
      </c>
      <c r="H10" s="330">
        <v>15.217879937999999</v>
      </c>
      <c r="I10" s="330">
        <v>11.444362701999999</v>
      </c>
      <c r="J10" s="330">
        <v>11.469721977000001</v>
      </c>
    </row>
    <row r="11" spans="1:10" ht="13.5" customHeight="1" x14ac:dyDescent="0.2">
      <c r="A11" s="334" t="s">
        <v>119</v>
      </c>
      <c r="B11" s="471" t="s">
        <v>84</v>
      </c>
      <c r="C11" s="471" t="s">
        <v>84</v>
      </c>
      <c r="D11" s="471" t="s">
        <v>84</v>
      </c>
      <c r="E11" s="471">
        <v>71.040440873999998</v>
      </c>
      <c r="F11" s="471">
        <v>139.097029994</v>
      </c>
      <c r="G11" s="471">
        <v>170.23269046199999</v>
      </c>
      <c r="H11" s="472">
        <v>71.040440873999998</v>
      </c>
      <c r="I11" s="472">
        <v>165.813980617</v>
      </c>
      <c r="J11" s="472">
        <v>165.17707130900001</v>
      </c>
    </row>
    <row r="12" spans="1:10" ht="13.5" customHeight="1" x14ac:dyDescent="0.2">
      <c r="A12" s="333" t="s">
        <v>120</v>
      </c>
      <c r="B12" s="470" t="s">
        <v>84</v>
      </c>
      <c r="C12" s="470" t="s">
        <v>84</v>
      </c>
      <c r="D12" s="470" t="s">
        <v>84</v>
      </c>
      <c r="E12" s="470">
        <v>10.391609697</v>
      </c>
      <c r="F12" s="470">
        <v>32.652674382000001</v>
      </c>
      <c r="G12" s="470">
        <v>14.283041541999999</v>
      </c>
      <c r="H12" s="330">
        <v>10.391609697</v>
      </c>
      <c r="I12" s="330">
        <v>16.890022612999999</v>
      </c>
      <c r="J12" s="330">
        <v>16.846351144</v>
      </c>
    </row>
    <row r="13" spans="1:10" ht="13.5" customHeight="1" x14ac:dyDescent="0.25">
      <c r="A13" s="335" t="s">
        <v>121</v>
      </c>
      <c r="B13" s="473" t="s">
        <v>84</v>
      </c>
      <c r="C13" s="473" t="s">
        <v>84</v>
      </c>
      <c r="D13" s="473" t="s">
        <v>84</v>
      </c>
      <c r="E13" s="473">
        <v>733.32172120999996</v>
      </c>
      <c r="F13" s="473">
        <v>705.61622519100001</v>
      </c>
      <c r="G13" s="473">
        <v>593.25766990199998</v>
      </c>
      <c r="H13" s="474">
        <v>733.32172120999996</v>
      </c>
      <c r="I13" s="474">
        <v>609.20336840000004</v>
      </c>
      <c r="J13" s="474">
        <v>610.03748448800002</v>
      </c>
    </row>
    <row r="14" spans="1:10" ht="13.5" customHeight="1" x14ac:dyDescent="0.2">
      <c r="A14" s="333" t="s">
        <v>63</v>
      </c>
      <c r="B14" s="470" t="s">
        <v>84</v>
      </c>
      <c r="C14" s="470" t="s">
        <v>84</v>
      </c>
      <c r="D14" s="470" t="s">
        <v>84</v>
      </c>
      <c r="E14" s="470">
        <v>388.77553547299999</v>
      </c>
      <c r="F14" s="470">
        <v>400.26546154699997</v>
      </c>
      <c r="G14" s="470">
        <v>298.13102074</v>
      </c>
      <c r="H14" s="330">
        <v>388.77553547299999</v>
      </c>
      <c r="I14" s="330">
        <v>312.62573362699999</v>
      </c>
      <c r="J14" s="330">
        <v>313.13748530100003</v>
      </c>
    </row>
    <row r="15" spans="1:10" ht="13.5" customHeight="1" x14ac:dyDescent="0.2">
      <c r="A15" s="334" t="s">
        <v>122</v>
      </c>
      <c r="B15" s="471" t="s">
        <v>84</v>
      </c>
      <c r="C15" s="471" t="s">
        <v>84</v>
      </c>
      <c r="D15" s="471" t="s">
        <v>84</v>
      </c>
      <c r="E15" s="471">
        <v>164.09179135700001</v>
      </c>
      <c r="F15" s="471">
        <v>185.794310962</v>
      </c>
      <c r="G15" s="471">
        <v>96.090328485000001</v>
      </c>
      <c r="H15" s="472">
        <v>164.09179135700001</v>
      </c>
      <c r="I15" s="472">
        <v>108.820935913</v>
      </c>
      <c r="J15" s="472">
        <v>109.192374212</v>
      </c>
    </row>
    <row r="16" spans="1:10" ht="13.5" customHeight="1" x14ac:dyDescent="0.2">
      <c r="A16" s="539" t="s">
        <v>123</v>
      </c>
      <c r="B16" s="540" t="s">
        <v>84</v>
      </c>
      <c r="C16" s="540" t="s">
        <v>84</v>
      </c>
      <c r="D16" s="540" t="s">
        <v>84</v>
      </c>
      <c r="E16" s="540">
        <v>224.68374411600001</v>
      </c>
      <c r="F16" s="540">
        <v>214.471150585</v>
      </c>
      <c r="G16" s="540">
        <v>202.04069225500001</v>
      </c>
      <c r="H16" s="370">
        <v>224.68374411600001</v>
      </c>
      <c r="I16" s="370">
        <v>203.80479771399999</v>
      </c>
      <c r="J16" s="370">
        <v>203.94511109000001</v>
      </c>
    </row>
    <row r="17" spans="1:10" ht="13.5" customHeight="1" x14ac:dyDescent="0.2">
      <c r="A17" s="541" t="s">
        <v>124</v>
      </c>
      <c r="B17" s="542" t="s">
        <v>84</v>
      </c>
      <c r="C17" s="542" t="s">
        <v>84</v>
      </c>
      <c r="D17" s="542" t="s">
        <v>84</v>
      </c>
      <c r="E17" s="542">
        <v>201.160381282</v>
      </c>
      <c r="F17" s="542">
        <v>187.403486023</v>
      </c>
      <c r="G17" s="542">
        <v>206.495502493</v>
      </c>
      <c r="H17" s="543">
        <v>201.160381282</v>
      </c>
      <c r="I17" s="543">
        <v>203.786002201</v>
      </c>
      <c r="J17" s="543">
        <v>203.76835716599999</v>
      </c>
    </row>
    <row r="18" spans="1:10" ht="13.5" customHeight="1" x14ac:dyDescent="0.2">
      <c r="A18" s="539" t="s">
        <v>125</v>
      </c>
      <c r="B18" s="540" t="s">
        <v>84</v>
      </c>
      <c r="C18" s="540" t="s">
        <v>84</v>
      </c>
      <c r="D18" s="540" t="s">
        <v>84</v>
      </c>
      <c r="E18" s="540">
        <v>142.69144082099999</v>
      </c>
      <c r="F18" s="540">
        <v>117.148272319</v>
      </c>
      <c r="G18" s="540">
        <v>158.403558844</v>
      </c>
      <c r="H18" s="370">
        <v>142.69144082099999</v>
      </c>
      <c r="I18" s="370">
        <v>152.54869217500001</v>
      </c>
      <c r="J18" s="370">
        <v>152.48244820900001</v>
      </c>
    </row>
    <row r="19" spans="1:10" ht="13.5" customHeight="1" x14ac:dyDescent="0.2">
      <c r="A19" s="560" t="s">
        <v>126</v>
      </c>
      <c r="B19" s="561" t="s">
        <v>84</v>
      </c>
      <c r="C19" s="561" t="s">
        <v>84</v>
      </c>
      <c r="D19" s="561" t="s">
        <v>84</v>
      </c>
      <c r="E19" s="561">
        <v>9.8903630570000001</v>
      </c>
      <c r="F19" s="561">
        <v>2.455253881</v>
      </c>
      <c r="G19" s="561">
        <v>2.352524974</v>
      </c>
      <c r="H19" s="562">
        <v>9.8903630570000001</v>
      </c>
      <c r="I19" s="562">
        <v>2.3671040520000002</v>
      </c>
      <c r="J19" s="562">
        <v>2.4176628230000001</v>
      </c>
    </row>
    <row r="20" spans="1:10" ht="13.5" customHeight="1" x14ac:dyDescent="0.2">
      <c r="A20" s="676" t="s">
        <v>475</v>
      </c>
      <c r="B20" s="540" t="s">
        <v>84</v>
      </c>
      <c r="C20" s="540" t="s">
        <v>84</v>
      </c>
      <c r="D20" s="540" t="s">
        <v>84</v>
      </c>
      <c r="E20" s="540">
        <v>48.578577404000001</v>
      </c>
      <c r="F20" s="540">
        <v>67.799959822999995</v>
      </c>
      <c r="G20" s="540">
        <v>45.739418673999999</v>
      </c>
      <c r="H20" s="370">
        <v>48.578577404000001</v>
      </c>
      <c r="I20" s="370">
        <v>48.870205974000001</v>
      </c>
      <c r="J20" s="370">
        <v>48.868246134000003</v>
      </c>
    </row>
    <row r="21" spans="1:10" ht="13.5" customHeight="1" x14ac:dyDescent="0.2">
      <c r="A21" s="560" t="s">
        <v>127</v>
      </c>
      <c r="B21" s="561" t="s">
        <v>84</v>
      </c>
      <c r="C21" s="561" t="s">
        <v>84</v>
      </c>
      <c r="D21" s="561" t="s">
        <v>84</v>
      </c>
      <c r="E21" s="561">
        <v>29.019771728999999</v>
      </c>
      <c r="F21" s="561">
        <v>18.3839106</v>
      </c>
      <c r="G21" s="561">
        <v>16.109132930000001</v>
      </c>
      <c r="H21" s="562">
        <v>29.019771728999999</v>
      </c>
      <c r="I21" s="562">
        <v>16.431964768</v>
      </c>
      <c r="J21" s="562">
        <v>16.516558964000001</v>
      </c>
    </row>
    <row r="22" spans="1:10" ht="13.5" customHeight="1" x14ac:dyDescent="0.2">
      <c r="A22" s="539" t="s">
        <v>128</v>
      </c>
      <c r="B22" s="540" t="s">
        <v>84</v>
      </c>
      <c r="C22" s="540" t="s">
        <v>84</v>
      </c>
      <c r="D22" s="540" t="s">
        <v>84</v>
      </c>
      <c r="E22" s="540">
        <v>86.512568344000002</v>
      </c>
      <c r="F22" s="540">
        <v>79.794013088</v>
      </c>
      <c r="G22" s="540">
        <v>53.210268300000003</v>
      </c>
      <c r="H22" s="370">
        <v>86.512568344000002</v>
      </c>
      <c r="I22" s="370">
        <v>56.982979495000002</v>
      </c>
      <c r="J22" s="370">
        <v>57.181428029000003</v>
      </c>
    </row>
    <row r="23" spans="1:10" ht="13.5" customHeight="1" x14ac:dyDescent="0.2">
      <c r="A23" s="563" t="s">
        <v>129</v>
      </c>
      <c r="B23" s="564" t="s">
        <v>84</v>
      </c>
      <c r="C23" s="564" t="s">
        <v>84</v>
      </c>
      <c r="D23" s="564" t="s">
        <v>84</v>
      </c>
      <c r="E23" s="564">
        <v>27.853464382999999</v>
      </c>
      <c r="F23" s="564">
        <v>19.769353933000001</v>
      </c>
      <c r="G23" s="564">
        <v>19.311745438999999</v>
      </c>
      <c r="H23" s="565">
        <v>27.853464382999999</v>
      </c>
      <c r="I23" s="565">
        <v>19.376688308999999</v>
      </c>
      <c r="J23" s="565">
        <v>19.433655028</v>
      </c>
    </row>
    <row r="24" spans="1:10" ht="13.5" customHeight="1" x14ac:dyDescent="0.25">
      <c r="A24" s="547" t="s">
        <v>130</v>
      </c>
      <c r="B24" s="548" t="s">
        <v>84</v>
      </c>
      <c r="C24" s="548" t="s">
        <v>84</v>
      </c>
      <c r="D24" s="548" t="s">
        <v>84</v>
      </c>
      <c r="E24" s="548">
        <v>124.61616429999999</v>
      </c>
      <c r="F24" s="548">
        <v>154.35029397700001</v>
      </c>
      <c r="G24" s="548">
        <v>125.670454249</v>
      </c>
      <c r="H24" s="354">
        <v>124.61616429999999</v>
      </c>
      <c r="I24" s="354">
        <v>129.74063899000001</v>
      </c>
      <c r="J24" s="354">
        <v>129.706200838</v>
      </c>
    </row>
    <row r="25" spans="1:10" ht="13.5" customHeight="1" x14ac:dyDescent="0.25">
      <c r="A25" s="566" t="s">
        <v>131</v>
      </c>
      <c r="B25" s="567" t="s">
        <v>84</v>
      </c>
      <c r="C25" s="567" t="s">
        <v>84</v>
      </c>
      <c r="D25" s="567" t="s">
        <v>84</v>
      </c>
      <c r="E25" s="567">
        <v>77.631987964000004</v>
      </c>
      <c r="F25" s="567">
        <v>81.979915468000002</v>
      </c>
      <c r="G25" s="567">
        <v>62.648104642</v>
      </c>
      <c r="H25" s="568">
        <v>77.631987964000004</v>
      </c>
      <c r="I25" s="568">
        <v>65.391636063000007</v>
      </c>
      <c r="J25" s="568">
        <v>65.473895247000002</v>
      </c>
    </row>
    <row r="26" spans="1:10" ht="13.5" customHeight="1" x14ac:dyDescent="0.25">
      <c r="A26" s="547" t="s">
        <v>132</v>
      </c>
      <c r="B26" s="548" t="s">
        <v>84</v>
      </c>
      <c r="C26" s="548" t="s">
        <v>84</v>
      </c>
      <c r="D26" s="548" t="s">
        <v>84</v>
      </c>
      <c r="E26" s="548">
        <v>235.90305563199999</v>
      </c>
      <c r="F26" s="548">
        <v>261.935639966</v>
      </c>
      <c r="G26" s="548">
        <v>224.33714854499999</v>
      </c>
      <c r="H26" s="354">
        <v>235.90305563199999</v>
      </c>
      <c r="I26" s="354">
        <v>229.67305026299999</v>
      </c>
      <c r="J26" s="354">
        <v>229.714917945</v>
      </c>
    </row>
    <row r="27" spans="1:10" ht="13.5" customHeight="1" x14ac:dyDescent="0.2">
      <c r="A27" s="560" t="s">
        <v>133</v>
      </c>
      <c r="B27" s="561" t="s">
        <v>84</v>
      </c>
      <c r="C27" s="561" t="s">
        <v>84</v>
      </c>
      <c r="D27" s="561" t="s">
        <v>84</v>
      </c>
      <c r="E27" s="561">
        <v>196.360442578</v>
      </c>
      <c r="F27" s="561">
        <v>196.17757882699999</v>
      </c>
      <c r="G27" s="561">
        <v>161.513448391</v>
      </c>
      <c r="H27" s="562">
        <v>196.360442578</v>
      </c>
      <c r="I27" s="562">
        <v>166.43291154400001</v>
      </c>
      <c r="J27" s="562">
        <v>166.63403438</v>
      </c>
    </row>
    <row r="28" spans="1:10" ht="13.5" customHeight="1" x14ac:dyDescent="0.2">
      <c r="A28" s="539" t="s">
        <v>134</v>
      </c>
      <c r="B28" s="540" t="s">
        <v>84</v>
      </c>
      <c r="C28" s="540" t="s">
        <v>84</v>
      </c>
      <c r="D28" s="540" t="s">
        <v>84</v>
      </c>
      <c r="E28" s="540">
        <v>27.999946046000002</v>
      </c>
      <c r="F28" s="540">
        <v>39.754362430999997</v>
      </c>
      <c r="G28" s="540">
        <v>43.928407581999998</v>
      </c>
      <c r="H28" s="370">
        <v>27.999946046000002</v>
      </c>
      <c r="I28" s="370">
        <v>43.336035551999998</v>
      </c>
      <c r="J28" s="370">
        <v>43.232971994000003</v>
      </c>
    </row>
    <row r="29" spans="1:10" ht="13.5" customHeight="1" x14ac:dyDescent="0.2">
      <c r="A29" s="560" t="s">
        <v>135</v>
      </c>
      <c r="B29" s="561" t="s">
        <v>84</v>
      </c>
      <c r="C29" s="561" t="s">
        <v>84</v>
      </c>
      <c r="D29" s="561" t="s">
        <v>84</v>
      </c>
      <c r="E29" s="561">
        <v>11.542667008</v>
      </c>
      <c r="F29" s="561">
        <v>26.003698708999998</v>
      </c>
      <c r="G29" s="561">
        <v>18.895292571999999</v>
      </c>
      <c r="H29" s="562">
        <v>11.542667008</v>
      </c>
      <c r="I29" s="562">
        <v>19.904103167999999</v>
      </c>
      <c r="J29" s="562">
        <v>19.847911571000001</v>
      </c>
    </row>
    <row r="30" spans="1:10" ht="13.5" customHeight="1" x14ac:dyDescent="0.25">
      <c r="A30" s="547" t="s">
        <v>136</v>
      </c>
      <c r="B30" s="548" t="s">
        <v>84</v>
      </c>
      <c r="C30" s="548" t="s">
        <v>84</v>
      </c>
      <c r="D30" s="548" t="s">
        <v>84</v>
      </c>
      <c r="E30" s="548">
        <v>75.831378147999999</v>
      </c>
      <c r="F30" s="548">
        <v>110.83800192</v>
      </c>
      <c r="G30" s="548">
        <v>94.754702921000003</v>
      </c>
      <c r="H30" s="354">
        <v>75.831378147999999</v>
      </c>
      <c r="I30" s="354">
        <v>97.037212126</v>
      </c>
      <c r="J30" s="354">
        <v>96.894701957999999</v>
      </c>
    </row>
    <row r="31" spans="1:10" ht="13.5" customHeight="1" x14ac:dyDescent="0.2">
      <c r="A31" s="560" t="s">
        <v>137</v>
      </c>
      <c r="B31" s="561" t="s">
        <v>84</v>
      </c>
      <c r="C31" s="561" t="s">
        <v>84</v>
      </c>
      <c r="D31" s="561" t="s">
        <v>84</v>
      </c>
      <c r="E31" s="561">
        <v>25.182908651999998</v>
      </c>
      <c r="F31" s="561">
        <v>29.776538942999998</v>
      </c>
      <c r="G31" s="561">
        <v>22.118002319999999</v>
      </c>
      <c r="H31" s="562">
        <v>25.182908651999998</v>
      </c>
      <c r="I31" s="562">
        <v>23.204886319</v>
      </c>
      <c r="J31" s="562">
        <v>23.218179279000001</v>
      </c>
    </row>
    <row r="32" spans="1:10" ht="13.5" customHeight="1" x14ac:dyDescent="0.2">
      <c r="A32" s="539" t="s">
        <v>138</v>
      </c>
      <c r="B32" s="540" t="s">
        <v>84</v>
      </c>
      <c r="C32" s="540" t="s">
        <v>84</v>
      </c>
      <c r="D32" s="540" t="s">
        <v>84</v>
      </c>
      <c r="E32" s="540">
        <v>45.704391823999998</v>
      </c>
      <c r="F32" s="540">
        <v>55.485329034000003</v>
      </c>
      <c r="G32" s="540">
        <v>49.867608656000002</v>
      </c>
      <c r="H32" s="370">
        <v>45.704391823999998</v>
      </c>
      <c r="I32" s="370">
        <v>50.664864149000003</v>
      </c>
      <c r="J32" s="370">
        <v>50.631528146000001</v>
      </c>
    </row>
    <row r="33" spans="1:16" ht="13.5" customHeight="1" x14ac:dyDescent="0.2">
      <c r="A33" s="563" t="s">
        <v>139</v>
      </c>
      <c r="B33" s="564" t="s">
        <v>84</v>
      </c>
      <c r="C33" s="564" t="s">
        <v>84</v>
      </c>
      <c r="D33" s="564" t="s">
        <v>84</v>
      </c>
      <c r="E33" s="564">
        <v>4.9440776719999997</v>
      </c>
      <c r="F33" s="564">
        <v>25.576133942999999</v>
      </c>
      <c r="G33" s="564">
        <v>22.769091945</v>
      </c>
      <c r="H33" s="565">
        <v>4.9440776719999997</v>
      </c>
      <c r="I33" s="565">
        <v>23.167461658000001</v>
      </c>
      <c r="J33" s="565">
        <v>23.044994533000001</v>
      </c>
    </row>
    <row r="34" spans="1:16" ht="13.5" customHeight="1" x14ac:dyDescent="0.25">
      <c r="A34" s="552" t="s">
        <v>140</v>
      </c>
      <c r="B34" s="548" t="s">
        <v>84</v>
      </c>
      <c r="C34" s="548" t="s">
        <v>84</v>
      </c>
      <c r="D34" s="548" t="s">
        <v>84</v>
      </c>
      <c r="E34" s="548">
        <v>844.60861254199995</v>
      </c>
      <c r="F34" s="548">
        <v>813.20157118099996</v>
      </c>
      <c r="G34" s="548">
        <v>691.92436419800003</v>
      </c>
      <c r="H34" s="354">
        <v>844.60861254199995</v>
      </c>
      <c r="I34" s="354">
        <v>709.13577967200001</v>
      </c>
      <c r="J34" s="354">
        <v>710.04620159499996</v>
      </c>
      <c r="L34" s="532"/>
    </row>
    <row r="35" spans="1:16" ht="13.5" customHeight="1" x14ac:dyDescent="0.25">
      <c r="A35" s="569" t="s">
        <v>141</v>
      </c>
      <c r="B35" s="570" t="s">
        <v>84</v>
      </c>
      <c r="C35" s="570" t="s">
        <v>84</v>
      </c>
      <c r="D35" s="570" t="s">
        <v>84</v>
      </c>
      <c r="E35" s="570">
        <v>809.15309935899995</v>
      </c>
      <c r="F35" s="570">
        <v>816.45422711100002</v>
      </c>
      <c r="G35" s="570">
        <v>688.01237282299996</v>
      </c>
      <c r="H35" s="571">
        <v>809.15309935899995</v>
      </c>
      <c r="I35" s="571">
        <v>706.24058052600003</v>
      </c>
      <c r="J35" s="571">
        <v>706.93218644599995</v>
      </c>
    </row>
    <row r="36" spans="1:16" ht="13.5" customHeight="1" x14ac:dyDescent="0.25">
      <c r="A36" s="549" t="s">
        <v>142</v>
      </c>
      <c r="B36" s="550" t="s">
        <v>84</v>
      </c>
      <c r="C36" s="550" t="s">
        <v>84</v>
      </c>
      <c r="D36" s="550" t="s">
        <v>84</v>
      </c>
      <c r="E36" s="550">
        <v>-35.455513183999997</v>
      </c>
      <c r="F36" s="550">
        <v>3.25265593</v>
      </c>
      <c r="G36" s="550">
        <v>-3.9119913739999999</v>
      </c>
      <c r="H36" s="551">
        <v>-35.455513183999997</v>
      </c>
      <c r="I36" s="551">
        <v>-2.895199147</v>
      </c>
      <c r="J36" s="551">
        <v>-3.1140151490000001</v>
      </c>
    </row>
    <row r="37" spans="1:16" ht="13.5" customHeight="1" x14ac:dyDescent="0.2">
      <c r="A37" s="560" t="s">
        <v>143</v>
      </c>
      <c r="B37" s="561" t="s">
        <v>84</v>
      </c>
      <c r="C37" s="561" t="s">
        <v>84</v>
      </c>
      <c r="D37" s="561" t="s">
        <v>84</v>
      </c>
      <c r="E37" s="561">
        <v>46.984176335999997</v>
      </c>
      <c r="F37" s="561">
        <v>72.370378509000005</v>
      </c>
      <c r="G37" s="561">
        <v>63.022349607000002</v>
      </c>
      <c r="H37" s="562">
        <v>46.984176335999997</v>
      </c>
      <c r="I37" s="562">
        <v>64.349002927000001</v>
      </c>
      <c r="J37" s="562">
        <v>64.232305590999999</v>
      </c>
    </row>
    <row r="38" spans="1:16" ht="13.5" customHeight="1" x14ac:dyDescent="0.2">
      <c r="A38" s="539" t="s">
        <v>144</v>
      </c>
      <c r="B38" s="540" t="s">
        <v>84</v>
      </c>
      <c r="C38" s="540" t="s">
        <v>84</v>
      </c>
      <c r="D38" s="540" t="s">
        <v>84</v>
      </c>
      <c r="E38" s="540">
        <v>80.067511046000007</v>
      </c>
      <c r="F38" s="540">
        <v>77.064982814000004</v>
      </c>
      <c r="G38" s="540">
        <v>62.863446594999999</v>
      </c>
      <c r="H38" s="370">
        <v>80.067511046000007</v>
      </c>
      <c r="I38" s="370">
        <v>64.878899838999999</v>
      </c>
      <c r="J38" s="370">
        <v>64.980972293999997</v>
      </c>
    </row>
    <row r="39" spans="1:16" ht="13.5" customHeight="1" x14ac:dyDescent="0.2">
      <c r="A39" s="563" t="s">
        <v>145</v>
      </c>
      <c r="B39" s="564" t="s">
        <v>84</v>
      </c>
      <c r="C39" s="564" t="s">
        <v>84</v>
      </c>
      <c r="D39" s="564" t="s">
        <v>84</v>
      </c>
      <c r="E39" s="564">
        <v>33.083334710000003</v>
      </c>
      <c r="F39" s="564">
        <v>4.6946043040000003</v>
      </c>
      <c r="G39" s="564">
        <v>-0.15890301300000001</v>
      </c>
      <c r="H39" s="565">
        <v>33.083334710000003</v>
      </c>
      <c r="I39" s="565">
        <v>0.52989691100000003</v>
      </c>
      <c r="J39" s="565">
        <v>0.74866670300000004</v>
      </c>
    </row>
    <row r="40" spans="1:16" ht="13.5" customHeight="1" x14ac:dyDescent="0.25">
      <c r="A40" s="552" t="s">
        <v>146</v>
      </c>
      <c r="B40" s="548" t="s">
        <v>84</v>
      </c>
      <c r="C40" s="548" t="s">
        <v>84</v>
      </c>
      <c r="D40" s="548" t="s">
        <v>84</v>
      </c>
      <c r="E40" s="548">
        <v>891.59278887899995</v>
      </c>
      <c r="F40" s="548">
        <v>885.57194969</v>
      </c>
      <c r="G40" s="548">
        <v>754.94671380499994</v>
      </c>
      <c r="H40" s="354">
        <v>891.59278887899995</v>
      </c>
      <c r="I40" s="354">
        <v>773.48478260000002</v>
      </c>
      <c r="J40" s="354">
        <v>774.27850718599996</v>
      </c>
    </row>
    <row r="41" spans="1:16" ht="13.5" customHeight="1" x14ac:dyDescent="0.25">
      <c r="A41" s="569" t="s">
        <v>147</v>
      </c>
      <c r="B41" s="570" t="s">
        <v>84</v>
      </c>
      <c r="C41" s="570" t="s">
        <v>84</v>
      </c>
      <c r="D41" s="570" t="s">
        <v>84</v>
      </c>
      <c r="E41" s="570">
        <v>889.220610405</v>
      </c>
      <c r="F41" s="570">
        <v>893.51920992500004</v>
      </c>
      <c r="G41" s="570">
        <v>750.87581941799999</v>
      </c>
      <c r="H41" s="571">
        <v>889.220610405</v>
      </c>
      <c r="I41" s="571">
        <v>771.11948036499996</v>
      </c>
      <c r="J41" s="571">
        <v>771.91315873999997</v>
      </c>
    </row>
    <row r="42" spans="1:16" ht="13.5" customHeight="1" x14ac:dyDescent="0.2">
      <c r="A42" s="544" t="s">
        <v>148</v>
      </c>
      <c r="B42" s="545" t="s">
        <v>84</v>
      </c>
      <c r="C42" s="545" t="s">
        <v>84</v>
      </c>
      <c r="D42" s="545" t="s">
        <v>84</v>
      </c>
      <c r="E42" s="545">
        <v>-2.372178474</v>
      </c>
      <c r="F42" s="545">
        <v>7.9472602349999999</v>
      </c>
      <c r="G42" s="545">
        <v>-4.0708943870000001</v>
      </c>
      <c r="H42" s="546">
        <v>-2.372178474</v>
      </c>
      <c r="I42" s="546">
        <v>-2.3653022350000001</v>
      </c>
      <c r="J42" s="546">
        <v>-2.365348446</v>
      </c>
    </row>
    <row r="43" spans="1:16" s="7" customFormat="1" ht="13.5" customHeight="1" x14ac:dyDescent="0.25">
      <c r="A43" s="572" t="s">
        <v>206</v>
      </c>
      <c r="B43" s="567" t="s">
        <v>84</v>
      </c>
      <c r="C43" s="567" t="s">
        <v>84</v>
      </c>
      <c r="D43" s="567" t="s">
        <v>84</v>
      </c>
      <c r="E43" s="567">
        <v>666.88720515499995</v>
      </c>
      <c r="F43" s="567">
        <v>768.49595426400003</v>
      </c>
      <c r="G43" s="567">
        <v>641.53718194600003</v>
      </c>
      <c r="H43" s="568">
        <v>666.88720515499995</v>
      </c>
      <c r="I43" s="568">
        <v>659.554913661</v>
      </c>
      <c r="J43" s="568">
        <v>659.60418906699999</v>
      </c>
    </row>
    <row r="44" spans="1:16" ht="13.5" customHeight="1" x14ac:dyDescent="0.25">
      <c r="A44" s="547" t="s">
        <v>149</v>
      </c>
      <c r="B44" s="540"/>
      <c r="C44" s="540"/>
      <c r="D44" s="540"/>
      <c r="E44" s="540"/>
      <c r="F44" s="540"/>
      <c r="G44" s="540"/>
      <c r="H44" s="554"/>
      <c r="I44" s="554"/>
      <c r="J44" s="554"/>
    </row>
    <row r="45" spans="1:16" ht="13.5" customHeight="1" x14ac:dyDescent="0.25">
      <c r="A45" s="334" t="s">
        <v>282</v>
      </c>
      <c r="B45" s="471" t="s">
        <v>84</v>
      </c>
      <c r="C45" s="471" t="s">
        <v>84</v>
      </c>
      <c r="D45" s="471" t="s">
        <v>84</v>
      </c>
      <c r="E45" s="471">
        <v>608.70555691000004</v>
      </c>
      <c r="F45" s="471">
        <v>551.26593121500002</v>
      </c>
      <c r="G45" s="471">
        <v>467.58721565299999</v>
      </c>
      <c r="H45" s="472">
        <v>608.70555691000004</v>
      </c>
      <c r="I45" s="472">
        <v>479.46272940900002</v>
      </c>
      <c r="J45" s="472">
        <v>480.33128364999999</v>
      </c>
      <c r="L45" s="7"/>
      <c r="M45" s="7"/>
      <c r="N45" s="7"/>
      <c r="O45" s="7"/>
      <c r="P45" s="7"/>
    </row>
    <row r="46" spans="1:16" ht="13.5" customHeight="1" x14ac:dyDescent="0.25">
      <c r="A46" s="333" t="s">
        <v>341</v>
      </c>
      <c r="B46" s="470" t="s">
        <v>84</v>
      </c>
      <c r="C46" s="470" t="s">
        <v>84</v>
      </c>
      <c r="D46" s="470" t="s">
        <v>84</v>
      </c>
      <c r="E46" s="470">
        <v>218.407688576</v>
      </c>
      <c r="F46" s="470">
        <v>262.83239253800002</v>
      </c>
      <c r="G46" s="470">
        <v>297.68123960299999</v>
      </c>
      <c r="H46" s="330">
        <v>218.407688576</v>
      </c>
      <c r="I46" s="330">
        <v>292.73556184099999</v>
      </c>
      <c r="J46" s="330">
        <v>292.23605412500001</v>
      </c>
    </row>
    <row r="47" spans="1:16" ht="13.5" customHeight="1" x14ac:dyDescent="0.25">
      <c r="A47" s="334" t="s">
        <v>283</v>
      </c>
      <c r="B47" s="471" t="s">
        <v>84</v>
      </c>
      <c r="C47" s="471" t="s">
        <v>84</v>
      </c>
      <c r="D47" s="471" t="s">
        <v>84</v>
      </c>
      <c r="E47" s="471">
        <v>164.09179135700001</v>
      </c>
      <c r="F47" s="471">
        <v>185.794310962</v>
      </c>
      <c r="G47" s="471">
        <v>96.090328485000001</v>
      </c>
      <c r="H47" s="472">
        <v>164.09179135700001</v>
      </c>
      <c r="I47" s="472">
        <v>108.820935913</v>
      </c>
      <c r="J47" s="472">
        <v>109.192374212</v>
      </c>
    </row>
    <row r="48" spans="1:16" ht="13.5" customHeight="1" x14ac:dyDescent="0.25">
      <c r="A48" s="333" t="s">
        <v>284</v>
      </c>
      <c r="B48" s="470" t="s">
        <v>84</v>
      </c>
      <c r="C48" s="470" t="s">
        <v>84</v>
      </c>
      <c r="D48" s="470" t="s">
        <v>84</v>
      </c>
      <c r="E48" s="470">
        <v>733.32172120999996</v>
      </c>
      <c r="F48" s="470">
        <v>705.61622519100001</v>
      </c>
      <c r="G48" s="470">
        <v>593.25766990199998</v>
      </c>
      <c r="H48" s="330">
        <v>733.32172120999996</v>
      </c>
      <c r="I48" s="330">
        <v>609.20336840000004</v>
      </c>
      <c r="J48" s="330">
        <v>610.03748448800002</v>
      </c>
    </row>
    <row r="49" spans="1:10" ht="13.5" customHeight="1" x14ac:dyDescent="0.25">
      <c r="A49" s="334" t="s">
        <v>477</v>
      </c>
      <c r="B49" s="471" t="s">
        <v>84</v>
      </c>
      <c r="C49" s="471" t="s">
        <v>84</v>
      </c>
      <c r="D49" s="471" t="s">
        <v>84</v>
      </c>
      <c r="E49" s="471">
        <v>196.435571399</v>
      </c>
      <c r="F49" s="471">
        <v>204.334808039</v>
      </c>
      <c r="G49" s="471">
        <v>166.16307222399999</v>
      </c>
      <c r="H49" s="472">
        <v>196.435571399</v>
      </c>
      <c r="I49" s="472">
        <v>171.58032762400001</v>
      </c>
      <c r="J49" s="472">
        <v>171.74736302400001</v>
      </c>
    </row>
    <row r="50" spans="1:10" ht="13.5" customHeight="1" x14ac:dyDescent="0.25">
      <c r="A50" s="536" t="s">
        <v>285</v>
      </c>
      <c r="B50" s="537" t="s">
        <v>84</v>
      </c>
      <c r="C50" s="537" t="s">
        <v>84</v>
      </c>
      <c r="D50" s="537" t="s">
        <v>84</v>
      </c>
      <c r="E50" s="537">
        <v>666.88720515499995</v>
      </c>
      <c r="F50" s="537">
        <v>768.49595426400003</v>
      </c>
      <c r="G50" s="537">
        <v>641.53718194600003</v>
      </c>
      <c r="H50" s="538">
        <v>666.88720515499995</v>
      </c>
      <c r="I50" s="538">
        <v>659.554913661</v>
      </c>
      <c r="J50" s="538">
        <v>659.60418906699999</v>
      </c>
    </row>
    <row r="51" spans="1:10" ht="13.5" customHeight="1" x14ac:dyDescent="0.25">
      <c r="A51" s="563" t="s">
        <v>342</v>
      </c>
      <c r="B51" s="564" t="s">
        <v>84</v>
      </c>
      <c r="C51" s="564" t="s">
        <v>84</v>
      </c>
      <c r="D51" s="564" t="s">
        <v>84</v>
      </c>
      <c r="E51" s="564">
        <v>142.69144082099999</v>
      </c>
      <c r="F51" s="564">
        <v>117.148272319</v>
      </c>
      <c r="G51" s="564">
        <v>158.403558844</v>
      </c>
      <c r="H51" s="565">
        <v>142.69144082099999</v>
      </c>
      <c r="I51" s="565">
        <v>152.54869217500001</v>
      </c>
      <c r="J51" s="565">
        <v>152.48244820900001</v>
      </c>
    </row>
    <row r="52" spans="1:10" ht="12.75" customHeight="1" x14ac:dyDescent="0.2">
      <c r="A52" s="22" t="s">
        <v>211</v>
      </c>
    </row>
    <row r="53" spans="1:10" s="421" customFormat="1" x14ac:dyDescent="0.2">
      <c r="A53" s="217" t="s">
        <v>412</v>
      </c>
    </row>
    <row r="54" spans="1:10" s="421" customFormat="1" x14ac:dyDescent="0.2">
      <c r="A54" s="217" t="s">
        <v>357</v>
      </c>
    </row>
    <row r="55" spans="1:10" x14ac:dyDescent="0.2">
      <c r="A55" s="242" t="s">
        <v>219</v>
      </c>
      <c r="B55" s="196"/>
      <c r="C55" s="196"/>
      <c r="D55" s="211"/>
      <c r="E55" s="196"/>
      <c r="F55" s="196"/>
      <c r="G55" s="211"/>
      <c r="H55" s="196"/>
      <c r="I55" s="196"/>
      <c r="J55" s="196"/>
    </row>
    <row r="56" spans="1:10" x14ac:dyDescent="0.2">
      <c r="A56" s="242" t="s">
        <v>659</v>
      </c>
      <c r="B56" s="3"/>
      <c r="C56" s="3"/>
      <c r="D56" s="212"/>
      <c r="E56" s="3"/>
      <c r="F56" s="3"/>
      <c r="G56" s="3"/>
      <c r="H56" s="3"/>
      <c r="I56" s="3"/>
      <c r="J56" s="3"/>
    </row>
    <row r="59" spans="1:10" s="421" customFormat="1" ht="12.75" customHeight="1" x14ac:dyDescent="0.2">
      <c r="A59" s="731" t="s">
        <v>159</v>
      </c>
      <c r="B59" s="732"/>
      <c r="C59" s="732"/>
      <c r="D59" s="733"/>
      <c r="E59" s="733"/>
      <c r="F59" s="733"/>
      <c r="G59" s="733"/>
      <c r="H59" s="733"/>
      <c r="I59" s="733"/>
      <c r="J59" s="733"/>
    </row>
    <row r="60" spans="1:10" s="421" customFormat="1" ht="39" customHeight="1" x14ac:dyDescent="0.2">
      <c r="A60" s="811" t="s">
        <v>160</v>
      </c>
      <c r="B60" s="811"/>
      <c r="C60" s="811"/>
      <c r="D60" s="811"/>
      <c r="E60" s="811"/>
      <c r="F60" s="811"/>
      <c r="G60" s="811"/>
      <c r="H60" s="811"/>
      <c r="I60" s="811"/>
      <c r="J60" s="811"/>
    </row>
    <row r="61" spans="1:10" s="421" customFormat="1" ht="12.75" customHeight="1" x14ac:dyDescent="0.3">
      <c r="A61" s="467"/>
      <c r="B61" s="732"/>
      <c r="C61" s="732"/>
      <c r="D61" s="733"/>
      <c r="E61" s="733"/>
      <c r="F61" s="733"/>
      <c r="G61" s="733"/>
      <c r="H61" s="733"/>
      <c r="I61" s="733"/>
      <c r="J61" s="733"/>
    </row>
    <row r="62" spans="1:10" s="421" customFormat="1" ht="24.75" customHeight="1" x14ac:dyDescent="0.2">
      <c r="A62" s="812" t="s">
        <v>581</v>
      </c>
      <c r="B62" s="812"/>
      <c r="C62" s="812"/>
      <c r="D62" s="812"/>
      <c r="E62" s="812"/>
      <c r="F62" s="812"/>
      <c r="G62" s="812"/>
      <c r="H62" s="812"/>
      <c r="I62" s="812"/>
      <c r="J62" s="812"/>
    </row>
    <row r="63" spans="1:10" s="421" customFormat="1" ht="12.75" customHeight="1" x14ac:dyDescent="0.3">
      <c r="A63" s="467"/>
      <c r="B63" s="732"/>
      <c r="C63" s="732"/>
      <c r="D63" s="733"/>
      <c r="E63" s="733"/>
      <c r="F63" s="733"/>
      <c r="G63" s="733"/>
      <c r="H63" s="733"/>
      <c r="I63" s="733"/>
      <c r="J63" s="733"/>
    </row>
    <row r="64" spans="1:10" ht="26.25" customHeight="1" x14ac:dyDescent="0.2">
      <c r="A64" s="813" t="s">
        <v>582</v>
      </c>
      <c r="B64" s="813"/>
      <c r="C64" s="813"/>
      <c r="D64" s="813"/>
      <c r="E64" s="813"/>
      <c r="F64" s="813"/>
      <c r="G64" s="813"/>
      <c r="H64" s="813"/>
      <c r="I64" s="813"/>
      <c r="J64" s="813"/>
    </row>
    <row r="65" spans="1:10" ht="12.75" customHeight="1" x14ac:dyDescent="0.2">
      <c r="A65" s="734"/>
      <c r="B65" s="728"/>
      <c r="C65" s="728"/>
      <c r="D65" s="728"/>
      <c r="E65" s="728"/>
      <c r="F65" s="728"/>
      <c r="G65" s="47"/>
      <c r="H65" s="47"/>
      <c r="I65" s="47"/>
      <c r="J65" s="47"/>
    </row>
    <row r="66" spans="1:10" ht="12.75" customHeight="1" x14ac:dyDescent="0.2">
      <c r="A66" s="813" t="s">
        <v>583</v>
      </c>
      <c r="B66" s="813"/>
      <c r="C66" s="813"/>
      <c r="D66" s="813"/>
      <c r="E66" s="813"/>
      <c r="F66" s="813"/>
      <c r="G66" s="813"/>
      <c r="H66" s="813"/>
      <c r="I66" s="813"/>
      <c r="J66" s="813"/>
    </row>
    <row r="67" spans="1:10" ht="12.75" customHeight="1" x14ac:dyDescent="0.2">
      <c r="A67" s="729"/>
      <c r="B67" s="729"/>
      <c r="C67" s="729"/>
      <c r="D67" s="729"/>
      <c r="E67" s="729"/>
      <c r="F67" s="729"/>
      <c r="G67" s="47"/>
      <c r="H67" s="47"/>
      <c r="I67" s="47"/>
      <c r="J67" s="47"/>
    </row>
    <row r="68" spans="1:10" ht="24.75" customHeight="1" x14ac:dyDescent="0.2">
      <c r="A68" s="813" t="s">
        <v>584</v>
      </c>
      <c r="B68" s="813"/>
      <c r="C68" s="813"/>
      <c r="D68" s="813"/>
      <c r="E68" s="813"/>
      <c r="F68" s="813"/>
      <c r="G68" s="813"/>
      <c r="H68" s="813"/>
      <c r="I68" s="813"/>
      <c r="J68" s="813"/>
    </row>
    <row r="69" spans="1:10" ht="12.75" customHeight="1" x14ac:dyDescent="0.2">
      <c r="A69" s="728"/>
      <c r="B69" s="728"/>
      <c r="C69" s="728"/>
      <c r="D69" s="728"/>
      <c r="E69" s="728"/>
      <c r="F69" s="728"/>
      <c r="G69" s="47"/>
      <c r="H69" s="47"/>
      <c r="I69" s="47"/>
      <c r="J69" s="47"/>
    </row>
    <row r="70" spans="1:10" ht="21" customHeight="1" x14ac:dyDescent="0.2">
      <c r="A70" s="813" t="s">
        <v>585</v>
      </c>
      <c r="B70" s="813"/>
      <c r="C70" s="813"/>
      <c r="D70" s="813"/>
      <c r="E70" s="813"/>
      <c r="F70" s="813"/>
      <c r="G70" s="813"/>
      <c r="H70" s="813"/>
      <c r="I70" s="813"/>
      <c r="J70" s="813"/>
    </row>
    <row r="71" spans="1:10" ht="12.75" customHeight="1" x14ac:dyDescent="0.2">
      <c r="A71" s="728"/>
      <c r="B71" s="728"/>
      <c r="C71" s="728"/>
      <c r="D71" s="728"/>
      <c r="E71" s="728"/>
      <c r="F71" s="728"/>
      <c r="G71" s="47"/>
      <c r="H71" s="47"/>
      <c r="I71" s="47"/>
      <c r="J71" s="47"/>
    </row>
    <row r="72" spans="1:10" ht="48.75" customHeight="1" x14ac:dyDescent="0.2">
      <c r="A72" s="813" t="s">
        <v>664</v>
      </c>
      <c r="B72" s="813"/>
      <c r="C72" s="813"/>
      <c r="D72" s="813"/>
      <c r="E72" s="813"/>
      <c r="F72" s="813"/>
      <c r="G72" s="813"/>
      <c r="H72" s="813"/>
      <c r="I72" s="813"/>
      <c r="J72" s="813"/>
    </row>
    <row r="73" spans="1:10" ht="12.75" customHeight="1" x14ac:dyDescent="0.2">
      <c r="A73" s="734"/>
      <c r="B73" s="728"/>
      <c r="C73" s="728"/>
      <c r="D73" s="728"/>
      <c r="E73" s="728"/>
      <c r="F73" s="728"/>
      <c r="G73" s="47"/>
      <c r="H73" s="47"/>
      <c r="I73" s="47"/>
      <c r="J73" s="47"/>
    </row>
    <row r="74" spans="1:10" ht="27" customHeight="1" x14ac:dyDescent="0.2">
      <c r="A74" s="813" t="s">
        <v>586</v>
      </c>
      <c r="B74" s="813"/>
      <c r="C74" s="813"/>
      <c r="D74" s="813"/>
      <c r="E74" s="813"/>
      <c r="F74" s="813"/>
      <c r="G74" s="813"/>
      <c r="H74" s="813"/>
      <c r="I74" s="813"/>
      <c r="J74" s="813"/>
    </row>
    <row r="75" spans="1:10" ht="12.75" customHeight="1" x14ac:dyDescent="0.2">
      <c r="A75" s="735"/>
      <c r="B75" s="728"/>
      <c r="C75" s="728"/>
      <c r="D75" s="728"/>
      <c r="E75" s="728"/>
      <c r="F75" s="728"/>
      <c r="G75" s="47"/>
      <c r="H75" s="47"/>
      <c r="I75" s="47"/>
      <c r="J75" s="47"/>
    </row>
    <row r="76" spans="1:10" ht="19.5" customHeight="1" x14ac:dyDescent="0.2">
      <c r="A76" s="813" t="s">
        <v>587</v>
      </c>
      <c r="B76" s="813"/>
      <c r="C76" s="813"/>
      <c r="D76" s="813"/>
      <c r="E76" s="813"/>
      <c r="F76" s="813"/>
      <c r="G76" s="813"/>
      <c r="H76" s="813"/>
      <c r="I76" s="813"/>
      <c r="J76" s="813"/>
    </row>
    <row r="77" spans="1:10" ht="12.75" customHeight="1" x14ac:dyDescent="0.2">
      <c r="A77" s="735"/>
      <c r="B77" s="728"/>
      <c r="C77" s="728"/>
      <c r="D77" s="728"/>
      <c r="E77" s="728"/>
      <c r="F77" s="728"/>
      <c r="G77" s="47"/>
      <c r="H77" s="47"/>
      <c r="I77" s="47"/>
      <c r="J77" s="47"/>
    </row>
    <row r="78" spans="1:10" ht="22.5" customHeight="1" x14ac:dyDescent="0.2">
      <c r="A78" s="813" t="s">
        <v>588</v>
      </c>
      <c r="B78" s="813"/>
      <c r="C78" s="813"/>
      <c r="D78" s="813"/>
      <c r="E78" s="813"/>
      <c r="F78" s="813"/>
      <c r="G78" s="813"/>
      <c r="H78" s="813"/>
      <c r="I78" s="813"/>
      <c r="J78" s="813"/>
    </row>
    <row r="79" spans="1:10" ht="12" customHeight="1" x14ac:dyDescent="0.2">
      <c r="A79" s="729"/>
      <c r="B79" s="729"/>
      <c r="C79" s="729"/>
      <c r="D79" s="729"/>
      <c r="E79" s="729"/>
      <c r="F79" s="729"/>
      <c r="G79" s="47"/>
      <c r="H79" s="47"/>
      <c r="I79" s="47"/>
      <c r="J79" s="47"/>
    </row>
    <row r="80" spans="1:10" ht="39.75" customHeight="1" x14ac:dyDescent="0.2">
      <c r="A80" s="813" t="s">
        <v>589</v>
      </c>
      <c r="B80" s="813"/>
      <c r="C80" s="813"/>
      <c r="D80" s="813"/>
      <c r="E80" s="813"/>
      <c r="F80" s="813"/>
      <c r="G80" s="813"/>
      <c r="H80" s="813"/>
      <c r="I80" s="813"/>
      <c r="J80" s="813"/>
    </row>
    <row r="81" spans="1:10" ht="12.75" customHeight="1" x14ac:dyDescent="0.2">
      <c r="A81" s="735"/>
      <c r="B81" s="728"/>
      <c r="C81" s="728"/>
      <c r="D81" s="728"/>
      <c r="E81" s="728"/>
      <c r="F81" s="728"/>
      <c r="G81" s="47"/>
      <c r="H81" s="47"/>
      <c r="I81" s="47"/>
      <c r="J81" s="47"/>
    </row>
    <row r="82" spans="1:10" ht="33.75" customHeight="1" x14ac:dyDescent="0.2">
      <c r="A82" s="813" t="s">
        <v>590</v>
      </c>
      <c r="B82" s="813"/>
      <c r="C82" s="813"/>
      <c r="D82" s="813"/>
      <c r="E82" s="813"/>
      <c r="F82" s="813"/>
      <c r="G82" s="813"/>
      <c r="H82" s="813"/>
      <c r="I82" s="813"/>
      <c r="J82" s="813"/>
    </row>
    <row r="83" spans="1:10" ht="12.75" customHeight="1" x14ac:dyDescent="0.2">
      <c r="A83" s="735"/>
      <c r="B83" s="728"/>
      <c r="C83" s="728"/>
      <c r="D83" s="728"/>
      <c r="E83" s="728"/>
      <c r="F83" s="728"/>
      <c r="G83" s="47"/>
      <c r="H83" s="47"/>
      <c r="I83" s="47"/>
      <c r="J83" s="47"/>
    </row>
    <row r="84" spans="1:10" ht="21" customHeight="1" x14ac:dyDescent="0.2">
      <c r="A84" s="813" t="s">
        <v>591</v>
      </c>
      <c r="B84" s="813"/>
      <c r="C84" s="813"/>
      <c r="D84" s="813"/>
      <c r="E84" s="813"/>
      <c r="F84" s="813"/>
      <c r="G84" s="813"/>
      <c r="H84" s="813"/>
      <c r="I84" s="813"/>
      <c r="J84" s="813"/>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10" t="s">
        <v>161</v>
      </c>
      <c r="B86" s="810"/>
      <c r="C86" s="810"/>
      <c r="D86" s="810"/>
      <c r="E86" s="810"/>
      <c r="F86" s="810"/>
      <c r="G86" s="810"/>
      <c r="H86" s="810"/>
      <c r="I86" s="810"/>
      <c r="J86" s="810"/>
    </row>
    <row r="87" spans="1:10" s="421" customFormat="1" ht="12.75" customHeight="1" x14ac:dyDescent="0.2">
      <c r="A87" s="737" t="s">
        <v>162</v>
      </c>
      <c r="B87" s="732"/>
      <c r="C87" s="732"/>
      <c r="D87" s="733"/>
      <c r="E87" s="733"/>
      <c r="F87" s="733"/>
      <c r="G87" s="733"/>
      <c r="H87" s="733"/>
      <c r="I87" s="733"/>
      <c r="J87" s="733"/>
    </row>
    <row r="89" spans="1:10" ht="66.75" customHeight="1" x14ac:dyDescent="0.2">
      <c r="A89" s="807" t="s">
        <v>646</v>
      </c>
      <c r="B89" s="807"/>
      <c r="C89" s="807"/>
      <c r="D89" s="807"/>
      <c r="E89" s="807"/>
      <c r="F89" s="807"/>
      <c r="G89" s="807"/>
      <c r="H89" s="807"/>
      <c r="I89" s="807"/>
      <c r="J89" s="807"/>
    </row>
    <row r="90" spans="1:10" x14ac:dyDescent="0.2">
      <c r="A90" s="47"/>
      <c r="B90" s="47"/>
      <c r="C90" s="47"/>
      <c r="D90" s="47"/>
      <c r="E90" s="47"/>
      <c r="F90" s="47"/>
      <c r="G90" s="47"/>
      <c r="H90" s="192"/>
      <c r="I90" s="192"/>
      <c r="J90" s="47"/>
    </row>
    <row r="91" spans="1:10" ht="24.75" customHeight="1" x14ac:dyDescent="0.2">
      <c r="A91" s="808" t="s">
        <v>593</v>
      </c>
      <c r="B91" s="808"/>
      <c r="C91" s="808"/>
      <c r="D91" s="808"/>
      <c r="E91" s="808"/>
      <c r="F91" s="808"/>
      <c r="G91" s="808"/>
      <c r="H91" s="808"/>
      <c r="I91" s="808"/>
      <c r="J91" s="808"/>
    </row>
    <row r="92" spans="1:10" x14ac:dyDescent="0.2">
      <c r="A92" s="47"/>
      <c r="B92" s="47"/>
      <c r="C92" s="47"/>
      <c r="D92" s="47"/>
      <c r="E92" s="47"/>
      <c r="F92" s="47"/>
      <c r="G92" s="47"/>
      <c r="H92" s="192"/>
      <c r="I92" s="192"/>
      <c r="J92" s="47"/>
    </row>
    <row r="93" spans="1:10" ht="42" customHeight="1" x14ac:dyDescent="0.2">
      <c r="A93" s="807" t="s">
        <v>594</v>
      </c>
      <c r="B93" s="809"/>
      <c r="C93" s="809"/>
      <c r="D93" s="809"/>
      <c r="E93" s="809"/>
      <c r="F93" s="809"/>
      <c r="G93" s="809"/>
      <c r="H93" s="809"/>
      <c r="I93" s="809"/>
      <c r="J93" s="809"/>
    </row>
  </sheetData>
  <mergeCells count="17">
    <mergeCell ref="A82:J82"/>
    <mergeCell ref="A89:J89"/>
    <mergeCell ref="A91:J91"/>
    <mergeCell ref="A93:J93"/>
    <mergeCell ref="A60:J60"/>
    <mergeCell ref="A62:J62"/>
    <mergeCell ref="A64:J64"/>
    <mergeCell ref="A66:J66"/>
    <mergeCell ref="A68:J68"/>
    <mergeCell ref="A70:J70"/>
    <mergeCell ref="A72:J72"/>
    <mergeCell ref="A84:J84"/>
    <mergeCell ref="A86:J86"/>
    <mergeCell ref="A74:J74"/>
    <mergeCell ref="A76:J76"/>
    <mergeCell ref="A78:J78"/>
    <mergeCell ref="A80:J80"/>
  </mergeCells>
  <pageMargins left="0.70866141732283472" right="0.70866141732283472" top="0.74803149606299213" bottom="0.74803149606299213" header="0.31496062992125984" footer="0.31496062992125984"/>
  <pageSetup paperSize="9" scale="64" firstPageNumber="18" fitToHeight="2" orientation="landscape" useFirstPageNumber="1" r:id="rId1"/>
  <headerFooter>
    <oddHeader>&amp;RLes groupements à fiscalité propre en 2021</oddHeader>
    <oddFooter>&amp;LDirection Générale des Collectivité Locale / DESL&amp;C&amp;P&amp;RMise en ligne : mars 2023</oddFooter>
    <evenHeader>&amp;RLes groupements à fiscalité propre en 2019</evenHeader>
    <evenFooter>&amp;LDirection Générales des Collectivités Locales / DESL&amp;C&amp;P+17&amp;RMise en ligne : mai 2021</evenFooter>
    <firstHeader>&amp;RLes groupements à fiscalité propre en 2019</firstHeader>
    <firstFooter>&amp;LDirection Générale des Collectivités Locales / DESL&amp;C&amp;P+4&amp;RMise en ligne : mai 2021</firstFooter>
  </headerFooter>
  <rowBreaks count="1" manualBreakCount="1">
    <brk id="56"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5"/>
  <sheetViews>
    <sheetView zoomScaleNormal="100" workbookViewId="0"/>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671</v>
      </c>
    </row>
    <row r="2" spans="1:13" ht="12.75" customHeight="1" thickBot="1" x14ac:dyDescent="0.25">
      <c r="J2" s="435" t="s">
        <v>64</v>
      </c>
    </row>
    <row r="3" spans="1:13" ht="14.25" customHeight="1" x14ac:dyDescent="0.2">
      <c r="A3" s="436" t="s">
        <v>654</v>
      </c>
      <c r="B3" s="480" t="s">
        <v>34</v>
      </c>
      <c r="C3" s="480" t="s">
        <v>464</v>
      </c>
      <c r="D3" s="480" t="s">
        <v>466</v>
      </c>
      <c r="E3" s="480" t="s">
        <v>97</v>
      </c>
      <c r="F3" s="480" t="s">
        <v>272</v>
      </c>
      <c r="G3" s="481">
        <v>300000</v>
      </c>
      <c r="H3" s="482" t="s">
        <v>288</v>
      </c>
      <c r="I3" s="482" t="s">
        <v>288</v>
      </c>
      <c r="J3" s="482" t="s">
        <v>61</v>
      </c>
    </row>
    <row r="4" spans="1:13" ht="14.25" customHeight="1" x14ac:dyDescent="0.2">
      <c r="A4" s="437" t="s">
        <v>153</v>
      </c>
      <c r="B4" s="483" t="s">
        <v>463</v>
      </c>
      <c r="C4" s="483" t="s">
        <v>35</v>
      </c>
      <c r="D4" s="483" t="s">
        <v>35</v>
      </c>
      <c r="E4" s="483" t="s">
        <v>35</v>
      </c>
      <c r="F4" s="483" t="s">
        <v>35</v>
      </c>
      <c r="G4" s="483" t="s">
        <v>36</v>
      </c>
      <c r="H4" s="484" t="s">
        <v>286</v>
      </c>
      <c r="I4" s="484" t="s">
        <v>287</v>
      </c>
      <c r="J4" s="484" t="s">
        <v>106</v>
      </c>
    </row>
    <row r="5" spans="1:13" ht="14.25" customHeight="1" thickBot="1" x14ac:dyDescent="0.25">
      <c r="A5" s="438" t="s">
        <v>65</v>
      </c>
      <c r="B5" s="485" t="s">
        <v>36</v>
      </c>
      <c r="C5" s="485" t="s">
        <v>465</v>
      </c>
      <c r="D5" s="485" t="s">
        <v>99</v>
      </c>
      <c r="E5" s="485" t="s">
        <v>100</v>
      </c>
      <c r="F5" s="485" t="s">
        <v>273</v>
      </c>
      <c r="G5" s="485" t="s">
        <v>101</v>
      </c>
      <c r="H5" s="486" t="s">
        <v>100</v>
      </c>
      <c r="I5" s="486" t="s">
        <v>101</v>
      </c>
      <c r="J5" s="486" t="s">
        <v>270</v>
      </c>
    </row>
    <row r="6" spans="1:13" ht="12.75" customHeight="1" x14ac:dyDescent="0.2">
      <c r="B6" s="422"/>
      <c r="C6" s="422"/>
      <c r="D6" s="422"/>
      <c r="E6" s="422"/>
      <c r="F6" s="422"/>
      <c r="G6" s="422"/>
      <c r="H6" s="422"/>
      <c r="I6" s="422"/>
      <c r="J6" s="422"/>
    </row>
    <row r="7" spans="1:13" ht="14.1" customHeight="1" x14ac:dyDescent="0.25">
      <c r="A7" s="332" t="s">
        <v>115</v>
      </c>
      <c r="B7" s="468" t="s">
        <v>84</v>
      </c>
      <c r="C7" s="468">
        <v>42.569860290000001</v>
      </c>
      <c r="D7" s="468">
        <v>393.08238820999998</v>
      </c>
      <c r="E7" s="468">
        <v>3201.2097956799998</v>
      </c>
      <c r="F7" s="468">
        <v>5291.8873078300003</v>
      </c>
      <c r="G7" s="468">
        <v>538.35347649000005</v>
      </c>
      <c r="H7" s="469">
        <v>3636.8620441799999</v>
      </c>
      <c r="I7" s="469">
        <v>5830.2407843199999</v>
      </c>
      <c r="J7" s="469">
        <v>9467.1028284999993</v>
      </c>
      <c r="L7" s="510"/>
      <c r="M7" s="756"/>
    </row>
    <row r="8" spans="1:13" ht="14.1" customHeight="1" x14ac:dyDescent="0.2">
      <c r="A8" s="333" t="s">
        <v>116</v>
      </c>
      <c r="B8" s="470" t="s">
        <v>84</v>
      </c>
      <c r="C8" s="470">
        <v>10.53768661</v>
      </c>
      <c r="D8" s="470">
        <v>85.355234640000006</v>
      </c>
      <c r="E8" s="470">
        <v>879.77856210000004</v>
      </c>
      <c r="F8" s="470">
        <v>1536.5219344499999</v>
      </c>
      <c r="G8" s="470">
        <v>186.3013412</v>
      </c>
      <c r="H8" s="330">
        <v>975.67148335000002</v>
      </c>
      <c r="I8" s="330">
        <v>1722.8232756499999</v>
      </c>
      <c r="J8" s="330">
        <v>2698.4947590000002</v>
      </c>
    </row>
    <row r="9" spans="1:13" ht="14.1" customHeight="1" x14ac:dyDescent="0.2">
      <c r="A9" s="334" t="s">
        <v>117</v>
      </c>
      <c r="B9" s="471" t="s">
        <v>84</v>
      </c>
      <c r="C9" s="471">
        <v>19.244872359999999</v>
      </c>
      <c r="D9" s="471">
        <v>192.46849945</v>
      </c>
      <c r="E9" s="471">
        <v>1305.8676256799999</v>
      </c>
      <c r="F9" s="471">
        <v>1992.51740769</v>
      </c>
      <c r="G9" s="471">
        <v>182.74185075</v>
      </c>
      <c r="H9" s="472">
        <v>1517.5809974900001</v>
      </c>
      <c r="I9" s="472">
        <v>2175.2592584399999</v>
      </c>
      <c r="J9" s="472">
        <v>3692.8402559299998</v>
      </c>
    </row>
    <row r="10" spans="1:13" ht="14.1" customHeight="1" x14ac:dyDescent="0.2">
      <c r="A10" s="333" t="s">
        <v>118</v>
      </c>
      <c r="B10" s="470" t="s">
        <v>84</v>
      </c>
      <c r="C10" s="470">
        <v>0.73638428</v>
      </c>
      <c r="D10" s="470">
        <v>6.3979928599999996</v>
      </c>
      <c r="E10" s="470">
        <v>44.938886449999998</v>
      </c>
      <c r="F10" s="470">
        <v>103.79800976</v>
      </c>
      <c r="G10" s="470">
        <v>16.216082050000001</v>
      </c>
      <c r="H10" s="330">
        <v>52.073263590000003</v>
      </c>
      <c r="I10" s="330">
        <v>120.01409181</v>
      </c>
      <c r="J10" s="330">
        <v>172.08735540000001</v>
      </c>
    </row>
    <row r="11" spans="1:13" ht="14.1" customHeight="1" x14ac:dyDescent="0.2">
      <c r="A11" s="334" t="s">
        <v>119</v>
      </c>
      <c r="B11" s="471" t="s">
        <v>84</v>
      </c>
      <c r="C11" s="471">
        <v>10.353517099999999</v>
      </c>
      <c r="D11" s="471">
        <v>84.725097309999995</v>
      </c>
      <c r="E11" s="471">
        <v>782.79129771999999</v>
      </c>
      <c r="F11" s="471">
        <v>1344.61915585</v>
      </c>
      <c r="G11" s="471">
        <v>134.04226127999999</v>
      </c>
      <c r="H11" s="472">
        <v>877.86991212999999</v>
      </c>
      <c r="I11" s="472">
        <v>1478.66141713</v>
      </c>
      <c r="J11" s="472">
        <v>2356.5313292599999</v>
      </c>
    </row>
    <row r="12" spans="1:13" ht="14.1" customHeight="1" x14ac:dyDescent="0.2">
      <c r="A12" s="333" t="s">
        <v>120</v>
      </c>
      <c r="B12" s="470" t="s">
        <v>84</v>
      </c>
      <c r="C12" s="470">
        <v>1.6973999399999999</v>
      </c>
      <c r="D12" s="470">
        <v>24.135563950000002</v>
      </c>
      <c r="E12" s="470">
        <v>187.83342372999999</v>
      </c>
      <c r="F12" s="470">
        <v>314.43080007999998</v>
      </c>
      <c r="G12" s="470">
        <v>19.051941209999999</v>
      </c>
      <c r="H12" s="330">
        <v>213.66638761999999</v>
      </c>
      <c r="I12" s="330">
        <v>333.48274128999998</v>
      </c>
      <c r="J12" s="330">
        <v>547.14912890999994</v>
      </c>
    </row>
    <row r="13" spans="1:13" ht="14.1" customHeight="1" x14ac:dyDescent="0.25">
      <c r="A13" s="335" t="s">
        <v>121</v>
      </c>
      <c r="B13" s="473" t="s">
        <v>84</v>
      </c>
      <c r="C13" s="473">
        <v>49.695903180000002</v>
      </c>
      <c r="D13" s="473">
        <v>442.23578648</v>
      </c>
      <c r="E13" s="473">
        <v>3762.3735335000001</v>
      </c>
      <c r="F13" s="473">
        <v>6396.7108873200004</v>
      </c>
      <c r="G13" s="473">
        <v>682.47916083999996</v>
      </c>
      <c r="H13" s="474">
        <v>4254.3052231600004</v>
      </c>
      <c r="I13" s="474">
        <v>7079.1900481599996</v>
      </c>
      <c r="J13" s="474">
        <v>11333.49527132</v>
      </c>
    </row>
    <row r="14" spans="1:13" ht="14.1" customHeight="1" x14ac:dyDescent="0.2">
      <c r="A14" s="333" t="s">
        <v>63</v>
      </c>
      <c r="B14" s="470" t="s">
        <v>84</v>
      </c>
      <c r="C14" s="470">
        <v>35.888273089999998</v>
      </c>
      <c r="D14" s="470">
        <v>247.25673269000001</v>
      </c>
      <c r="E14" s="470">
        <v>2102.7594299299999</v>
      </c>
      <c r="F14" s="470">
        <v>3638.4761703700001</v>
      </c>
      <c r="G14" s="470">
        <v>334.28180171999998</v>
      </c>
      <c r="H14" s="330">
        <v>2385.9044357100001</v>
      </c>
      <c r="I14" s="330">
        <v>3972.7579720899998</v>
      </c>
      <c r="J14" s="330">
        <v>6358.6624078000004</v>
      </c>
    </row>
    <row r="15" spans="1:13" ht="14.1" customHeight="1" x14ac:dyDescent="0.2">
      <c r="A15" s="334" t="s">
        <v>122</v>
      </c>
      <c r="B15" s="471" t="s">
        <v>84</v>
      </c>
      <c r="C15" s="471">
        <v>16.90874063</v>
      </c>
      <c r="D15" s="471">
        <v>98.168806599999996</v>
      </c>
      <c r="E15" s="471">
        <v>524.03901449</v>
      </c>
      <c r="F15" s="471">
        <v>781.30291377000003</v>
      </c>
      <c r="G15" s="471">
        <v>9.1132462600000004</v>
      </c>
      <c r="H15" s="472">
        <v>639.11656172000005</v>
      </c>
      <c r="I15" s="472">
        <v>790.41616003000001</v>
      </c>
      <c r="J15" s="472">
        <v>1429.5327217500001</v>
      </c>
    </row>
    <row r="16" spans="1:13" ht="14.25" x14ac:dyDescent="0.2">
      <c r="A16" s="539" t="s">
        <v>123</v>
      </c>
      <c r="B16" s="540" t="s">
        <v>84</v>
      </c>
      <c r="C16" s="540">
        <v>18.979532460000001</v>
      </c>
      <c r="D16" s="540">
        <v>149.08792609</v>
      </c>
      <c r="E16" s="540">
        <v>1578.7204154399999</v>
      </c>
      <c r="F16" s="540">
        <v>2857.1732566000001</v>
      </c>
      <c r="G16" s="540">
        <v>325.16855545999999</v>
      </c>
      <c r="H16" s="370">
        <v>1746.78787399</v>
      </c>
      <c r="I16" s="370">
        <v>3182.3418120599999</v>
      </c>
      <c r="J16" s="370">
        <v>4929.1296860499997</v>
      </c>
    </row>
    <row r="17" spans="1:10" ht="14.25" x14ac:dyDescent="0.2">
      <c r="A17" s="541" t="s">
        <v>124</v>
      </c>
      <c r="B17" s="542" t="s">
        <v>84</v>
      </c>
      <c r="C17" s="542">
        <v>6.6496543299999997</v>
      </c>
      <c r="D17" s="542">
        <v>88.73458128</v>
      </c>
      <c r="E17" s="542">
        <v>952.81172173000004</v>
      </c>
      <c r="F17" s="542">
        <v>1766.14428249</v>
      </c>
      <c r="G17" s="542">
        <v>257.30189868000002</v>
      </c>
      <c r="H17" s="543">
        <v>1048.1959573399999</v>
      </c>
      <c r="I17" s="543">
        <v>2023.44618117</v>
      </c>
      <c r="J17" s="543">
        <v>3071.6421385100002</v>
      </c>
    </row>
    <row r="18" spans="1:10" ht="14.25" x14ac:dyDescent="0.2">
      <c r="A18" s="539" t="s">
        <v>125</v>
      </c>
      <c r="B18" s="540" t="s">
        <v>84</v>
      </c>
      <c r="C18" s="540">
        <v>5.146674</v>
      </c>
      <c r="D18" s="540">
        <v>61.314110999999997</v>
      </c>
      <c r="E18" s="540">
        <v>630.89981899999998</v>
      </c>
      <c r="F18" s="540">
        <v>1168.5828137200001</v>
      </c>
      <c r="G18" s="540">
        <v>180.67039700000001</v>
      </c>
      <c r="H18" s="370">
        <v>697.36060399999997</v>
      </c>
      <c r="I18" s="370">
        <v>1349.25321072</v>
      </c>
      <c r="J18" s="370">
        <v>2046.6138147199999</v>
      </c>
    </row>
    <row r="19" spans="1:10" ht="14.25" x14ac:dyDescent="0.2">
      <c r="A19" s="560" t="s">
        <v>126</v>
      </c>
      <c r="B19" s="561" t="s">
        <v>84</v>
      </c>
      <c r="C19" s="561">
        <v>0.11104601</v>
      </c>
      <c r="D19" s="561">
        <v>1.52266488</v>
      </c>
      <c r="E19" s="561">
        <v>8.4766588299999999</v>
      </c>
      <c r="F19" s="561">
        <v>21.679424789999999</v>
      </c>
      <c r="G19" s="561">
        <v>3.22088201</v>
      </c>
      <c r="H19" s="562">
        <v>10.11036972</v>
      </c>
      <c r="I19" s="562">
        <v>24.900306799999999</v>
      </c>
      <c r="J19" s="562">
        <v>35.010676519999997</v>
      </c>
    </row>
    <row r="20" spans="1:10" ht="14.25" x14ac:dyDescent="0.2">
      <c r="A20" s="676" t="s">
        <v>475</v>
      </c>
      <c r="B20" s="540" t="s">
        <v>84</v>
      </c>
      <c r="C20" s="540">
        <v>1.3919343200000001</v>
      </c>
      <c r="D20" s="540">
        <v>25.897805399999999</v>
      </c>
      <c r="E20" s="540">
        <v>313.43524389999999</v>
      </c>
      <c r="F20" s="540">
        <v>575.88204398000005</v>
      </c>
      <c r="G20" s="540">
        <v>73.410619670000003</v>
      </c>
      <c r="H20" s="370">
        <v>340.72498361999999</v>
      </c>
      <c r="I20" s="370">
        <v>649.29266365000001</v>
      </c>
      <c r="J20" s="370">
        <v>990.01764727</v>
      </c>
    </row>
    <row r="21" spans="1:10" ht="14.25" x14ac:dyDescent="0.2">
      <c r="A21" s="560" t="s">
        <v>127</v>
      </c>
      <c r="B21" s="561" t="s">
        <v>84</v>
      </c>
      <c r="C21" s="561">
        <v>2.9035700699999998</v>
      </c>
      <c r="D21" s="561">
        <v>32.070698919999998</v>
      </c>
      <c r="E21" s="561">
        <v>266.09372466999997</v>
      </c>
      <c r="F21" s="561">
        <v>284.92069838999998</v>
      </c>
      <c r="G21" s="561">
        <v>16.478961810000001</v>
      </c>
      <c r="H21" s="562">
        <v>301.06799366000001</v>
      </c>
      <c r="I21" s="562">
        <v>301.39966020000003</v>
      </c>
      <c r="J21" s="562">
        <v>602.46765386000004</v>
      </c>
    </row>
    <row r="22" spans="1:10" ht="14.25" x14ac:dyDescent="0.2">
      <c r="A22" s="539" t="s">
        <v>128</v>
      </c>
      <c r="B22" s="540" t="s">
        <v>84</v>
      </c>
      <c r="C22" s="540">
        <v>3.2479657300000002</v>
      </c>
      <c r="D22" s="540">
        <v>66.079802400000005</v>
      </c>
      <c r="E22" s="540">
        <v>364.96147647999999</v>
      </c>
      <c r="F22" s="540">
        <v>564.45555065999997</v>
      </c>
      <c r="G22" s="540">
        <v>57.523010620000001</v>
      </c>
      <c r="H22" s="370">
        <v>434.28924461000003</v>
      </c>
      <c r="I22" s="370">
        <v>621.97856128000001</v>
      </c>
      <c r="J22" s="370">
        <v>1056.2678058900001</v>
      </c>
    </row>
    <row r="23" spans="1:10" ht="14.25" x14ac:dyDescent="0.2">
      <c r="A23" s="563" t="s">
        <v>129</v>
      </c>
      <c r="B23" s="564" t="s">
        <v>84</v>
      </c>
      <c r="C23" s="564">
        <v>1.00643996</v>
      </c>
      <c r="D23" s="564">
        <v>8.0939711899999995</v>
      </c>
      <c r="E23" s="564">
        <v>75.747180689999993</v>
      </c>
      <c r="F23" s="564">
        <v>142.71418541</v>
      </c>
      <c r="G23" s="564">
        <v>16.893488009999999</v>
      </c>
      <c r="H23" s="565">
        <v>84.847591840000007</v>
      </c>
      <c r="I23" s="565">
        <v>159.60767342</v>
      </c>
      <c r="J23" s="565">
        <v>244.45526526</v>
      </c>
    </row>
    <row r="24" spans="1:10" ht="15" x14ac:dyDescent="0.25">
      <c r="A24" s="547" t="s">
        <v>130</v>
      </c>
      <c r="B24" s="548" t="s">
        <v>84</v>
      </c>
      <c r="C24" s="548">
        <v>7.1260428899999999</v>
      </c>
      <c r="D24" s="548">
        <v>49.153398269999997</v>
      </c>
      <c r="E24" s="548">
        <v>561.16373782000005</v>
      </c>
      <c r="F24" s="548">
        <v>1104.8235794899999</v>
      </c>
      <c r="G24" s="548">
        <v>144.12568435</v>
      </c>
      <c r="H24" s="354">
        <v>617.44317897999997</v>
      </c>
      <c r="I24" s="354">
        <v>1248.94926384</v>
      </c>
      <c r="J24" s="354">
        <v>1866.39244282</v>
      </c>
    </row>
    <row r="25" spans="1:10" ht="15" x14ac:dyDescent="0.25">
      <c r="A25" s="566" t="s">
        <v>131</v>
      </c>
      <c r="B25" s="567" t="s">
        <v>84</v>
      </c>
      <c r="C25" s="567">
        <v>5.0607889500000001</v>
      </c>
      <c r="D25" s="567">
        <v>27.575923939999999</v>
      </c>
      <c r="E25" s="567">
        <v>336.86835363</v>
      </c>
      <c r="F25" s="567">
        <v>615.03364769999996</v>
      </c>
      <c r="G25" s="567">
        <v>68.390884970000002</v>
      </c>
      <c r="H25" s="568">
        <v>369.50506652000001</v>
      </c>
      <c r="I25" s="568">
        <v>683.42453266999996</v>
      </c>
      <c r="J25" s="568">
        <v>1052.9295991900001</v>
      </c>
    </row>
    <row r="26" spans="1:10" ht="15" x14ac:dyDescent="0.25">
      <c r="A26" s="547" t="s">
        <v>132</v>
      </c>
      <c r="B26" s="548" t="s">
        <v>84</v>
      </c>
      <c r="C26" s="548">
        <v>16.554455059999999</v>
      </c>
      <c r="D26" s="548">
        <v>83.448523609999995</v>
      </c>
      <c r="E26" s="548">
        <v>924.86659884000005</v>
      </c>
      <c r="F26" s="548">
        <v>1849.46743296</v>
      </c>
      <c r="G26" s="548">
        <v>211.21898934999999</v>
      </c>
      <c r="H26" s="354">
        <v>1024.86957751</v>
      </c>
      <c r="I26" s="354">
        <v>2060.6864223100001</v>
      </c>
      <c r="J26" s="354">
        <v>3085.5559998200001</v>
      </c>
    </row>
    <row r="27" spans="1:10" ht="14.25" x14ac:dyDescent="0.2">
      <c r="A27" s="560" t="s">
        <v>133</v>
      </c>
      <c r="B27" s="561" t="s">
        <v>84</v>
      </c>
      <c r="C27" s="561">
        <v>15.33905343</v>
      </c>
      <c r="D27" s="561">
        <v>69.543251029999993</v>
      </c>
      <c r="E27" s="561">
        <v>671.06084059</v>
      </c>
      <c r="F27" s="561">
        <v>1241.23524972</v>
      </c>
      <c r="G27" s="561">
        <v>160.06037031</v>
      </c>
      <c r="H27" s="562">
        <v>755.94314505</v>
      </c>
      <c r="I27" s="562">
        <v>1401.29562003</v>
      </c>
      <c r="J27" s="562">
        <v>2157.2387650800001</v>
      </c>
    </row>
    <row r="28" spans="1:10" ht="14.25" x14ac:dyDescent="0.2">
      <c r="A28" s="539" t="s">
        <v>134</v>
      </c>
      <c r="B28" s="540" t="s">
        <v>84</v>
      </c>
      <c r="C28" s="540">
        <v>1.07563443</v>
      </c>
      <c r="D28" s="540">
        <v>10.600823800000001</v>
      </c>
      <c r="E28" s="540">
        <v>191.16247809000001</v>
      </c>
      <c r="F28" s="540">
        <v>460.14343966000001</v>
      </c>
      <c r="G28" s="540">
        <v>34.775385749999998</v>
      </c>
      <c r="H28" s="370">
        <v>202.83893631999999</v>
      </c>
      <c r="I28" s="370">
        <v>494.91882541000001</v>
      </c>
      <c r="J28" s="370">
        <v>697.75776172999997</v>
      </c>
    </row>
    <row r="29" spans="1:10" ht="14.25" x14ac:dyDescent="0.2">
      <c r="A29" s="560" t="s">
        <v>135</v>
      </c>
      <c r="B29" s="561" t="s">
        <v>84</v>
      </c>
      <c r="C29" s="561">
        <v>0.13976720000000001</v>
      </c>
      <c r="D29" s="561">
        <v>3.30444878</v>
      </c>
      <c r="E29" s="561">
        <v>62.643280160000003</v>
      </c>
      <c r="F29" s="561">
        <v>148.08874358</v>
      </c>
      <c r="G29" s="561">
        <v>16.38323329</v>
      </c>
      <c r="H29" s="562">
        <v>66.087496139999999</v>
      </c>
      <c r="I29" s="562">
        <v>164.47197686999999</v>
      </c>
      <c r="J29" s="562">
        <v>230.55947301</v>
      </c>
    </row>
    <row r="30" spans="1:10" ht="15" x14ac:dyDescent="0.25">
      <c r="A30" s="547" t="s">
        <v>136</v>
      </c>
      <c r="B30" s="548" t="s">
        <v>84</v>
      </c>
      <c r="C30" s="548">
        <v>13.23228312</v>
      </c>
      <c r="D30" s="548">
        <v>40.239164850000002</v>
      </c>
      <c r="E30" s="548">
        <v>382.81233022999999</v>
      </c>
      <c r="F30" s="548">
        <v>714.73711650999996</v>
      </c>
      <c r="G30" s="548">
        <v>92.387016029999998</v>
      </c>
      <c r="H30" s="354">
        <v>436.28377819999997</v>
      </c>
      <c r="I30" s="354">
        <v>807.12413254000001</v>
      </c>
      <c r="J30" s="354">
        <v>1243.40791074</v>
      </c>
    </row>
    <row r="31" spans="1:10" ht="14.25" x14ac:dyDescent="0.2">
      <c r="A31" s="560" t="s">
        <v>137</v>
      </c>
      <c r="B31" s="561" t="s">
        <v>84</v>
      </c>
      <c r="C31" s="561">
        <v>2.5790161600000001</v>
      </c>
      <c r="D31" s="561">
        <v>12.655910240000001</v>
      </c>
      <c r="E31" s="561">
        <v>109.75717417</v>
      </c>
      <c r="F31" s="561">
        <v>220.97975183</v>
      </c>
      <c r="G31" s="561">
        <v>33.446016810000003</v>
      </c>
      <c r="H31" s="562">
        <v>124.99210057000001</v>
      </c>
      <c r="I31" s="562">
        <v>254.42576864</v>
      </c>
      <c r="J31" s="562">
        <v>379.41786920999999</v>
      </c>
    </row>
    <row r="32" spans="1:10" ht="14.25" x14ac:dyDescent="0.2">
      <c r="A32" s="539" t="s">
        <v>138</v>
      </c>
      <c r="B32" s="540" t="s">
        <v>84</v>
      </c>
      <c r="C32" s="540">
        <v>9.7122464599999994</v>
      </c>
      <c r="D32" s="540">
        <v>26.331947660000001</v>
      </c>
      <c r="E32" s="540">
        <v>199.94804095000001</v>
      </c>
      <c r="F32" s="540">
        <v>307.66213748000001</v>
      </c>
      <c r="G32" s="540">
        <v>40.21698112</v>
      </c>
      <c r="H32" s="370">
        <v>235.99223506999999</v>
      </c>
      <c r="I32" s="370">
        <v>347.87911860000003</v>
      </c>
      <c r="J32" s="370">
        <v>583.87135366999996</v>
      </c>
    </row>
    <row r="33" spans="1:10" ht="14.25" x14ac:dyDescent="0.2">
      <c r="A33" s="563" t="s">
        <v>139</v>
      </c>
      <c r="B33" s="564" t="s">
        <v>84</v>
      </c>
      <c r="C33" s="564">
        <v>0.94102050000000004</v>
      </c>
      <c r="D33" s="564">
        <v>1.25130695</v>
      </c>
      <c r="E33" s="564">
        <v>73.107115109999995</v>
      </c>
      <c r="F33" s="564">
        <v>186.09522720000001</v>
      </c>
      <c r="G33" s="564">
        <v>18.724018099999999</v>
      </c>
      <c r="H33" s="565">
        <v>75.299442560000003</v>
      </c>
      <c r="I33" s="565">
        <v>204.81924530000001</v>
      </c>
      <c r="J33" s="565">
        <v>280.11868786000002</v>
      </c>
    </row>
    <row r="34" spans="1:10" ht="15" x14ac:dyDescent="0.25">
      <c r="A34" s="552" t="s">
        <v>140</v>
      </c>
      <c r="B34" s="548" t="s">
        <v>84</v>
      </c>
      <c r="C34" s="548">
        <v>59.124315350000003</v>
      </c>
      <c r="D34" s="548">
        <v>476.53091181999997</v>
      </c>
      <c r="E34" s="548">
        <v>4126.0763945199997</v>
      </c>
      <c r="F34" s="548">
        <v>7141.3547407899996</v>
      </c>
      <c r="G34" s="548">
        <v>749.57246583999995</v>
      </c>
      <c r="H34" s="354">
        <v>4661.7316216899999</v>
      </c>
      <c r="I34" s="354">
        <v>7890.92720663</v>
      </c>
      <c r="J34" s="354">
        <v>12552.65882832</v>
      </c>
    </row>
    <row r="35" spans="1:10" ht="15" x14ac:dyDescent="0.25">
      <c r="A35" s="569" t="s">
        <v>141</v>
      </c>
      <c r="B35" s="570" t="s">
        <v>84</v>
      </c>
      <c r="C35" s="570">
        <v>62.9281863</v>
      </c>
      <c r="D35" s="570">
        <v>482.47495133000001</v>
      </c>
      <c r="E35" s="570">
        <v>4145.1858637300002</v>
      </c>
      <c r="F35" s="570">
        <v>7111.4480038299998</v>
      </c>
      <c r="G35" s="570">
        <v>774.86617687</v>
      </c>
      <c r="H35" s="571">
        <v>4690.5890013600001</v>
      </c>
      <c r="I35" s="571">
        <v>7886.3141807000002</v>
      </c>
      <c r="J35" s="571">
        <v>12576.903182059999</v>
      </c>
    </row>
    <row r="36" spans="1:10" ht="15" x14ac:dyDescent="0.25">
      <c r="A36" s="549" t="s">
        <v>142</v>
      </c>
      <c r="B36" s="550" t="s">
        <v>84</v>
      </c>
      <c r="C36" s="550">
        <v>3.8038709499999999</v>
      </c>
      <c r="D36" s="550">
        <v>5.9440395099999996</v>
      </c>
      <c r="E36" s="550">
        <v>19.10946921</v>
      </c>
      <c r="F36" s="550">
        <v>-29.90673696</v>
      </c>
      <c r="G36" s="550">
        <v>25.293711030000001</v>
      </c>
      <c r="H36" s="551">
        <v>28.85737967</v>
      </c>
      <c r="I36" s="551">
        <v>-4.6130259300000001</v>
      </c>
      <c r="J36" s="551">
        <v>24.244353740000001</v>
      </c>
    </row>
    <row r="37" spans="1:10" ht="14.25" x14ac:dyDescent="0.2">
      <c r="A37" s="560" t="s">
        <v>143</v>
      </c>
      <c r="B37" s="561" t="s">
        <v>84</v>
      </c>
      <c r="C37" s="561">
        <v>2.0652539399999998</v>
      </c>
      <c r="D37" s="561">
        <v>21.577474330000001</v>
      </c>
      <c r="E37" s="561">
        <v>224.29538418999999</v>
      </c>
      <c r="F37" s="561">
        <v>489.78993179000003</v>
      </c>
      <c r="G37" s="561">
        <v>75.734799379999998</v>
      </c>
      <c r="H37" s="562">
        <v>247.93811246000001</v>
      </c>
      <c r="I37" s="562">
        <v>565.52473117</v>
      </c>
      <c r="J37" s="562">
        <v>813.46284362999995</v>
      </c>
    </row>
    <row r="38" spans="1:10" ht="14.25" x14ac:dyDescent="0.2">
      <c r="A38" s="539" t="s">
        <v>144</v>
      </c>
      <c r="B38" s="540" t="s">
        <v>84</v>
      </c>
      <c r="C38" s="540">
        <v>5.2900000000000004E-3</v>
      </c>
      <c r="D38" s="540">
        <v>27.570951189999999</v>
      </c>
      <c r="E38" s="540">
        <v>263.45700811</v>
      </c>
      <c r="F38" s="540">
        <v>551.59253468999998</v>
      </c>
      <c r="G38" s="540">
        <v>89.171474810000007</v>
      </c>
      <c r="H38" s="370">
        <v>291.03324930000002</v>
      </c>
      <c r="I38" s="370">
        <v>640.76400950000004</v>
      </c>
      <c r="J38" s="370">
        <v>931.79725880000001</v>
      </c>
    </row>
    <row r="39" spans="1:10" ht="14.25" x14ac:dyDescent="0.2">
      <c r="A39" s="563" t="s">
        <v>145</v>
      </c>
      <c r="B39" s="564" t="s">
        <v>84</v>
      </c>
      <c r="C39" s="564">
        <v>-2.0599639399999998</v>
      </c>
      <c r="D39" s="564">
        <v>5.9934768600000004</v>
      </c>
      <c r="E39" s="564">
        <v>39.161623919999997</v>
      </c>
      <c r="F39" s="564">
        <v>61.802602899999997</v>
      </c>
      <c r="G39" s="564">
        <v>13.436675429999999</v>
      </c>
      <c r="H39" s="565">
        <v>43.095136840000002</v>
      </c>
      <c r="I39" s="565">
        <v>75.239278330000005</v>
      </c>
      <c r="J39" s="565">
        <v>118.33441517</v>
      </c>
    </row>
    <row r="40" spans="1:10" ht="15" x14ac:dyDescent="0.25">
      <c r="A40" s="552" t="s">
        <v>146</v>
      </c>
      <c r="B40" s="548" t="s">
        <v>84</v>
      </c>
      <c r="C40" s="548">
        <v>61.189569290000001</v>
      </c>
      <c r="D40" s="548">
        <v>498.10838615</v>
      </c>
      <c r="E40" s="548">
        <v>4350.3717787100004</v>
      </c>
      <c r="F40" s="548">
        <v>7631.1446725799997</v>
      </c>
      <c r="G40" s="548">
        <v>825.30726521999998</v>
      </c>
      <c r="H40" s="354">
        <v>4909.6697341500003</v>
      </c>
      <c r="I40" s="354">
        <v>8456.4519378000005</v>
      </c>
      <c r="J40" s="354">
        <v>13366.121671950001</v>
      </c>
    </row>
    <row r="41" spans="1:10" ht="15" x14ac:dyDescent="0.25">
      <c r="A41" s="569" t="s">
        <v>147</v>
      </c>
      <c r="B41" s="570" t="s">
        <v>84</v>
      </c>
      <c r="C41" s="570">
        <v>62.933476300000002</v>
      </c>
      <c r="D41" s="570">
        <v>510.04590252000003</v>
      </c>
      <c r="E41" s="570">
        <v>4408.6428718400002</v>
      </c>
      <c r="F41" s="570">
        <v>7663.0405385200002</v>
      </c>
      <c r="G41" s="570">
        <v>864.03765167999995</v>
      </c>
      <c r="H41" s="571">
        <v>4981.6222506599997</v>
      </c>
      <c r="I41" s="571">
        <v>8527.0781901999999</v>
      </c>
      <c r="J41" s="571">
        <v>13508.700440860001</v>
      </c>
    </row>
    <row r="42" spans="1:10" ht="14.25" x14ac:dyDescent="0.2">
      <c r="A42" s="544" t="s">
        <v>148</v>
      </c>
      <c r="B42" s="545" t="s">
        <v>84</v>
      </c>
      <c r="C42" s="545">
        <v>1.74390701</v>
      </c>
      <c r="D42" s="545">
        <v>11.937516370000001</v>
      </c>
      <c r="E42" s="545">
        <v>58.271093129999997</v>
      </c>
      <c r="F42" s="545">
        <v>31.89586594</v>
      </c>
      <c r="G42" s="545">
        <v>38.730386459999998</v>
      </c>
      <c r="H42" s="546">
        <v>71.952516509999995</v>
      </c>
      <c r="I42" s="546">
        <v>70.626252399999998</v>
      </c>
      <c r="J42" s="546">
        <v>142.57876891000001</v>
      </c>
    </row>
    <row r="43" spans="1:10" s="439" customFormat="1" ht="15" x14ac:dyDescent="0.25">
      <c r="A43" s="572" t="s">
        <v>256</v>
      </c>
      <c r="B43" s="567" t="s">
        <v>84</v>
      </c>
      <c r="C43" s="567">
        <v>26.986933430000001</v>
      </c>
      <c r="D43" s="567">
        <v>273.57306283999998</v>
      </c>
      <c r="E43" s="567">
        <v>2295.67535288</v>
      </c>
      <c r="F43" s="567">
        <v>5344.3093400400003</v>
      </c>
      <c r="G43" s="567">
        <v>884.95894950000002</v>
      </c>
      <c r="H43" s="568">
        <v>2596.2353491499998</v>
      </c>
      <c r="I43" s="568">
        <v>6229.2682895400003</v>
      </c>
      <c r="J43" s="568">
        <v>8825.5036386899992</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v>0.14339296500000001</v>
      </c>
      <c r="D45" s="574">
        <v>0.111147491</v>
      </c>
      <c r="E45" s="574">
        <v>0.14915152200000001</v>
      </c>
      <c r="F45" s="574">
        <v>0.172717448</v>
      </c>
      <c r="G45" s="574">
        <v>0.21117961199999999</v>
      </c>
      <c r="H45" s="575">
        <v>0.14513372799999999</v>
      </c>
      <c r="I45" s="575">
        <v>0.17642544600000001</v>
      </c>
      <c r="J45" s="575">
        <v>0.16467933300000001</v>
      </c>
    </row>
    <row r="46" spans="1:10" ht="14.25" x14ac:dyDescent="0.2">
      <c r="A46" s="555" t="s">
        <v>151</v>
      </c>
      <c r="B46" s="556" t="s">
        <v>84</v>
      </c>
      <c r="C46" s="556">
        <v>0.10183513399999999</v>
      </c>
      <c r="D46" s="556">
        <v>6.2355703999999998E-2</v>
      </c>
      <c r="E46" s="556">
        <v>8.9536126999999993E-2</v>
      </c>
      <c r="F46" s="556">
        <v>9.6148419999999998E-2</v>
      </c>
      <c r="G46" s="556">
        <v>0.100209485</v>
      </c>
      <c r="H46" s="557">
        <v>8.6854386000000006E-2</v>
      </c>
      <c r="I46" s="557">
        <v>9.6539932999999994E-2</v>
      </c>
      <c r="J46" s="557">
        <v>9.2904225000000007E-2</v>
      </c>
    </row>
    <row r="47" spans="1:10" ht="14.25" x14ac:dyDescent="0.2">
      <c r="A47" s="573" t="s">
        <v>152</v>
      </c>
      <c r="B47" s="574" t="s">
        <v>84</v>
      </c>
      <c r="C47" s="574">
        <v>0.543041412</v>
      </c>
      <c r="D47" s="574">
        <v>0.61861357900000002</v>
      </c>
      <c r="E47" s="574">
        <v>0.61016678199999996</v>
      </c>
      <c r="F47" s="574">
        <v>0.83547770600000004</v>
      </c>
      <c r="G47" s="574">
        <v>1.296682742</v>
      </c>
      <c r="H47" s="575">
        <v>0.61026071500000001</v>
      </c>
      <c r="I47" s="575">
        <v>0.87994081899999999</v>
      </c>
      <c r="J47" s="575">
        <v>0.77870978300000004</v>
      </c>
    </row>
    <row r="48" spans="1:10" ht="14.25" x14ac:dyDescent="0.2">
      <c r="A48" s="531" t="s">
        <v>548</v>
      </c>
      <c r="B48" s="558" t="s">
        <v>84</v>
      </c>
      <c r="C48" s="558">
        <v>3.7870854619999998</v>
      </c>
      <c r="D48" s="558">
        <v>5.5656998800000004</v>
      </c>
      <c r="E48" s="558">
        <v>4.0909189210000001</v>
      </c>
      <c r="F48" s="558">
        <v>4.8372513399999999</v>
      </c>
      <c r="G48" s="558">
        <v>6.1401890540000004</v>
      </c>
      <c r="H48" s="559">
        <v>4.2048166330000001</v>
      </c>
      <c r="I48" s="559">
        <v>4.9876071590000004</v>
      </c>
      <c r="J48" s="559">
        <v>4.7286430419999999</v>
      </c>
    </row>
    <row r="49" spans="1:11" ht="14.25" x14ac:dyDescent="0.2">
      <c r="A49" s="576" t="s">
        <v>280</v>
      </c>
      <c r="B49" s="577" t="s">
        <v>84</v>
      </c>
      <c r="C49" s="577">
        <v>0.45207741400000001</v>
      </c>
      <c r="D49" s="577">
        <v>0.48963908099999998</v>
      </c>
      <c r="E49" s="577">
        <v>0.40792941100000002</v>
      </c>
      <c r="F49" s="577">
        <v>0.37652302300000001</v>
      </c>
      <c r="G49" s="577">
        <v>0.33944584500000002</v>
      </c>
      <c r="H49" s="578">
        <v>0.41727758100000001</v>
      </c>
      <c r="I49" s="578">
        <v>0.37309938599999998</v>
      </c>
      <c r="J49" s="578">
        <v>0.390070788</v>
      </c>
    </row>
    <row r="50" spans="1:11" ht="14.25" x14ac:dyDescent="0.2">
      <c r="A50" s="531" t="s">
        <v>281</v>
      </c>
      <c r="B50" s="349" t="s">
        <v>84</v>
      </c>
      <c r="C50" s="349">
        <v>0.89816486600000001</v>
      </c>
      <c r="D50" s="349">
        <v>0.93764429599999999</v>
      </c>
      <c r="E50" s="349">
        <v>0.91046387299999998</v>
      </c>
      <c r="F50" s="349">
        <v>0.90385157999999999</v>
      </c>
      <c r="G50" s="349">
        <v>0.89979051499999996</v>
      </c>
      <c r="H50" s="350">
        <v>0.91314561400000005</v>
      </c>
      <c r="I50" s="350">
        <v>0.90346006700000003</v>
      </c>
      <c r="J50" s="350">
        <v>0.90709577500000005</v>
      </c>
    </row>
    <row r="51" spans="1:11" ht="14.25" x14ac:dyDescent="0.2">
      <c r="A51" s="579" t="s">
        <v>520</v>
      </c>
      <c r="B51" s="580" t="s">
        <v>84</v>
      </c>
      <c r="C51" s="580">
        <v>0.30865830900000002</v>
      </c>
      <c r="D51" s="580">
        <v>0.16122695000000001</v>
      </c>
      <c r="E51" s="580">
        <v>0.18396261899999999</v>
      </c>
      <c r="F51" s="580">
        <v>0.202594675</v>
      </c>
      <c r="G51" s="580">
        <v>0.24076699900000001</v>
      </c>
      <c r="H51" s="581">
        <v>0.18305585299999999</v>
      </c>
      <c r="I51" s="581">
        <v>0.20627473099999999</v>
      </c>
      <c r="J51" s="581">
        <v>0.19755895600000001</v>
      </c>
    </row>
    <row r="52" spans="1:11" x14ac:dyDescent="0.2">
      <c r="A52" s="217" t="s">
        <v>550</v>
      </c>
    </row>
    <row r="53" spans="1:11" x14ac:dyDescent="0.2">
      <c r="A53" s="242" t="s">
        <v>219</v>
      </c>
    </row>
    <row r="54" spans="1:11" x14ac:dyDescent="0.2">
      <c r="A54" s="442" t="s">
        <v>673</v>
      </c>
    </row>
    <row r="55" spans="1:11" x14ac:dyDescent="0.2">
      <c r="A55" s="443" t="s">
        <v>656</v>
      </c>
      <c r="B55" s="441"/>
      <c r="D55" s="444"/>
    </row>
    <row r="57" spans="1:11" ht="21" x14ac:dyDescent="0.25">
      <c r="A57" s="434" t="s">
        <v>672</v>
      </c>
    </row>
    <row r="58" spans="1:11" ht="13.5" thickBot="1" x14ac:dyDescent="0.25">
      <c r="J58" s="435" t="s">
        <v>81</v>
      </c>
    </row>
    <row r="59" spans="1:11" x14ac:dyDescent="0.2">
      <c r="A59" s="436" t="s">
        <v>654</v>
      </c>
      <c r="B59" s="480" t="s">
        <v>34</v>
      </c>
      <c r="C59" s="480" t="s">
        <v>464</v>
      </c>
      <c r="D59" s="480" t="s">
        <v>466</v>
      </c>
      <c r="E59" s="480" t="s">
        <v>97</v>
      </c>
      <c r="F59" s="480" t="s">
        <v>272</v>
      </c>
      <c r="G59" s="481">
        <v>300000</v>
      </c>
      <c r="H59" s="482" t="s">
        <v>288</v>
      </c>
      <c r="I59" s="482" t="s">
        <v>288</v>
      </c>
      <c r="J59" s="482" t="s">
        <v>61</v>
      </c>
    </row>
    <row r="60" spans="1:11" x14ac:dyDescent="0.2">
      <c r="A60" s="437" t="s">
        <v>153</v>
      </c>
      <c r="B60" s="483" t="s">
        <v>463</v>
      </c>
      <c r="C60" s="483" t="s">
        <v>35</v>
      </c>
      <c r="D60" s="483" t="s">
        <v>35</v>
      </c>
      <c r="E60" s="483" t="s">
        <v>35</v>
      </c>
      <c r="F60" s="483" t="s">
        <v>35</v>
      </c>
      <c r="G60" s="483" t="s">
        <v>36</v>
      </c>
      <c r="H60" s="484" t="s">
        <v>286</v>
      </c>
      <c r="I60" s="484" t="s">
        <v>287</v>
      </c>
      <c r="J60" s="484" t="s">
        <v>106</v>
      </c>
    </row>
    <row r="61" spans="1:11" ht="13.5" thickBot="1" x14ac:dyDescent="0.25">
      <c r="A61" s="438" t="s">
        <v>65</v>
      </c>
      <c r="B61" s="485" t="s">
        <v>36</v>
      </c>
      <c r="C61" s="485" t="s">
        <v>465</v>
      </c>
      <c r="D61" s="485" t="s">
        <v>99</v>
      </c>
      <c r="E61" s="485" t="s">
        <v>100</v>
      </c>
      <c r="F61" s="485" t="s">
        <v>273</v>
      </c>
      <c r="G61" s="485" t="s">
        <v>101</v>
      </c>
      <c r="H61" s="486" t="s">
        <v>100</v>
      </c>
      <c r="I61" s="486" t="s">
        <v>101</v>
      </c>
      <c r="J61" s="486" t="s">
        <v>270</v>
      </c>
    </row>
    <row r="62" spans="1:11" x14ac:dyDescent="0.2">
      <c r="A62" s="445" t="s">
        <v>154</v>
      </c>
      <c r="B62" s="423"/>
      <c r="C62" s="423"/>
      <c r="D62" s="423"/>
      <c r="E62" s="423"/>
      <c r="F62" s="423"/>
      <c r="G62" s="423"/>
      <c r="H62" s="423"/>
      <c r="I62" s="423"/>
      <c r="J62" s="423"/>
    </row>
    <row r="63" spans="1:11" ht="15" x14ac:dyDescent="0.25">
      <c r="A63" s="446" t="s">
        <v>115</v>
      </c>
      <c r="B63" s="424" t="s">
        <v>84</v>
      </c>
      <c r="C63" s="424">
        <f t="shared" ref="C63:D63" si="0">C7/C$7</f>
        <v>1</v>
      </c>
      <c r="D63" s="424">
        <f t="shared" si="0"/>
        <v>1</v>
      </c>
      <c r="E63" s="424">
        <f t="shared" ref="E63:J68" si="1">E7/E$7</f>
        <v>1</v>
      </c>
      <c r="F63" s="424">
        <f t="shared" si="1"/>
        <v>1</v>
      </c>
      <c r="G63" s="424">
        <f t="shared" si="1"/>
        <v>1</v>
      </c>
      <c r="H63" s="447">
        <f t="shared" si="1"/>
        <v>1</v>
      </c>
      <c r="I63" s="447">
        <f t="shared" si="1"/>
        <v>1</v>
      </c>
      <c r="J63" s="447">
        <f t="shared" si="1"/>
        <v>1</v>
      </c>
    </row>
    <row r="64" spans="1:11" ht="14.25" x14ac:dyDescent="0.2">
      <c r="A64" s="448" t="s">
        <v>116</v>
      </c>
      <c r="B64" s="425" t="s">
        <v>84</v>
      </c>
      <c r="C64" s="425">
        <f t="shared" ref="C64:D64" si="2">C8/C$7</f>
        <v>0.24753867027549034</v>
      </c>
      <c r="D64" s="425">
        <f t="shared" si="2"/>
        <v>0.21714337044884316</v>
      </c>
      <c r="E64" s="425">
        <f t="shared" si="1"/>
        <v>0.2748268992826563</v>
      </c>
      <c r="F64" s="425">
        <f t="shared" si="1"/>
        <v>0.29035424321612557</v>
      </c>
      <c r="G64" s="425">
        <f t="shared" si="1"/>
        <v>0.34605765419155893</v>
      </c>
      <c r="H64" s="440">
        <f t="shared" si="1"/>
        <v>0.26827288786258702</v>
      </c>
      <c r="I64" s="440">
        <f t="shared" si="1"/>
        <v>0.2954977914948908</v>
      </c>
      <c r="J64" s="440">
        <f t="shared" si="1"/>
        <v>0.28503913054333635</v>
      </c>
      <c r="K64" s="449"/>
    </row>
    <row r="65" spans="1:10" ht="14.25" x14ac:dyDescent="0.2">
      <c r="A65" s="450" t="s">
        <v>117</v>
      </c>
      <c r="B65" s="426" t="s">
        <v>84</v>
      </c>
      <c r="C65" s="426">
        <f t="shared" ref="C65:D65" si="3">C9/C$7</f>
        <v>0.45207741413520147</v>
      </c>
      <c r="D65" s="426">
        <f t="shared" si="3"/>
        <v>0.48963908132962652</v>
      </c>
      <c r="E65" s="426">
        <f t="shared" si="1"/>
        <v>0.40792941076284817</v>
      </c>
      <c r="F65" s="426">
        <f t="shared" si="1"/>
        <v>0.3765230232211908</v>
      </c>
      <c r="G65" s="426">
        <f t="shared" si="1"/>
        <v>0.33944584502631042</v>
      </c>
      <c r="H65" s="451">
        <f t="shared" si="1"/>
        <v>0.41727758134751236</v>
      </c>
      <c r="I65" s="451">
        <f t="shared" si="1"/>
        <v>0.3730993862706663</v>
      </c>
      <c r="J65" s="451">
        <f t="shared" si="1"/>
        <v>0.3900707875288924</v>
      </c>
    </row>
    <row r="66" spans="1:10" ht="14.25" x14ac:dyDescent="0.2">
      <c r="A66" s="448" t="s">
        <v>118</v>
      </c>
      <c r="B66" s="425" t="s">
        <v>84</v>
      </c>
      <c r="C66" s="425">
        <f t="shared" ref="C66:D66" si="4">C10/C$7</f>
        <v>1.7298254562817594E-2</v>
      </c>
      <c r="D66" s="425">
        <f t="shared" si="4"/>
        <v>1.6276467865006309E-2</v>
      </c>
      <c r="E66" s="425">
        <f t="shared" si="1"/>
        <v>1.4038094757377217E-2</v>
      </c>
      <c r="F66" s="425">
        <f t="shared" si="1"/>
        <v>1.9614554075333017E-2</v>
      </c>
      <c r="G66" s="425">
        <f t="shared" si="1"/>
        <v>3.0121625954246466E-2</v>
      </c>
      <c r="H66" s="440">
        <f t="shared" si="1"/>
        <v>1.4318185006036136E-2</v>
      </c>
      <c r="I66" s="440">
        <f t="shared" si="1"/>
        <v>2.0584757345317367E-2</v>
      </c>
      <c r="J66" s="440">
        <f t="shared" si="1"/>
        <v>1.8177404272185994E-2</v>
      </c>
    </row>
    <row r="67" spans="1:10" ht="14.25" x14ac:dyDescent="0.2">
      <c r="A67" s="450" t="s">
        <v>119</v>
      </c>
      <c r="B67" s="426" t="s">
        <v>84</v>
      </c>
      <c r="C67" s="426">
        <f t="shared" ref="C67:D67" si="5">C11/C$7</f>
        <v>0.24321238147056176</v>
      </c>
      <c r="D67" s="426">
        <f t="shared" si="5"/>
        <v>0.21554030363918655</v>
      </c>
      <c r="E67" s="426">
        <f t="shared" si="1"/>
        <v>0.24452983330751046</v>
      </c>
      <c r="F67" s="426">
        <f t="shared" si="1"/>
        <v>0.25409066324229351</v>
      </c>
      <c r="G67" s="426">
        <f t="shared" si="1"/>
        <v>0.2489855961438931</v>
      </c>
      <c r="H67" s="451">
        <f t="shared" si="1"/>
        <v>0.24138114161763113</v>
      </c>
      <c r="I67" s="451">
        <f t="shared" si="1"/>
        <v>0.25361927094104764</v>
      </c>
      <c r="J67" s="451">
        <f t="shared" si="1"/>
        <v>0.24891789726481475</v>
      </c>
    </row>
    <row r="68" spans="1:10" ht="14.25" x14ac:dyDescent="0.2">
      <c r="A68" s="452" t="s">
        <v>120</v>
      </c>
      <c r="B68" s="427" t="s">
        <v>84</v>
      </c>
      <c r="C68" s="427">
        <f t="shared" ref="C68:D68" si="6">C12/C$7</f>
        <v>3.9873279555928745E-2</v>
      </c>
      <c r="D68" s="427">
        <f t="shared" si="6"/>
        <v>6.1400776717337534E-2</v>
      </c>
      <c r="E68" s="427">
        <f t="shared" si="1"/>
        <v>5.8675761889607887E-2</v>
      </c>
      <c r="F68" s="427">
        <f t="shared" si="1"/>
        <v>5.9417516245056999E-2</v>
      </c>
      <c r="G68" s="427">
        <f t="shared" si="1"/>
        <v>3.5389278683990985E-2</v>
      </c>
      <c r="H68" s="453">
        <f t="shared" si="1"/>
        <v>5.8750204166233409E-2</v>
      </c>
      <c r="I68" s="453">
        <f t="shared" si="1"/>
        <v>5.719879394807794E-2</v>
      </c>
      <c r="J68" s="453">
        <f t="shared" si="1"/>
        <v>5.7794780390770524E-2</v>
      </c>
    </row>
    <row r="69" spans="1:10" ht="15" x14ac:dyDescent="0.25">
      <c r="A69" s="454" t="s">
        <v>121</v>
      </c>
      <c r="B69" s="428" t="s">
        <v>84</v>
      </c>
      <c r="C69" s="428">
        <f t="shared" ref="C69:D69" si="7">C13/C$13</f>
        <v>1</v>
      </c>
      <c r="D69" s="428">
        <f t="shared" si="7"/>
        <v>1</v>
      </c>
      <c r="E69" s="428">
        <f t="shared" ref="E69:J71" si="8">E13/E$13</f>
        <v>1</v>
      </c>
      <c r="F69" s="428">
        <f t="shared" si="8"/>
        <v>1</v>
      </c>
      <c r="G69" s="428">
        <f t="shared" si="8"/>
        <v>1</v>
      </c>
      <c r="H69" s="455">
        <f t="shared" si="8"/>
        <v>1</v>
      </c>
      <c r="I69" s="455">
        <f t="shared" si="8"/>
        <v>1</v>
      </c>
      <c r="J69" s="455">
        <f t="shared" si="8"/>
        <v>1</v>
      </c>
    </row>
    <row r="70" spans="1:10" ht="14.25" x14ac:dyDescent="0.2">
      <c r="A70" s="448" t="s">
        <v>63</v>
      </c>
      <c r="B70" s="425" t="s">
        <v>84</v>
      </c>
      <c r="C70" s="425">
        <f t="shared" ref="C70:D70" si="9">C14/C$13</f>
        <v>0.72215757826176608</v>
      </c>
      <c r="D70" s="425">
        <f t="shared" si="9"/>
        <v>0.55910611544591071</v>
      </c>
      <c r="E70" s="425">
        <f t="shared" si="8"/>
        <v>0.55889172385653019</v>
      </c>
      <c r="F70" s="425">
        <f t="shared" si="8"/>
        <v>0.56880422368039762</v>
      </c>
      <c r="G70" s="425">
        <f t="shared" si="8"/>
        <v>0.48980514116879947</v>
      </c>
      <c r="H70" s="440">
        <f t="shared" si="8"/>
        <v>0.56082117068643345</v>
      </c>
      <c r="I70" s="440">
        <f t="shared" si="8"/>
        <v>0.56118820727557472</v>
      </c>
      <c r="J70" s="440">
        <f t="shared" si="8"/>
        <v>0.56105043109612673</v>
      </c>
    </row>
    <row r="71" spans="1:10" ht="14.25" x14ac:dyDescent="0.2">
      <c r="A71" s="450" t="s">
        <v>122</v>
      </c>
      <c r="B71" s="426" t="s">
        <v>84</v>
      </c>
      <c r="C71" s="426">
        <f t="shared" ref="C71:D71" si="10">C15/C$13</f>
        <v>0.34024415591675738</v>
      </c>
      <c r="D71" s="426">
        <f t="shared" si="10"/>
        <v>0.22198295479743962</v>
      </c>
      <c r="E71" s="426">
        <f t="shared" si="8"/>
        <v>0.13928415395865956</v>
      </c>
      <c r="F71" s="426">
        <f t="shared" si="8"/>
        <v>0.12214135163100029</v>
      </c>
      <c r="G71" s="426">
        <f t="shared" si="8"/>
        <v>1.3353149492188677E-2</v>
      </c>
      <c r="H71" s="451">
        <f t="shared" si="8"/>
        <v>0.15022818725857165</v>
      </c>
      <c r="I71" s="451">
        <f t="shared" si="8"/>
        <v>0.11165347372407984</v>
      </c>
      <c r="J71" s="451">
        <f t="shared" si="8"/>
        <v>0.12613343787838399</v>
      </c>
    </row>
    <row r="72" spans="1:10" ht="14.25" x14ac:dyDescent="0.2">
      <c r="A72" s="582" t="s">
        <v>123</v>
      </c>
      <c r="B72" s="583" t="s">
        <v>84</v>
      </c>
      <c r="C72" s="583">
        <f t="shared" ref="C72:D72" si="11">C16/C$13</f>
        <v>0.38191342234500869</v>
      </c>
      <c r="D72" s="583">
        <f t="shared" si="11"/>
        <v>0.33712316064847109</v>
      </c>
      <c r="E72" s="583">
        <f t="shared" ref="E72:J79" si="12">E16/E$13</f>
        <v>0.41960756989787068</v>
      </c>
      <c r="F72" s="583">
        <f t="shared" si="12"/>
        <v>0.44666287204939731</v>
      </c>
      <c r="G72" s="583">
        <f t="shared" si="12"/>
        <v>0.47645199167661079</v>
      </c>
      <c r="H72" s="584">
        <f t="shared" si="12"/>
        <v>0.41059298342786182</v>
      </c>
      <c r="I72" s="584">
        <f t="shared" si="12"/>
        <v>0.44953473355149492</v>
      </c>
      <c r="J72" s="584">
        <f t="shared" si="12"/>
        <v>0.43491699321774274</v>
      </c>
    </row>
    <row r="73" spans="1:10" ht="14.25" x14ac:dyDescent="0.2">
      <c r="A73" s="585" t="s">
        <v>124</v>
      </c>
      <c r="B73" s="586" t="s">
        <v>84</v>
      </c>
      <c r="C73" s="586">
        <f t="shared" ref="C73:D73" si="13">C17/C$13</f>
        <v>0.13380689160462098</v>
      </c>
      <c r="D73" s="586">
        <f t="shared" si="13"/>
        <v>0.20064993379727988</v>
      </c>
      <c r="E73" s="586">
        <f t="shared" si="12"/>
        <v>0.25324750805474483</v>
      </c>
      <c r="F73" s="586">
        <f t="shared" si="12"/>
        <v>0.27610193951253487</v>
      </c>
      <c r="G73" s="586">
        <f t="shared" si="12"/>
        <v>0.37701063042468741</v>
      </c>
      <c r="H73" s="587">
        <f t="shared" si="12"/>
        <v>0.24638475670098348</v>
      </c>
      <c r="I73" s="587">
        <f t="shared" si="12"/>
        <v>0.28583018218248396</v>
      </c>
      <c r="J73" s="587">
        <f t="shared" si="12"/>
        <v>0.27102337495855761</v>
      </c>
    </row>
    <row r="74" spans="1:10" ht="14.25" x14ac:dyDescent="0.2">
      <c r="A74" s="582" t="s">
        <v>125</v>
      </c>
      <c r="B74" s="583" t="s">
        <v>84</v>
      </c>
      <c r="C74" s="583">
        <f t="shared" ref="C74:D74" si="14">C18/C$13</f>
        <v>0.10356334568180797</v>
      </c>
      <c r="D74" s="583">
        <f t="shared" si="14"/>
        <v>0.1386457470754075</v>
      </c>
      <c r="E74" s="583">
        <f t="shared" si="12"/>
        <v>0.16768665136050345</v>
      </c>
      <c r="F74" s="583">
        <f t="shared" si="12"/>
        <v>0.18268495079814304</v>
      </c>
      <c r="G74" s="583">
        <f t="shared" si="12"/>
        <v>0.26472661345092158</v>
      </c>
      <c r="H74" s="584">
        <f t="shared" si="12"/>
        <v>0.1639187992915131</v>
      </c>
      <c r="I74" s="584">
        <f t="shared" si="12"/>
        <v>0.19059429137245631</v>
      </c>
      <c r="J74" s="584">
        <f t="shared" si="12"/>
        <v>0.18058099162921634</v>
      </c>
    </row>
    <row r="75" spans="1:10" ht="14.25" x14ac:dyDescent="0.2">
      <c r="A75" s="585" t="s">
        <v>126</v>
      </c>
      <c r="B75" s="586" t="s">
        <v>84</v>
      </c>
      <c r="C75" s="586">
        <f t="shared" ref="C75:D75" si="15">C19/C$13</f>
        <v>2.2345103498328249E-3</v>
      </c>
      <c r="D75" s="586">
        <f t="shared" si="15"/>
        <v>3.4431064299878006E-3</v>
      </c>
      <c r="E75" s="586">
        <f t="shared" si="12"/>
        <v>2.253008308325641E-3</v>
      </c>
      <c r="F75" s="586">
        <f t="shared" si="12"/>
        <v>3.3891518894459405E-3</v>
      </c>
      <c r="G75" s="586" t="s">
        <v>84</v>
      </c>
      <c r="H75" s="587">
        <f t="shared" si="12"/>
        <v>2.3765031396807603E-3</v>
      </c>
      <c r="I75" s="587">
        <f t="shared" si="12"/>
        <v>3.5173948757700052E-3</v>
      </c>
      <c r="J75" s="587">
        <f t="shared" si="12"/>
        <v>3.0891332004696148E-3</v>
      </c>
    </row>
    <row r="76" spans="1:10" ht="14.25" x14ac:dyDescent="0.2">
      <c r="A76" s="676" t="s">
        <v>475</v>
      </c>
      <c r="B76" s="583" t="s">
        <v>84</v>
      </c>
      <c r="C76" s="583">
        <f t="shared" ref="C76:D76" si="16">C20/C$13</f>
        <v>2.8009035572980203E-2</v>
      </c>
      <c r="D76" s="583">
        <f t="shared" si="16"/>
        <v>5.8561080291884567E-2</v>
      </c>
      <c r="E76" s="583">
        <f t="shared" si="12"/>
        <v>8.330784838591572E-2</v>
      </c>
      <c r="F76" s="583">
        <f t="shared" si="12"/>
        <v>9.0027836824945917E-2</v>
      </c>
      <c r="G76" s="583">
        <f t="shared" si="12"/>
        <v>0.10756463183380678</v>
      </c>
      <c r="H76" s="584">
        <f t="shared" si="12"/>
        <v>8.0089454269789626E-2</v>
      </c>
      <c r="I76" s="584">
        <f t="shared" si="12"/>
        <v>9.1718495934257627E-2</v>
      </c>
      <c r="J76" s="584">
        <f t="shared" si="12"/>
        <v>8.7353250128871643E-2</v>
      </c>
    </row>
    <row r="77" spans="1:10" ht="14.25" x14ac:dyDescent="0.2">
      <c r="A77" s="585" t="s">
        <v>127</v>
      </c>
      <c r="B77" s="586" t="s">
        <v>84</v>
      </c>
      <c r="C77" s="586">
        <f t="shared" ref="C77:D77" si="17">C21/C$13</f>
        <v>5.8426749172526049E-2</v>
      </c>
      <c r="D77" s="586">
        <f t="shared" si="17"/>
        <v>7.2519456589591011E-2</v>
      </c>
      <c r="E77" s="586">
        <f t="shared" si="12"/>
        <v>7.0724961862694849E-2</v>
      </c>
      <c r="F77" s="586">
        <f t="shared" si="12"/>
        <v>4.4541750191460013E-2</v>
      </c>
      <c r="G77" s="586">
        <f t="shared" si="12"/>
        <v>2.4145736244484864E-2</v>
      </c>
      <c r="H77" s="587">
        <f t="shared" si="12"/>
        <v>7.0767840544448193E-2</v>
      </c>
      <c r="I77" s="587">
        <f t="shared" si="12"/>
        <v>4.2575444104419664E-2</v>
      </c>
      <c r="J77" s="587">
        <f t="shared" si="12"/>
        <v>5.315815107670939E-2</v>
      </c>
    </row>
    <row r="78" spans="1:10" ht="14.25" x14ac:dyDescent="0.2">
      <c r="A78" s="582" t="s">
        <v>128</v>
      </c>
      <c r="B78" s="583" t="s">
        <v>84</v>
      </c>
      <c r="C78" s="583">
        <f t="shared" ref="C78:D78" si="18">C22/C$13</f>
        <v>6.5356810565164181E-2</v>
      </c>
      <c r="D78" s="583">
        <f t="shared" si="18"/>
        <v>0.14942210562823469</v>
      </c>
      <c r="E78" s="583">
        <f t="shared" si="12"/>
        <v>9.7002988467359733E-2</v>
      </c>
      <c r="F78" s="583">
        <f t="shared" si="12"/>
        <v>8.8241529217601894E-2</v>
      </c>
      <c r="G78" s="583">
        <f t="shared" si="12"/>
        <v>8.428537297637087E-2</v>
      </c>
      <c r="H78" s="584">
        <f t="shared" si="12"/>
        <v>0.1020822958930577</v>
      </c>
      <c r="I78" s="584">
        <f t="shared" si="12"/>
        <v>8.7860130473776818E-2</v>
      </c>
      <c r="J78" s="584">
        <f t="shared" si="12"/>
        <v>9.3198768835501322E-2</v>
      </c>
    </row>
    <row r="79" spans="1:10" ht="14.25" x14ac:dyDescent="0.2">
      <c r="A79" s="588" t="s">
        <v>129</v>
      </c>
      <c r="B79" s="589" t="s">
        <v>84</v>
      </c>
      <c r="C79" s="589">
        <f t="shared" ref="C79:D79" si="19">C23/C$13</f>
        <v>2.0251970395922685E-2</v>
      </c>
      <c r="D79" s="589">
        <f t="shared" si="19"/>
        <v>1.8302388538983711E-2</v>
      </c>
      <c r="E79" s="589">
        <f t="shared" si="12"/>
        <v>2.0132817758670318E-2</v>
      </c>
      <c r="F79" s="589">
        <f t="shared" si="12"/>
        <v>2.2310557398005568E-2</v>
      </c>
      <c r="G79" s="589">
        <f t="shared" si="12"/>
        <v>2.4753119185657448E-2</v>
      </c>
      <c r="H79" s="590">
        <f t="shared" si="12"/>
        <v>1.9943936175077056E-2</v>
      </c>
      <c r="I79" s="590">
        <f t="shared" si="12"/>
        <v>2.254603596374485E-2</v>
      </c>
      <c r="J79" s="590">
        <f t="shared" si="12"/>
        <v>2.1569274033104931E-2</v>
      </c>
    </row>
    <row r="80" spans="1:10" ht="15" x14ac:dyDescent="0.25">
      <c r="A80" s="456" t="s">
        <v>155</v>
      </c>
      <c r="B80" s="429"/>
      <c r="C80" s="429"/>
      <c r="D80" s="429"/>
      <c r="E80" s="429"/>
      <c r="F80" s="429"/>
      <c r="G80" s="429"/>
      <c r="H80" s="457"/>
      <c r="I80" s="457"/>
      <c r="J80" s="457"/>
    </row>
    <row r="81" spans="1:10" ht="15" x14ac:dyDescent="0.25">
      <c r="A81" s="458" t="s">
        <v>132</v>
      </c>
      <c r="B81" s="430" t="s">
        <v>84</v>
      </c>
      <c r="C81" s="430">
        <f t="shared" ref="C81:D81" si="20">C26/C$26</f>
        <v>1</v>
      </c>
      <c r="D81" s="430">
        <f t="shared" si="20"/>
        <v>1</v>
      </c>
      <c r="E81" s="430">
        <f t="shared" ref="E81:J84" si="21">E26/E$26</f>
        <v>1</v>
      </c>
      <c r="F81" s="430">
        <f t="shared" si="21"/>
        <v>1</v>
      </c>
      <c r="G81" s="430">
        <f t="shared" si="21"/>
        <v>1</v>
      </c>
      <c r="H81" s="459">
        <f t="shared" si="21"/>
        <v>1</v>
      </c>
      <c r="I81" s="459">
        <f t="shared" si="21"/>
        <v>1</v>
      </c>
      <c r="J81" s="459">
        <f t="shared" si="21"/>
        <v>1</v>
      </c>
    </row>
    <row r="82" spans="1:10" ht="14.25" x14ac:dyDescent="0.2">
      <c r="A82" s="460" t="s">
        <v>133</v>
      </c>
      <c r="B82" s="431" t="s">
        <v>84</v>
      </c>
      <c r="C82" s="431">
        <f t="shared" ref="C82:D82" si="22">C27/C$26</f>
        <v>0.92658159839179877</v>
      </c>
      <c r="D82" s="431">
        <f t="shared" si="22"/>
        <v>0.83336706296941998</v>
      </c>
      <c r="E82" s="431">
        <f t="shared" si="21"/>
        <v>0.72557581972542629</v>
      </c>
      <c r="F82" s="431">
        <f t="shared" si="21"/>
        <v>0.67113117408801937</v>
      </c>
      <c r="G82" s="431">
        <f t="shared" si="21"/>
        <v>0.75779346735142405</v>
      </c>
      <c r="H82" s="461">
        <f t="shared" si="21"/>
        <v>0.73759936058071152</v>
      </c>
      <c r="I82" s="461">
        <f t="shared" si="21"/>
        <v>0.6800140015767987</v>
      </c>
      <c r="J82" s="461">
        <f t="shared" si="21"/>
        <v>0.69914101873563317</v>
      </c>
    </row>
    <row r="83" spans="1:10" ht="14.25" x14ac:dyDescent="0.2">
      <c r="A83" s="448" t="s">
        <v>134</v>
      </c>
      <c r="B83" s="425" t="s">
        <v>84</v>
      </c>
      <c r="C83" s="425">
        <f t="shared" ref="C83:D83" si="23">C28/C$26</f>
        <v>6.4975526291953953E-2</v>
      </c>
      <c r="D83" s="425">
        <f t="shared" si="23"/>
        <v>0.12703428822232224</v>
      </c>
      <c r="E83" s="425">
        <f t="shared" si="21"/>
        <v>0.20669194706540669</v>
      </c>
      <c r="F83" s="425">
        <f t="shared" si="21"/>
        <v>0.24879780603844345</v>
      </c>
      <c r="G83" s="425">
        <f t="shared" si="21"/>
        <v>0.16464137934291276</v>
      </c>
      <c r="H83" s="440">
        <f t="shared" si="21"/>
        <v>0.19791682841519492</v>
      </c>
      <c r="I83" s="440">
        <f t="shared" si="21"/>
        <v>0.2401718282081963</v>
      </c>
      <c r="J83" s="440">
        <f t="shared" si="21"/>
        <v>0.22613680055416416</v>
      </c>
    </row>
    <row r="84" spans="1:10" ht="14.25" x14ac:dyDescent="0.2">
      <c r="A84" s="462" t="s">
        <v>135</v>
      </c>
      <c r="B84" s="432" t="s">
        <v>84</v>
      </c>
      <c r="C84" s="432">
        <f t="shared" ref="C84:D84" si="24">C29/C$26</f>
        <v>8.4428753162473485E-3</v>
      </c>
      <c r="D84" s="432">
        <f t="shared" si="24"/>
        <v>3.9598648808257808E-2</v>
      </c>
      <c r="E84" s="432">
        <f t="shared" si="21"/>
        <v>6.773223320916702E-2</v>
      </c>
      <c r="F84" s="432">
        <f t="shared" si="21"/>
        <v>8.0071019873537208E-2</v>
      </c>
      <c r="G84" s="432">
        <f t="shared" si="21"/>
        <v>7.7565153305663243E-2</v>
      </c>
      <c r="H84" s="463">
        <f t="shared" si="21"/>
        <v>6.4483811004093505E-2</v>
      </c>
      <c r="I84" s="463">
        <f t="shared" si="21"/>
        <v>7.981417021500499E-2</v>
      </c>
      <c r="J84" s="463">
        <f t="shared" si="21"/>
        <v>7.4722180710202632E-2</v>
      </c>
    </row>
    <row r="85" spans="1:10" ht="15" x14ac:dyDescent="0.25">
      <c r="A85" s="458" t="s">
        <v>136</v>
      </c>
      <c r="B85" s="430" t="s">
        <v>84</v>
      </c>
      <c r="C85" s="430">
        <f t="shared" ref="C85:D85" si="25">C30/C$30</f>
        <v>1</v>
      </c>
      <c r="D85" s="430">
        <f t="shared" si="25"/>
        <v>1</v>
      </c>
      <c r="E85" s="430">
        <f t="shared" ref="E85:J88" si="26">E30/E$30</f>
        <v>1</v>
      </c>
      <c r="F85" s="430">
        <f t="shared" si="26"/>
        <v>1</v>
      </c>
      <c r="G85" s="430">
        <f t="shared" si="26"/>
        <v>1</v>
      </c>
      <c r="H85" s="459">
        <f t="shared" si="26"/>
        <v>1</v>
      </c>
      <c r="I85" s="459">
        <f t="shared" si="26"/>
        <v>1</v>
      </c>
      <c r="J85" s="459">
        <f t="shared" si="26"/>
        <v>1</v>
      </c>
    </row>
    <row r="86" spans="1:10" ht="14.25" x14ac:dyDescent="0.2">
      <c r="A86" s="460" t="s">
        <v>137</v>
      </c>
      <c r="B86" s="431" t="s">
        <v>84</v>
      </c>
      <c r="C86" s="431">
        <f t="shared" ref="C86:D86" si="27">C31/C$30</f>
        <v>0.19490333879736396</v>
      </c>
      <c r="D86" s="431">
        <f t="shared" si="27"/>
        <v>0.31451721940993516</v>
      </c>
      <c r="E86" s="431">
        <f t="shared" si="26"/>
        <v>0.28671274539160241</v>
      </c>
      <c r="F86" s="431">
        <f t="shared" si="26"/>
        <v>0.30917626456706931</v>
      </c>
      <c r="G86" s="431">
        <f t="shared" si="26"/>
        <v>0.36202074974625637</v>
      </c>
      <c r="H86" s="461">
        <f t="shared" si="26"/>
        <v>0.28649266100538234</v>
      </c>
      <c r="I86" s="461">
        <f t="shared" si="26"/>
        <v>0.31522507924441351</v>
      </c>
      <c r="J86" s="461">
        <f t="shared" si="26"/>
        <v>0.305143522035495</v>
      </c>
    </row>
    <row r="87" spans="1:10" ht="14.25" x14ac:dyDescent="0.2">
      <c r="A87" s="448" t="s">
        <v>138</v>
      </c>
      <c r="B87" s="425" t="s">
        <v>84</v>
      </c>
      <c r="C87" s="425">
        <f t="shared" ref="C87:D87" si="28">C32/C$30</f>
        <v>0.73398115592919688</v>
      </c>
      <c r="D87" s="425">
        <f t="shared" si="28"/>
        <v>0.65438603803428586</v>
      </c>
      <c r="E87" s="425">
        <f t="shared" si="26"/>
        <v>0.52231348146458056</v>
      </c>
      <c r="F87" s="425">
        <f t="shared" si="26"/>
        <v>0.43045496081452694</v>
      </c>
      <c r="G87" s="425">
        <f t="shared" si="26"/>
        <v>0.4353098827971747</v>
      </c>
      <c r="H87" s="440">
        <f t="shared" si="26"/>
        <v>0.54091453054625627</v>
      </c>
      <c r="I87" s="440">
        <f t="shared" si="26"/>
        <v>0.43101067676570753</v>
      </c>
      <c r="J87" s="440">
        <f t="shared" si="26"/>
        <v>0.46957345906100562</v>
      </c>
    </row>
    <row r="88" spans="1:10" ht="14.25" x14ac:dyDescent="0.2">
      <c r="A88" s="464" t="s">
        <v>139</v>
      </c>
      <c r="B88" s="433" t="s">
        <v>84</v>
      </c>
      <c r="C88" s="433">
        <f t="shared" ref="C88:D88" si="29">C33/C$30</f>
        <v>7.111550527343917E-2</v>
      </c>
      <c r="D88" s="433">
        <f t="shared" si="29"/>
        <v>3.1096742555778961E-2</v>
      </c>
      <c r="E88" s="433">
        <f t="shared" si="26"/>
        <v>0.19097377314381705</v>
      </c>
      <c r="F88" s="433">
        <f t="shared" si="26"/>
        <v>0.2603687746184038</v>
      </c>
      <c r="G88" s="433">
        <f t="shared" si="26"/>
        <v>0.20266936745656899</v>
      </c>
      <c r="H88" s="465">
        <f t="shared" si="26"/>
        <v>0.17259280844836145</v>
      </c>
      <c r="I88" s="465">
        <f t="shared" si="26"/>
        <v>0.25376424398987901</v>
      </c>
      <c r="J88" s="465">
        <f t="shared" si="26"/>
        <v>0.22528301890349933</v>
      </c>
    </row>
    <row r="89" spans="1:10" ht="14.25" x14ac:dyDescent="0.2">
      <c r="A89" s="464" t="s">
        <v>550</v>
      </c>
      <c r="B89" s="653"/>
      <c r="C89" s="653"/>
      <c r="D89" s="653"/>
      <c r="E89" s="653"/>
      <c r="F89" s="653"/>
      <c r="G89" s="653"/>
      <c r="H89" s="654"/>
      <c r="I89" s="654"/>
      <c r="J89" s="654"/>
    </row>
    <row r="90" spans="1:10" customFormat="1" x14ac:dyDescent="0.2">
      <c r="A90" s="242" t="s">
        <v>219</v>
      </c>
      <c r="B90" s="196"/>
      <c r="C90" s="196"/>
      <c r="D90" s="211"/>
      <c r="E90" s="196"/>
      <c r="F90" s="196"/>
      <c r="G90" s="211"/>
      <c r="H90" s="196"/>
      <c r="I90" s="196"/>
      <c r="J90" s="196"/>
    </row>
    <row r="91" spans="1:10" x14ac:dyDescent="0.2">
      <c r="A91" s="442" t="s">
        <v>674</v>
      </c>
    </row>
    <row r="92" spans="1:10" x14ac:dyDescent="0.2">
      <c r="A92" s="443" t="s">
        <v>656</v>
      </c>
    </row>
    <row r="94" spans="1:10" ht="12.75" customHeight="1" x14ac:dyDescent="0.2">
      <c r="A94" s="731" t="s">
        <v>159</v>
      </c>
      <c r="B94" s="732"/>
      <c r="C94" s="732"/>
      <c r="D94" s="733"/>
      <c r="E94" s="733"/>
      <c r="F94" s="733"/>
      <c r="G94" s="733"/>
      <c r="H94" s="733"/>
      <c r="I94" s="733"/>
      <c r="J94" s="733"/>
    </row>
    <row r="95" spans="1:10" ht="39" customHeight="1" x14ac:dyDescent="0.2">
      <c r="A95" s="811" t="s">
        <v>160</v>
      </c>
      <c r="B95" s="811"/>
      <c r="C95" s="811"/>
      <c r="D95" s="811"/>
      <c r="E95" s="811"/>
      <c r="F95" s="811"/>
      <c r="G95" s="811"/>
      <c r="H95" s="811"/>
      <c r="I95" s="811"/>
      <c r="J95" s="811"/>
    </row>
    <row r="96" spans="1:10" ht="12.75" customHeight="1" x14ac:dyDescent="0.3">
      <c r="A96" s="467"/>
      <c r="B96" s="732"/>
      <c r="C96" s="732"/>
      <c r="D96" s="733"/>
      <c r="E96" s="733"/>
      <c r="F96" s="733"/>
      <c r="G96" s="733"/>
      <c r="H96" s="733"/>
      <c r="I96" s="733"/>
      <c r="J96" s="733"/>
    </row>
    <row r="97" spans="1:10" ht="24.75" customHeight="1" x14ac:dyDescent="0.2">
      <c r="A97" s="812" t="s">
        <v>581</v>
      </c>
      <c r="B97" s="812"/>
      <c r="C97" s="812"/>
      <c r="D97" s="812"/>
      <c r="E97" s="812"/>
      <c r="F97" s="812"/>
      <c r="G97" s="812"/>
      <c r="H97" s="812"/>
      <c r="I97" s="812"/>
      <c r="J97" s="812"/>
    </row>
    <row r="98" spans="1:10" ht="12.75" customHeight="1" x14ac:dyDescent="0.3">
      <c r="A98" s="467"/>
      <c r="B98" s="732"/>
      <c r="C98" s="732"/>
      <c r="D98" s="733"/>
      <c r="E98" s="733"/>
      <c r="F98" s="733"/>
      <c r="G98" s="733"/>
      <c r="H98" s="733"/>
      <c r="I98" s="733"/>
      <c r="J98" s="733"/>
    </row>
    <row r="99" spans="1:10" customFormat="1" ht="26.25" customHeight="1" x14ac:dyDescent="0.2">
      <c r="A99" s="813" t="s">
        <v>582</v>
      </c>
      <c r="B99" s="813"/>
      <c r="C99" s="813"/>
      <c r="D99" s="813"/>
      <c r="E99" s="813"/>
      <c r="F99" s="813"/>
      <c r="G99" s="813"/>
      <c r="H99" s="813"/>
      <c r="I99" s="813"/>
      <c r="J99" s="813"/>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3" t="s">
        <v>583</v>
      </c>
      <c r="B101" s="813"/>
      <c r="C101" s="813"/>
      <c r="D101" s="813"/>
      <c r="E101" s="813"/>
      <c r="F101" s="813"/>
      <c r="G101" s="813"/>
      <c r="H101" s="813"/>
      <c r="I101" s="813"/>
      <c r="J101" s="813"/>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3" t="s">
        <v>584</v>
      </c>
      <c r="B103" s="813"/>
      <c r="C103" s="813"/>
      <c r="D103" s="813"/>
      <c r="E103" s="813"/>
      <c r="F103" s="813"/>
      <c r="G103" s="813"/>
      <c r="H103" s="813"/>
      <c r="I103" s="813"/>
      <c r="J103" s="813"/>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3" t="s">
        <v>585</v>
      </c>
      <c r="B105" s="813"/>
      <c r="C105" s="813"/>
      <c r="D105" s="813"/>
      <c r="E105" s="813"/>
      <c r="F105" s="813"/>
      <c r="G105" s="813"/>
      <c r="H105" s="813"/>
      <c r="I105" s="813"/>
      <c r="J105" s="813"/>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3" t="s">
        <v>664</v>
      </c>
      <c r="B107" s="813"/>
      <c r="C107" s="813"/>
      <c r="D107" s="813"/>
      <c r="E107" s="813"/>
      <c r="F107" s="813"/>
      <c r="G107" s="813"/>
      <c r="H107" s="813"/>
      <c r="I107" s="813"/>
      <c r="J107" s="813"/>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3" t="s">
        <v>586</v>
      </c>
      <c r="B109" s="813"/>
      <c r="C109" s="813"/>
      <c r="D109" s="813"/>
      <c r="E109" s="813"/>
      <c r="F109" s="813"/>
      <c r="G109" s="813"/>
      <c r="H109" s="813"/>
      <c r="I109" s="813"/>
      <c r="J109" s="813"/>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3" t="s">
        <v>587</v>
      </c>
      <c r="B111" s="813"/>
      <c r="C111" s="813"/>
      <c r="D111" s="813"/>
      <c r="E111" s="813"/>
      <c r="F111" s="813"/>
      <c r="G111" s="813"/>
      <c r="H111" s="813"/>
      <c r="I111" s="813"/>
      <c r="J111" s="813"/>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3" t="s">
        <v>588</v>
      </c>
      <c r="B113" s="813"/>
      <c r="C113" s="813"/>
      <c r="D113" s="813"/>
      <c r="E113" s="813"/>
      <c r="F113" s="813"/>
      <c r="G113" s="813"/>
      <c r="H113" s="813"/>
      <c r="I113" s="813"/>
      <c r="J113" s="813"/>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3" t="s">
        <v>589</v>
      </c>
      <c r="B115" s="813"/>
      <c r="C115" s="813"/>
      <c r="D115" s="813"/>
      <c r="E115" s="813"/>
      <c r="F115" s="813"/>
      <c r="G115" s="813"/>
      <c r="H115" s="813"/>
      <c r="I115" s="813"/>
      <c r="J115" s="813"/>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3" t="s">
        <v>590</v>
      </c>
      <c r="B117" s="813"/>
      <c r="C117" s="813"/>
      <c r="D117" s="813"/>
      <c r="E117" s="813"/>
      <c r="F117" s="813"/>
      <c r="G117" s="813"/>
      <c r="H117" s="813"/>
      <c r="I117" s="813"/>
      <c r="J117" s="813"/>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3" t="s">
        <v>591</v>
      </c>
      <c r="B119" s="813"/>
      <c r="C119" s="813"/>
      <c r="D119" s="813"/>
      <c r="E119" s="813"/>
      <c r="F119" s="813"/>
      <c r="G119" s="813"/>
      <c r="H119" s="813"/>
      <c r="I119" s="813"/>
      <c r="J119" s="813"/>
    </row>
    <row r="120" spans="1:10" ht="12.75" customHeight="1" x14ac:dyDescent="0.2">
      <c r="A120" s="736"/>
      <c r="B120" s="732"/>
      <c r="C120" s="732"/>
      <c r="D120" s="733"/>
      <c r="E120" s="733"/>
      <c r="F120" s="733"/>
      <c r="G120" s="733"/>
      <c r="H120" s="733"/>
      <c r="I120" s="733"/>
      <c r="J120" s="733"/>
    </row>
    <row r="121" spans="1:10" ht="14.25" customHeight="1" x14ac:dyDescent="0.2">
      <c r="A121" s="810" t="s">
        <v>161</v>
      </c>
      <c r="B121" s="810"/>
      <c r="C121" s="810"/>
      <c r="D121" s="810"/>
      <c r="E121" s="810"/>
      <c r="F121" s="810"/>
      <c r="G121" s="810"/>
      <c r="H121" s="810"/>
      <c r="I121" s="810"/>
      <c r="J121" s="810"/>
    </row>
    <row r="122" spans="1:10" ht="12.75" customHeight="1" x14ac:dyDescent="0.2">
      <c r="A122" s="737" t="s">
        <v>162</v>
      </c>
      <c r="B122" s="732"/>
      <c r="C122" s="732"/>
      <c r="D122" s="733"/>
      <c r="E122" s="733"/>
      <c r="F122" s="733"/>
      <c r="G122" s="733"/>
      <c r="H122" s="733"/>
      <c r="I122" s="733"/>
      <c r="J122" s="733"/>
    </row>
    <row r="124" spans="1:10" customFormat="1" ht="24.75" customHeight="1" x14ac:dyDescent="0.2">
      <c r="A124" s="807" t="s">
        <v>578</v>
      </c>
      <c r="B124" s="807"/>
      <c r="C124" s="807"/>
      <c r="D124" s="807"/>
      <c r="E124" s="807"/>
      <c r="F124" s="807"/>
      <c r="G124" s="807"/>
      <c r="H124" s="807"/>
      <c r="I124" s="807"/>
      <c r="J124" s="807"/>
    </row>
    <row r="125" spans="1:10" customFormat="1" x14ac:dyDescent="0.2">
      <c r="H125" s="192"/>
      <c r="I125" s="192"/>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0" fitToHeight="2" orientation="landscape" useFirstPageNumber="1" r:id="rId1"/>
  <headerFooter>
    <oddHeader>&amp;RLes groupements à fiscalité propre en 2021</oddHeader>
    <oddFooter>&amp;LDirection Générale des Collectivités Locales / DESL&amp;C&amp;P&amp;RMise en ligne : mars 2023</oddFooter>
    <evenHeader>&amp;RLes groupements à fiscalité propre en 2019</evenHeader>
    <evenFooter>&amp;LDirection Générale des Collectivités Locales / DESL&amp;C21&amp;RMise en ligne : mai 2021</evenFooter>
    <firstHeader>&amp;RLes groupements à fiscalité propre en 2019</firstHeader>
    <firstFooter>&amp;LDirection Générale des collectivités Locales / DESL&amp;C20&amp;RMise en ligne : mai 2021</firstFooter>
  </headerFooter>
  <rowBreaks count="2" manualBreakCount="2">
    <brk id="55" max="9" man="1"/>
    <brk id="92" max="9" man="1"/>
  </rowBreaks>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1"/>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2" ht="21" x14ac:dyDescent="0.25">
      <c r="A1" s="9" t="s">
        <v>675</v>
      </c>
    </row>
    <row r="2" spans="1:12" ht="13.5" thickBot="1" x14ac:dyDescent="0.25">
      <c r="A2" s="202"/>
      <c r="J2" s="19" t="s">
        <v>156</v>
      </c>
    </row>
    <row r="3" spans="1:12" x14ac:dyDescent="0.2">
      <c r="A3" s="17" t="s">
        <v>654</v>
      </c>
      <c r="B3" s="480" t="s">
        <v>34</v>
      </c>
      <c r="C3" s="480" t="s">
        <v>464</v>
      </c>
      <c r="D3" s="480" t="s">
        <v>466</v>
      </c>
      <c r="E3" s="480" t="s">
        <v>97</v>
      </c>
      <c r="F3" s="480" t="s">
        <v>272</v>
      </c>
      <c r="G3" s="481">
        <v>300000</v>
      </c>
      <c r="H3" s="482" t="s">
        <v>288</v>
      </c>
      <c r="I3" s="482" t="s">
        <v>288</v>
      </c>
      <c r="J3" s="482" t="s">
        <v>61</v>
      </c>
    </row>
    <row r="4" spans="1:12" x14ac:dyDescent="0.2">
      <c r="A4" s="16" t="s">
        <v>153</v>
      </c>
      <c r="B4" s="483" t="s">
        <v>463</v>
      </c>
      <c r="C4" s="483" t="s">
        <v>35</v>
      </c>
      <c r="D4" s="483" t="s">
        <v>35</v>
      </c>
      <c r="E4" s="483" t="s">
        <v>35</v>
      </c>
      <c r="F4" s="483" t="s">
        <v>35</v>
      </c>
      <c r="G4" s="483" t="s">
        <v>36</v>
      </c>
      <c r="H4" s="484" t="s">
        <v>286</v>
      </c>
      <c r="I4" s="484" t="s">
        <v>287</v>
      </c>
      <c r="J4" s="484" t="s">
        <v>106</v>
      </c>
    </row>
    <row r="5" spans="1:12" ht="13.5" thickBot="1" x14ac:dyDescent="0.25">
      <c r="A5" s="195" t="s">
        <v>65</v>
      </c>
      <c r="B5" s="485" t="s">
        <v>36</v>
      </c>
      <c r="C5" s="485" t="s">
        <v>465</v>
      </c>
      <c r="D5" s="485" t="s">
        <v>99</v>
      </c>
      <c r="E5" s="485" t="s">
        <v>100</v>
      </c>
      <c r="F5" s="485" t="s">
        <v>273</v>
      </c>
      <c r="G5" s="485" t="s">
        <v>101</v>
      </c>
      <c r="H5" s="486" t="s">
        <v>100</v>
      </c>
      <c r="I5" s="486" t="s">
        <v>101</v>
      </c>
      <c r="J5" s="486" t="s">
        <v>270</v>
      </c>
    </row>
    <row r="6" spans="1:12" x14ac:dyDescent="0.2">
      <c r="A6" s="201"/>
    </row>
    <row r="7" spans="1:12" ht="15" x14ac:dyDescent="0.25">
      <c r="A7" s="332" t="s">
        <v>115</v>
      </c>
      <c r="B7" s="468" t="s">
        <v>84</v>
      </c>
      <c r="C7" s="468">
        <v>724.43306655499998</v>
      </c>
      <c r="D7" s="468">
        <v>537.81039139699999</v>
      </c>
      <c r="E7" s="468">
        <v>404.30331846500002</v>
      </c>
      <c r="F7" s="468">
        <v>404.19893945400003</v>
      </c>
      <c r="G7" s="468">
        <v>318.08050217200002</v>
      </c>
      <c r="H7" s="469">
        <v>417.67010759099998</v>
      </c>
      <c r="I7" s="469">
        <v>394.34042620700001</v>
      </c>
      <c r="J7" s="469">
        <v>402.98765375800002</v>
      </c>
      <c r="L7" s="532"/>
    </row>
    <row r="8" spans="1:12" ht="14.25" x14ac:dyDescent="0.2">
      <c r="A8" s="333" t="s">
        <v>116</v>
      </c>
      <c r="B8" s="470" t="s">
        <v>84</v>
      </c>
      <c r="C8" s="470">
        <v>179.32519799900001</v>
      </c>
      <c r="D8" s="470">
        <v>116.78196105000001</v>
      </c>
      <c r="E8" s="470">
        <v>111.113427383</v>
      </c>
      <c r="F8" s="470">
        <v>117.360877174</v>
      </c>
      <c r="G8" s="470">
        <v>110.074192426</v>
      </c>
      <c r="H8" s="330">
        <v>112.049565937</v>
      </c>
      <c r="I8" s="330">
        <v>116.52672504100001</v>
      </c>
      <c r="J8" s="330">
        <v>114.867250447</v>
      </c>
    </row>
    <row r="9" spans="1:12" ht="14.25" x14ac:dyDescent="0.2">
      <c r="A9" s="334" t="s">
        <v>117</v>
      </c>
      <c r="B9" s="471" t="s">
        <v>84</v>
      </c>
      <c r="C9" s="471">
        <v>327.49982744200003</v>
      </c>
      <c r="D9" s="471">
        <v>263.33298597300001</v>
      </c>
      <c r="E9" s="471">
        <v>164.92721447100001</v>
      </c>
      <c r="F9" s="471">
        <v>152.19020666599999</v>
      </c>
      <c r="G9" s="471">
        <v>107.971104846</v>
      </c>
      <c r="H9" s="472">
        <v>174.284372297</v>
      </c>
      <c r="I9" s="472">
        <v>147.12817100000001</v>
      </c>
      <c r="J9" s="472">
        <v>157.193711466</v>
      </c>
    </row>
    <row r="10" spans="1:12" ht="14.25" x14ac:dyDescent="0.2">
      <c r="A10" s="333" t="s">
        <v>118</v>
      </c>
      <c r="B10" s="470" t="s">
        <v>84</v>
      </c>
      <c r="C10" s="470">
        <v>12.531427599000001</v>
      </c>
      <c r="D10" s="470">
        <v>8.7536535529999995</v>
      </c>
      <c r="E10" s="470">
        <v>5.6756482950000002</v>
      </c>
      <c r="F10" s="470">
        <v>7.9281819550000003</v>
      </c>
      <c r="G10" s="470">
        <v>9.5811019099999992</v>
      </c>
      <c r="H10" s="330">
        <v>5.9802778720000003</v>
      </c>
      <c r="I10" s="330">
        <v>8.1174019850000008</v>
      </c>
      <c r="J10" s="330">
        <v>7.325269499</v>
      </c>
    </row>
    <row r="11" spans="1:12" ht="14.25" x14ac:dyDescent="0.2">
      <c r="A11" s="334" t="s">
        <v>119</v>
      </c>
      <c r="B11" s="471" t="s">
        <v>84</v>
      </c>
      <c r="C11" s="471">
        <v>176.191091333</v>
      </c>
      <c r="D11" s="471">
        <v>115.919815062</v>
      </c>
      <c r="E11" s="471">
        <v>98.864223069999994</v>
      </c>
      <c r="F11" s="471">
        <v>102.70317660800001</v>
      </c>
      <c r="G11" s="471">
        <v>79.197463455000005</v>
      </c>
      <c r="H11" s="472">
        <v>100.81768739</v>
      </c>
      <c r="I11" s="472">
        <v>100.012331397</v>
      </c>
      <c r="J11" s="472">
        <v>100.310839397</v>
      </c>
    </row>
    <row r="12" spans="1:12" ht="14.25" x14ac:dyDescent="0.2">
      <c r="A12" s="333" t="s">
        <v>120</v>
      </c>
      <c r="B12" s="470" t="s">
        <v>84</v>
      </c>
      <c r="C12" s="470">
        <v>28.885522181999999</v>
      </c>
      <c r="D12" s="470">
        <v>33.021975758000004</v>
      </c>
      <c r="E12" s="470">
        <v>23.722805245</v>
      </c>
      <c r="F12" s="470">
        <v>24.016497051000002</v>
      </c>
      <c r="G12" s="470">
        <v>11.256639535</v>
      </c>
      <c r="H12" s="330">
        <v>24.538204095000001</v>
      </c>
      <c r="I12" s="330">
        <v>22.555796784000002</v>
      </c>
      <c r="J12" s="330">
        <v>23.290582949000001</v>
      </c>
    </row>
    <row r="13" spans="1:12" ht="15" x14ac:dyDescent="0.25">
      <c r="A13" s="335" t="s">
        <v>121</v>
      </c>
      <c r="B13" s="473" t="s">
        <v>84</v>
      </c>
      <c r="C13" s="473">
        <v>845.70057995699995</v>
      </c>
      <c r="D13" s="473">
        <v>605.061454164</v>
      </c>
      <c r="E13" s="473">
        <v>475.17663695499999</v>
      </c>
      <c r="F13" s="473">
        <v>488.58632209000001</v>
      </c>
      <c r="G13" s="473">
        <v>403.23565033400001</v>
      </c>
      <c r="H13" s="474">
        <v>488.57946732599999</v>
      </c>
      <c r="I13" s="474">
        <v>478.81569973900002</v>
      </c>
      <c r="J13" s="474">
        <v>482.43467415600003</v>
      </c>
    </row>
    <row r="14" spans="1:12" ht="14.25" x14ac:dyDescent="0.2">
      <c r="A14" s="333" t="s">
        <v>63</v>
      </c>
      <c r="B14" s="470" t="s">
        <v>84</v>
      </c>
      <c r="C14" s="470">
        <v>610.72908275600003</v>
      </c>
      <c r="D14" s="470">
        <v>338.29355924399999</v>
      </c>
      <c r="E14" s="470">
        <v>265.572289764</v>
      </c>
      <c r="F14" s="470">
        <v>277.90996363699998</v>
      </c>
      <c r="G14" s="470">
        <v>197.506894636</v>
      </c>
      <c r="H14" s="330">
        <v>274.00570883900002</v>
      </c>
      <c r="I14" s="330">
        <v>268.70572415200002</v>
      </c>
      <c r="J14" s="330">
        <v>270.67018191099999</v>
      </c>
    </row>
    <row r="15" spans="1:12" ht="14.25" x14ac:dyDescent="0.2">
      <c r="A15" s="334" t="s">
        <v>122</v>
      </c>
      <c r="B15" s="471" t="s">
        <v>84</v>
      </c>
      <c r="C15" s="471">
        <v>287.74467998599999</v>
      </c>
      <c r="D15" s="471">
        <v>134.31332942899999</v>
      </c>
      <c r="E15" s="471">
        <v>66.184575859000006</v>
      </c>
      <c r="F15" s="471">
        <v>59.676593769</v>
      </c>
      <c r="G15" s="471">
        <v>5.3844659190000002</v>
      </c>
      <c r="H15" s="472">
        <v>73.398407707999993</v>
      </c>
      <c r="I15" s="472">
        <v>53.461436149000001</v>
      </c>
      <c r="J15" s="472">
        <v>60.851144003000002</v>
      </c>
    </row>
    <row r="16" spans="1:12" ht="14.25" x14ac:dyDescent="0.2">
      <c r="A16" s="539" t="s">
        <v>123</v>
      </c>
      <c r="B16" s="540" t="s">
        <v>84</v>
      </c>
      <c r="C16" s="540">
        <v>322.98440276999997</v>
      </c>
      <c r="D16" s="540">
        <v>203.98022981400001</v>
      </c>
      <c r="E16" s="540">
        <v>199.387713905</v>
      </c>
      <c r="F16" s="540">
        <v>218.233369869</v>
      </c>
      <c r="G16" s="540">
        <v>192.12242871699999</v>
      </c>
      <c r="H16" s="370">
        <v>200.60730113100001</v>
      </c>
      <c r="I16" s="370">
        <v>215.24428800199999</v>
      </c>
      <c r="J16" s="370">
        <v>209.81903790800001</v>
      </c>
    </row>
    <row r="17" spans="1:10" ht="14.25" x14ac:dyDescent="0.2">
      <c r="A17" s="541" t="s">
        <v>124</v>
      </c>
      <c r="B17" s="542" t="s">
        <v>84</v>
      </c>
      <c r="C17" s="542">
        <v>113.160565832</v>
      </c>
      <c r="D17" s="542">
        <v>121.40554072099999</v>
      </c>
      <c r="E17" s="542">
        <v>120.337299195</v>
      </c>
      <c r="F17" s="542">
        <v>134.899631148</v>
      </c>
      <c r="G17" s="542">
        <v>152.02412674199999</v>
      </c>
      <c r="H17" s="543">
        <v>120.378533186</v>
      </c>
      <c r="I17" s="543">
        <v>136.85997868800001</v>
      </c>
      <c r="J17" s="543">
        <v>130.75107358700001</v>
      </c>
    </row>
    <row r="18" spans="1:10" ht="14.25" x14ac:dyDescent="0.2">
      <c r="A18" s="539" t="s">
        <v>125</v>
      </c>
      <c r="B18" s="540" t="s">
        <v>84</v>
      </c>
      <c r="C18" s="540">
        <v>87.583581504999998</v>
      </c>
      <c r="D18" s="540">
        <v>83.889197339000006</v>
      </c>
      <c r="E18" s="540">
        <v>79.680779056000006</v>
      </c>
      <c r="F18" s="540">
        <v>89.257368212000003</v>
      </c>
      <c r="G18" s="540">
        <v>106.747208136</v>
      </c>
      <c r="H18" s="370">
        <v>80.087359642999999</v>
      </c>
      <c r="I18" s="370">
        <v>91.259538989999996</v>
      </c>
      <c r="J18" s="370">
        <v>87.118531855000001</v>
      </c>
    </row>
    <row r="19" spans="1:10" ht="14.25" x14ac:dyDescent="0.2">
      <c r="A19" s="560" t="s">
        <v>126</v>
      </c>
      <c r="B19" s="561" t="s">
        <v>84</v>
      </c>
      <c r="C19" s="561">
        <v>1.8897266989999999</v>
      </c>
      <c r="D19" s="561">
        <v>2.0832909829999999</v>
      </c>
      <c r="E19" s="561">
        <v>1.0705769110000001</v>
      </c>
      <c r="F19" s="561">
        <v>1.655893257</v>
      </c>
      <c r="G19" s="561">
        <v>1.9030243360000001</v>
      </c>
      <c r="H19" s="562">
        <v>1.161110638</v>
      </c>
      <c r="I19" s="562">
        <v>1.684183889</v>
      </c>
      <c r="J19" s="562">
        <v>1.4903049690000001</v>
      </c>
    </row>
    <row r="20" spans="1:10" ht="14.25" x14ac:dyDescent="0.2">
      <c r="A20" s="676" t="s">
        <v>475</v>
      </c>
      <c r="B20" s="540" t="s">
        <v>84</v>
      </c>
      <c r="C20" s="540">
        <v>23.687257628000001</v>
      </c>
      <c r="D20" s="540">
        <v>35.433052398999997</v>
      </c>
      <c r="E20" s="540">
        <v>39.585943227999998</v>
      </c>
      <c r="F20" s="540">
        <v>43.986369680000003</v>
      </c>
      <c r="G20" s="540">
        <v>43.373894270000001</v>
      </c>
      <c r="H20" s="370">
        <v>39.130062905999999</v>
      </c>
      <c r="I20" s="370">
        <v>43.916255810000003</v>
      </c>
      <c r="J20" s="370">
        <v>42.142236762000003</v>
      </c>
    </row>
    <row r="21" spans="1:10" ht="14.25" x14ac:dyDescent="0.2">
      <c r="A21" s="560" t="s">
        <v>127</v>
      </c>
      <c r="B21" s="561" t="s">
        <v>84</v>
      </c>
      <c r="C21" s="561">
        <v>49.411535659999998</v>
      </c>
      <c r="D21" s="561">
        <v>43.878727859000001</v>
      </c>
      <c r="E21" s="561">
        <v>33.606849527000001</v>
      </c>
      <c r="F21" s="561">
        <v>21.762489905999999</v>
      </c>
      <c r="G21" s="561">
        <v>9.7364216569999993</v>
      </c>
      <c r="H21" s="562">
        <v>34.575713837000002</v>
      </c>
      <c r="I21" s="562">
        <v>20.385791060999999</v>
      </c>
      <c r="J21" s="562">
        <v>25.645335292999999</v>
      </c>
    </row>
    <row r="22" spans="1:10" ht="14.25" x14ac:dyDescent="0.2">
      <c r="A22" s="539" t="s">
        <v>128</v>
      </c>
      <c r="B22" s="540" t="s">
        <v>84</v>
      </c>
      <c r="C22" s="540">
        <v>55.272292598999996</v>
      </c>
      <c r="D22" s="540">
        <v>90.409556515999995</v>
      </c>
      <c r="E22" s="540">
        <v>46.093553833999998</v>
      </c>
      <c r="F22" s="540">
        <v>43.113604215999999</v>
      </c>
      <c r="G22" s="540">
        <v>33.986867185999998</v>
      </c>
      <c r="H22" s="370">
        <v>49.875313751</v>
      </c>
      <c r="I22" s="370">
        <v>42.068809852000001</v>
      </c>
      <c r="J22" s="370">
        <v>44.962317675000001</v>
      </c>
    </row>
    <row r="23" spans="1:10" ht="14.25" x14ac:dyDescent="0.2">
      <c r="A23" s="563" t="s">
        <v>129</v>
      </c>
      <c r="B23" s="564" t="s">
        <v>84</v>
      </c>
      <c r="C23" s="564">
        <v>17.127103109</v>
      </c>
      <c r="D23" s="564">
        <v>11.074069824</v>
      </c>
      <c r="E23" s="564">
        <v>9.5666446349999994</v>
      </c>
      <c r="F23" s="564">
        <v>10.900633183</v>
      </c>
      <c r="G23" s="564">
        <v>9.9813401129999999</v>
      </c>
      <c r="H23" s="565">
        <v>9.7441977130000001</v>
      </c>
      <c r="I23" s="565">
        <v>10.795395986000001</v>
      </c>
      <c r="J23" s="565">
        <v>10.405765690000001</v>
      </c>
    </row>
    <row r="24" spans="1:10" ht="15" x14ac:dyDescent="0.25">
      <c r="A24" s="547" t="s">
        <v>130</v>
      </c>
      <c r="B24" s="548" t="s">
        <v>84</v>
      </c>
      <c r="C24" s="548">
        <v>121.267513401</v>
      </c>
      <c r="D24" s="548">
        <v>67.251062766999993</v>
      </c>
      <c r="E24" s="548">
        <v>70.873318490000003</v>
      </c>
      <c r="F24" s="548">
        <v>84.387382635999998</v>
      </c>
      <c r="G24" s="548">
        <v>85.155148162000003</v>
      </c>
      <c r="H24" s="354">
        <v>70.909359734999995</v>
      </c>
      <c r="I24" s="354">
        <v>84.475273532000003</v>
      </c>
      <c r="J24" s="354">
        <v>79.447020398000006</v>
      </c>
    </row>
    <row r="25" spans="1:10" ht="15" x14ac:dyDescent="0.25">
      <c r="A25" s="566" t="s">
        <v>131</v>
      </c>
      <c r="B25" s="567" t="s">
        <v>84</v>
      </c>
      <c r="C25" s="567">
        <v>86.122031720999999</v>
      </c>
      <c r="D25" s="567">
        <v>37.729033129000001</v>
      </c>
      <c r="E25" s="567">
        <v>42.545475602000003</v>
      </c>
      <c r="F25" s="567">
        <v>46.976803107999999</v>
      </c>
      <c r="G25" s="567">
        <v>40.408036699</v>
      </c>
      <c r="H25" s="568">
        <v>42.435269474999998</v>
      </c>
      <c r="I25" s="568">
        <v>46.224835554000002</v>
      </c>
      <c r="J25" s="568">
        <v>44.820219706000003</v>
      </c>
    </row>
    <row r="26" spans="1:10" ht="15" x14ac:dyDescent="0.25">
      <c r="A26" s="547" t="s">
        <v>132</v>
      </c>
      <c r="B26" s="548" t="s">
        <v>84</v>
      </c>
      <c r="C26" s="548">
        <v>281.71562139399998</v>
      </c>
      <c r="D26" s="548">
        <v>114.173222943</v>
      </c>
      <c r="E26" s="548">
        <v>116.807912919</v>
      </c>
      <c r="F26" s="548">
        <v>141.26392560400001</v>
      </c>
      <c r="G26" s="548">
        <v>124.796523353</v>
      </c>
      <c r="H26" s="354">
        <v>117.699649177</v>
      </c>
      <c r="I26" s="354">
        <v>139.37879962700001</v>
      </c>
      <c r="J26" s="354">
        <v>131.343347107</v>
      </c>
    </row>
    <row r="27" spans="1:10" ht="14.25" x14ac:dyDescent="0.2">
      <c r="A27" s="560" t="s">
        <v>133</v>
      </c>
      <c r="B27" s="561" t="s">
        <v>84</v>
      </c>
      <c r="C27" s="561">
        <v>261.03251076399999</v>
      </c>
      <c r="D27" s="561">
        <v>95.148203473999999</v>
      </c>
      <c r="E27" s="561">
        <v>84.752997166</v>
      </c>
      <c r="F27" s="561">
        <v>94.806624247000002</v>
      </c>
      <c r="G27" s="561">
        <v>94.569990145000006</v>
      </c>
      <c r="H27" s="562">
        <v>86.815185974000002</v>
      </c>
      <c r="I27" s="562">
        <v>94.779535268999993</v>
      </c>
      <c r="J27" s="562">
        <v>91.827521501000007</v>
      </c>
    </row>
    <row r="28" spans="1:10" ht="14.25" x14ac:dyDescent="0.2">
      <c r="A28" s="539" t="s">
        <v>134</v>
      </c>
      <c r="B28" s="540" t="s">
        <v>84</v>
      </c>
      <c r="C28" s="540">
        <v>18.304620764999999</v>
      </c>
      <c r="D28" s="540">
        <v>14.503914111</v>
      </c>
      <c r="E28" s="540">
        <v>24.143254954</v>
      </c>
      <c r="F28" s="540">
        <v>35.146154762999998</v>
      </c>
      <c r="G28" s="540">
        <v>20.546671742000001</v>
      </c>
      <c r="H28" s="370">
        <v>23.294741270999999</v>
      </c>
      <c r="I28" s="370">
        <v>33.47486112</v>
      </c>
      <c r="J28" s="370">
        <v>29.701564289</v>
      </c>
    </row>
    <row r="29" spans="1:10" ht="14.25" x14ac:dyDescent="0.2">
      <c r="A29" s="560" t="s">
        <v>135</v>
      </c>
      <c r="B29" s="561" t="s">
        <v>84</v>
      </c>
      <c r="C29" s="561">
        <v>2.3784898659999998</v>
      </c>
      <c r="D29" s="561">
        <v>4.5211053589999999</v>
      </c>
      <c r="E29" s="561">
        <v>7.9116607979999998</v>
      </c>
      <c r="F29" s="561">
        <v>11.311146594</v>
      </c>
      <c r="G29" s="561">
        <v>9.6798614660000002</v>
      </c>
      <c r="H29" s="562">
        <v>7.5897219329999999</v>
      </c>
      <c r="I29" s="562">
        <v>11.124403237999999</v>
      </c>
      <c r="J29" s="562">
        <v>9.8142613179999998</v>
      </c>
    </row>
    <row r="30" spans="1:10" ht="15" x14ac:dyDescent="0.25">
      <c r="A30" s="547" t="s">
        <v>136</v>
      </c>
      <c r="B30" s="548" t="s">
        <v>84</v>
      </c>
      <c r="C30" s="548">
        <v>225.18052379900001</v>
      </c>
      <c r="D30" s="548">
        <v>55.054720451999998</v>
      </c>
      <c r="E30" s="548">
        <v>48.348063807000003</v>
      </c>
      <c r="F30" s="548">
        <v>54.592240476000001</v>
      </c>
      <c r="G30" s="548">
        <v>54.585898923999999</v>
      </c>
      <c r="H30" s="354">
        <v>50.104373047000003</v>
      </c>
      <c r="I30" s="354">
        <v>54.591514519</v>
      </c>
      <c r="J30" s="354">
        <v>52.928339925000003</v>
      </c>
    </row>
    <row r="31" spans="1:10" ht="14.25" x14ac:dyDescent="0.2">
      <c r="A31" s="560" t="s">
        <v>137</v>
      </c>
      <c r="B31" s="561" t="s">
        <v>84</v>
      </c>
      <c r="C31" s="561">
        <v>43.888435921000003</v>
      </c>
      <c r="D31" s="561">
        <v>17.315657592000001</v>
      </c>
      <c r="E31" s="561">
        <v>13.862006107999999</v>
      </c>
      <c r="F31" s="561">
        <v>16.878624984999998</v>
      </c>
      <c r="G31" s="561">
        <v>19.761228054</v>
      </c>
      <c r="H31" s="562">
        <v>14.354535161999999</v>
      </c>
      <c r="I31" s="562">
        <v>17.208614489999999</v>
      </c>
      <c r="J31" s="562">
        <v>16.15074006</v>
      </c>
    </row>
    <row r="32" spans="1:10" ht="14.25" x14ac:dyDescent="0.2">
      <c r="A32" s="539" t="s">
        <v>138</v>
      </c>
      <c r="B32" s="540" t="s">
        <v>84</v>
      </c>
      <c r="C32" s="540">
        <v>165.27826115100001</v>
      </c>
      <c r="D32" s="540">
        <v>36.027040392000004</v>
      </c>
      <c r="E32" s="540">
        <v>25.252845528999998</v>
      </c>
      <c r="F32" s="540">
        <v>23.499500735000002</v>
      </c>
      <c r="G32" s="540">
        <v>23.761781263</v>
      </c>
      <c r="H32" s="370">
        <v>27.102183425</v>
      </c>
      <c r="I32" s="370">
        <v>23.529525619000001</v>
      </c>
      <c r="J32" s="370">
        <v>24.853743660999999</v>
      </c>
    </row>
    <row r="33" spans="1:10" ht="14.25" x14ac:dyDescent="0.2">
      <c r="A33" s="563" t="s">
        <v>139</v>
      </c>
      <c r="B33" s="564" t="s">
        <v>84</v>
      </c>
      <c r="C33" s="564">
        <v>16.013826728000002</v>
      </c>
      <c r="D33" s="564">
        <v>1.712022468</v>
      </c>
      <c r="E33" s="564">
        <v>9.2332121689999997</v>
      </c>
      <c r="F33" s="564">
        <v>14.214114756000001</v>
      </c>
      <c r="G33" s="564">
        <v>11.062889607000001</v>
      </c>
      <c r="H33" s="565">
        <v>8.64765446</v>
      </c>
      <c r="I33" s="565">
        <v>13.853374410000001</v>
      </c>
      <c r="J33" s="565">
        <v>11.923856204</v>
      </c>
    </row>
    <row r="34" spans="1:10" ht="15" x14ac:dyDescent="0.25">
      <c r="A34" s="552" t="s">
        <v>140</v>
      </c>
      <c r="B34" s="548" t="s">
        <v>84</v>
      </c>
      <c r="C34" s="548">
        <v>1006.14868795</v>
      </c>
      <c r="D34" s="548">
        <v>651.98361434100002</v>
      </c>
      <c r="E34" s="548">
        <v>521.11123138400001</v>
      </c>
      <c r="F34" s="548">
        <v>545.46286505800003</v>
      </c>
      <c r="G34" s="548">
        <v>442.87702552500002</v>
      </c>
      <c r="H34" s="354">
        <v>535.369756768</v>
      </c>
      <c r="I34" s="354">
        <v>533.719225833</v>
      </c>
      <c r="J34" s="354">
        <v>534.33100086499996</v>
      </c>
    </row>
    <row r="35" spans="1:10" ht="15" x14ac:dyDescent="0.25">
      <c r="A35" s="569" t="s">
        <v>141</v>
      </c>
      <c r="B35" s="570" t="s">
        <v>84</v>
      </c>
      <c r="C35" s="570">
        <v>1070.8811037559999</v>
      </c>
      <c r="D35" s="570">
        <v>660.11617461599997</v>
      </c>
      <c r="E35" s="570">
        <v>523.52470076199995</v>
      </c>
      <c r="F35" s="570">
        <v>543.17856256599998</v>
      </c>
      <c r="G35" s="570">
        <v>457.821549258</v>
      </c>
      <c r="H35" s="571">
        <v>538.68384037299995</v>
      </c>
      <c r="I35" s="571">
        <v>533.40721425799995</v>
      </c>
      <c r="J35" s="571">
        <v>535.36301408099996</v>
      </c>
    </row>
    <row r="36" spans="1:10" ht="15" x14ac:dyDescent="0.25">
      <c r="A36" s="549" t="s">
        <v>142</v>
      </c>
      <c r="B36" s="550" t="s">
        <v>84</v>
      </c>
      <c r="C36" s="550">
        <v>64.732415806000006</v>
      </c>
      <c r="D36" s="550">
        <v>8.1325602749999995</v>
      </c>
      <c r="E36" s="550">
        <v>2.4134693779999998</v>
      </c>
      <c r="F36" s="550">
        <v>-2.284302491</v>
      </c>
      <c r="G36" s="550">
        <v>14.944523733</v>
      </c>
      <c r="H36" s="551">
        <v>3.3140836039999999</v>
      </c>
      <c r="I36" s="551">
        <v>-0.31201157499999999</v>
      </c>
      <c r="J36" s="551">
        <v>1.0320132150000001</v>
      </c>
    </row>
    <row r="37" spans="1:10" ht="14.25" x14ac:dyDescent="0.2">
      <c r="A37" s="560" t="s">
        <v>143</v>
      </c>
      <c r="B37" s="561" t="s">
        <v>84</v>
      </c>
      <c r="C37" s="561">
        <v>35.145481681</v>
      </c>
      <c r="D37" s="561">
        <v>29.522029637999999</v>
      </c>
      <c r="E37" s="561">
        <v>28.327842887999999</v>
      </c>
      <c r="F37" s="561">
        <v>37.410579528</v>
      </c>
      <c r="G37" s="561">
        <v>44.747111461999999</v>
      </c>
      <c r="H37" s="562">
        <v>28.474090259</v>
      </c>
      <c r="I37" s="562">
        <v>38.250437978000001</v>
      </c>
      <c r="J37" s="562">
        <v>34.626800692000003</v>
      </c>
    </row>
    <row r="38" spans="1:10" ht="14.25" x14ac:dyDescent="0.2">
      <c r="A38" s="539" t="s">
        <v>144</v>
      </c>
      <c r="B38" s="540" t="s">
        <v>84</v>
      </c>
      <c r="C38" s="540">
        <v>9.0022633000000005E-2</v>
      </c>
      <c r="D38" s="540">
        <v>37.722229474999999</v>
      </c>
      <c r="E38" s="540">
        <v>33.273840032000003</v>
      </c>
      <c r="F38" s="540">
        <v>42.131115907000002</v>
      </c>
      <c r="G38" s="540">
        <v>52.686030138</v>
      </c>
      <c r="H38" s="370">
        <v>33.423288282999998</v>
      </c>
      <c r="I38" s="370">
        <v>43.3394026</v>
      </c>
      <c r="J38" s="370">
        <v>39.663960338000003</v>
      </c>
    </row>
    <row r="39" spans="1:10" ht="14.25" x14ac:dyDescent="0.2">
      <c r="A39" s="563" t="s">
        <v>145</v>
      </c>
      <c r="B39" s="564" t="s">
        <v>84</v>
      </c>
      <c r="C39" s="564">
        <v>-35.055459046999999</v>
      </c>
      <c r="D39" s="564">
        <v>8.2001998369999995</v>
      </c>
      <c r="E39" s="564">
        <v>4.9459971439999997</v>
      </c>
      <c r="F39" s="564">
        <v>4.7205363790000003</v>
      </c>
      <c r="G39" s="564">
        <v>7.938918675</v>
      </c>
      <c r="H39" s="565">
        <v>4.9491980230000001</v>
      </c>
      <c r="I39" s="565">
        <v>5.0889646209999997</v>
      </c>
      <c r="J39" s="565">
        <v>5.0371596460000001</v>
      </c>
    </row>
    <row r="40" spans="1:10" ht="15" x14ac:dyDescent="0.25">
      <c r="A40" s="552" t="s">
        <v>146</v>
      </c>
      <c r="B40" s="548" t="s">
        <v>84</v>
      </c>
      <c r="C40" s="548">
        <v>1041.2941696309999</v>
      </c>
      <c r="D40" s="548">
        <v>681.50564397799997</v>
      </c>
      <c r="E40" s="548">
        <v>549.43907427199997</v>
      </c>
      <c r="F40" s="548">
        <v>582.87344458600001</v>
      </c>
      <c r="G40" s="548">
        <v>487.62413698699999</v>
      </c>
      <c r="H40" s="354">
        <v>563.84384702800003</v>
      </c>
      <c r="I40" s="354">
        <v>571.96966381200002</v>
      </c>
      <c r="J40" s="354">
        <v>568.95780155700004</v>
      </c>
    </row>
    <row r="41" spans="1:10" ht="15" x14ac:dyDescent="0.25">
      <c r="A41" s="569" t="s">
        <v>147</v>
      </c>
      <c r="B41" s="570" t="s">
        <v>84</v>
      </c>
      <c r="C41" s="570">
        <v>1070.9711263889999</v>
      </c>
      <c r="D41" s="570">
        <v>697.83840409100003</v>
      </c>
      <c r="E41" s="570">
        <v>556.79854079400002</v>
      </c>
      <c r="F41" s="570">
        <v>585.30967847299996</v>
      </c>
      <c r="G41" s="570">
        <v>510.50757939599998</v>
      </c>
      <c r="H41" s="571">
        <v>572.107128655</v>
      </c>
      <c r="I41" s="571">
        <v>576.74661685800004</v>
      </c>
      <c r="J41" s="571">
        <v>575.02697441800001</v>
      </c>
    </row>
    <row r="42" spans="1:10" ht="14.25" x14ac:dyDescent="0.2">
      <c r="A42" s="544" t="s">
        <v>148</v>
      </c>
      <c r="B42" s="545" t="s">
        <v>84</v>
      </c>
      <c r="C42" s="545">
        <v>29.676956758999999</v>
      </c>
      <c r="D42" s="545">
        <v>16.332760112999999</v>
      </c>
      <c r="E42" s="545">
        <v>7.359466523</v>
      </c>
      <c r="F42" s="545">
        <v>2.4362338870000002</v>
      </c>
      <c r="G42" s="545">
        <v>22.883442408000001</v>
      </c>
      <c r="H42" s="546">
        <v>8.2632816279999997</v>
      </c>
      <c r="I42" s="546">
        <v>4.776953046</v>
      </c>
      <c r="J42" s="546">
        <v>6.0691728610000002</v>
      </c>
    </row>
    <row r="43" spans="1:10" s="7" customFormat="1" ht="15" x14ac:dyDescent="0.25">
      <c r="A43" s="572" t="s">
        <v>206</v>
      </c>
      <c r="B43" s="567" t="s">
        <v>84</v>
      </c>
      <c r="C43" s="567">
        <v>459.25043700999998</v>
      </c>
      <c r="D43" s="567">
        <v>374.29923195399999</v>
      </c>
      <c r="E43" s="567">
        <v>289.93699961200002</v>
      </c>
      <c r="F43" s="567">
        <v>408.202979712</v>
      </c>
      <c r="G43" s="567">
        <v>522.86870866699996</v>
      </c>
      <c r="H43" s="568">
        <v>298.16085527500002</v>
      </c>
      <c r="I43" s="568">
        <v>421.329479026</v>
      </c>
      <c r="J43" s="568">
        <v>375.67660022500002</v>
      </c>
    </row>
    <row r="44" spans="1:10" ht="15" x14ac:dyDescent="0.25">
      <c r="A44" s="547" t="s">
        <v>149</v>
      </c>
      <c r="B44" s="540"/>
      <c r="C44" s="540"/>
      <c r="D44" s="540"/>
      <c r="E44" s="540"/>
      <c r="F44" s="540"/>
      <c r="G44" s="540"/>
      <c r="H44" s="554"/>
      <c r="I44" s="554"/>
      <c r="J44" s="554"/>
    </row>
    <row r="45" spans="1:10" ht="15" x14ac:dyDescent="0.25">
      <c r="A45" s="334" t="s">
        <v>282</v>
      </c>
      <c r="B45" s="471" t="s">
        <v>84</v>
      </c>
      <c r="C45" s="471">
        <v>724.43306655499998</v>
      </c>
      <c r="D45" s="471">
        <v>537.81039139699999</v>
      </c>
      <c r="E45" s="471">
        <v>404.30331846500002</v>
      </c>
      <c r="F45" s="471">
        <v>404.19893945400003</v>
      </c>
      <c r="G45" s="471">
        <v>318.08050217200002</v>
      </c>
      <c r="H45" s="472">
        <v>417.67010759099998</v>
      </c>
      <c r="I45" s="472">
        <v>394.34042620700001</v>
      </c>
      <c r="J45" s="472">
        <v>402.98765375800002</v>
      </c>
    </row>
    <row r="46" spans="1:10" ht="15" x14ac:dyDescent="0.25">
      <c r="A46" s="333" t="s">
        <v>341</v>
      </c>
      <c r="B46" s="470" t="s">
        <v>84</v>
      </c>
      <c r="C46" s="470">
        <v>281.51913619099997</v>
      </c>
      <c r="D46" s="470">
        <v>245.61324456099999</v>
      </c>
      <c r="E46" s="470">
        <v>208.89606770500001</v>
      </c>
      <c r="F46" s="470">
        <v>218.07543194100001</v>
      </c>
      <c r="G46" s="470">
        <v>291.33969431100002</v>
      </c>
      <c r="H46" s="330">
        <v>212.46815122000001</v>
      </c>
      <c r="I46" s="330">
        <v>226.462447822</v>
      </c>
      <c r="J46" s="330">
        <v>221.27541311100001</v>
      </c>
    </row>
    <row r="47" spans="1:10" ht="15" x14ac:dyDescent="0.25">
      <c r="A47" s="334" t="s">
        <v>283</v>
      </c>
      <c r="B47" s="471" t="s">
        <v>84</v>
      </c>
      <c r="C47" s="471">
        <v>287.74467998599999</v>
      </c>
      <c r="D47" s="471">
        <v>134.31332942899999</v>
      </c>
      <c r="E47" s="471">
        <v>66.184575859000006</v>
      </c>
      <c r="F47" s="471">
        <v>59.676593769</v>
      </c>
      <c r="G47" s="471">
        <v>5.3844659190000002</v>
      </c>
      <c r="H47" s="472">
        <v>73.398407707999993</v>
      </c>
      <c r="I47" s="472">
        <v>53.461436149000001</v>
      </c>
      <c r="J47" s="472">
        <v>60.851144003000002</v>
      </c>
    </row>
    <row r="48" spans="1:10" ht="15" x14ac:dyDescent="0.25">
      <c r="A48" s="333" t="s">
        <v>284</v>
      </c>
      <c r="B48" s="470" t="s">
        <v>84</v>
      </c>
      <c r="C48" s="470">
        <v>845.70057995699995</v>
      </c>
      <c r="D48" s="470">
        <v>605.061454164</v>
      </c>
      <c r="E48" s="470">
        <v>475.17663695499999</v>
      </c>
      <c r="F48" s="470">
        <v>488.58632209000001</v>
      </c>
      <c r="G48" s="470">
        <v>403.23565033400001</v>
      </c>
      <c r="H48" s="330">
        <v>488.57946732599999</v>
      </c>
      <c r="I48" s="330">
        <v>478.81569973900002</v>
      </c>
      <c r="J48" s="330">
        <v>482.43467415600003</v>
      </c>
    </row>
    <row r="49" spans="1:10" ht="15" x14ac:dyDescent="0.25">
      <c r="A49" s="334" t="s">
        <v>521</v>
      </c>
      <c r="B49" s="471" t="s">
        <v>84</v>
      </c>
      <c r="C49" s="471">
        <v>261.03251076399999</v>
      </c>
      <c r="D49" s="471">
        <v>97.552212564000001</v>
      </c>
      <c r="E49" s="471">
        <v>87.414738747000001</v>
      </c>
      <c r="F49" s="471">
        <v>98.984986986999999</v>
      </c>
      <c r="G49" s="471">
        <v>97.085837440999995</v>
      </c>
      <c r="H49" s="472">
        <v>89.437330989000003</v>
      </c>
      <c r="I49" s="472">
        <v>98.767579523999999</v>
      </c>
      <c r="J49" s="472">
        <v>95.309290451999999</v>
      </c>
    </row>
    <row r="50" spans="1:10" ht="15" x14ac:dyDescent="0.25">
      <c r="A50" s="536" t="s">
        <v>285</v>
      </c>
      <c r="B50" s="537" t="s">
        <v>84</v>
      </c>
      <c r="C50" s="537">
        <v>459.25043700999998</v>
      </c>
      <c r="D50" s="537">
        <v>374.29923195399999</v>
      </c>
      <c r="E50" s="537">
        <v>289.93699961200002</v>
      </c>
      <c r="F50" s="537">
        <v>408.202979712</v>
      </c>
      <c r="G50" s="537">
        <v>522.86870866699996</v>
      </c>
      <c r="H50" s="538">
        <v>298.16085527500002</v>
      </c>
      <c r="I50" s="538">
        <v>421.329479026</v>
      </c>
      <c r="J50" s="538">
        <v>375.67660022500002</v>
      </c>
    </row>
    <row r="51" spans="1:10" ht="15" x14ac:dyDescent="0.25">
      <c r="A51" s="563" t="s">
        <v>342</v>
      </c>
      <c r="B51" s="564" t="s">
        <v>84</v>
      </c>
      <c r="C51" s="564">
        <v>87.583581504999998</v>
      </c>
      <c r="D51" s="564">
        <v>83.889197339000006</v>
      </c>
      <c r="E51" s="564">
        <v>79.680779056000006</v>
      </c>
      <c r="F51" s="564">
        <v>89.257368212000003</v>
      </c>
      <c r="G51" s="564">
        <v>106.747208136</v>
      </c>
      <c r="H51" s="565">
        <v>80.087359642999999</v>
      </c>
      <c r="I51" s="565">
        <v>91.259538989999996</v>
      </c>
      <c r="J51" s="565">
        <v>87.118531855000001</v>
      </c>
    </row>
    <row r="52" spans="1:10" x14ac:dyDescent="0.2">
      <c r="A52" s="22" t="s">
        <v>211</v>
      </c>
    </row>
    <row r="53" spans="1:10" s="421" customFormat="1" x14ac:dyDescent="0.2">
      <c r="A53" s="217" t="s">
        <v>551</v>
      </c>
    </row>
    <row r="54" spans="1:10" x14ac:dyDescent="0.2">
      <c r="A54" s="242" t="s">
        <v>219</v>
      </c>
      <c r="B54" s="196"/>
      <c r="C54" s="196"/>
      <c r="D54" s="211"/>
      <c r="E54" s="196"/>
      <c r="F54" s="196"/>
      <c r="G54" s="211"/>
      <c r="H54" s="196"/>
      <c r="I54" s="196"/>
      <c r="J54" s="196"/>
    </row>
    <row r="55" spans="1:10" x14ac:dyDescent="0.2">
      <c r="A55" s="242" t="s">
        <v>659</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1" t="s">
        <v>160</v>
      </c>
      <c r="B58" s="811"/>
      <c r="C58" s="811"/>
      <c r="D58" s="811"/>
      <c r="E58" s="811"/>
      <c r="F58" s="811"/>
      <c r="G58" s="811"/>
      <c r="H58" s="811"/>
      <c r="I58" s="811"/>
      <c r="J58" s="811"/>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2" t="s">
        <v>581</v>
      </c>
      <c r="B60" s="812"/>
      <c r="C60" s="812"/>
      <c r="D60" s="812"/>
      <c r="E60" s="812"/>
      <c r="F60" s="812"/>
      <c r="G60" s="812"/>
      <c r="H60" s="812"/>
      <c r="I60" s="812"/>
      <c r="J60" s="812"/>
    </row>
    <row r="61" spans="1:10" s="421" customFormat="1" ht="12.75" customHeight="1" x14ac:dyDescent="0.3">
      <c r="A61" s="467"/>
      <c r="B61" s="732"/>
      <c r="C61" s="732"/>
      <c r="D61" s="733"/>
      <c r="E61" s="733"/>
      <c r="F61" s="733"/>
      <c r="G61" s="733"/>
      <c r="H61" s="733"/>
      <c r="I61" s="733"/>
      <c r="J61" s="733"/>
    </row>
    <row r="62" spans="1:10" ht="26.25" customHeight="1" x14ac:dyDescent="0.2">
      <c r="A62" s="813" t="s">
        <v>582</v>
      </c>
      <c r="B62" s="813"/>
      <c r="C62" s="813"/>
      <c r="D62" s="813"/>
      <c r="E62" s="813"/>
      <c r="F62" s="813"/>
      <c r="G62" s="813"/>
      <c r="H62" s="813"/>
      <c r="I62" s="813"/>
      <c r="J62" s="813"/>
    </row>
    <row r="63" spans="1:10" ht="12.75" customHeight="1" x14ac:dyDescent="0.2">
      <c r="A63" s="734"/>
      <c r="B63" s="728"/>
      <c r="C63" s="728"/>
      <c r="D63" s="728"/>
      <c r="E63" s="728"/>
      <c r="F63" s="728"/>
      <c r="G63" s="47"/>
      <c r="H63" s="47"/>
      <c r="I63" s="47"/>
      <c r="J63" s="47"/>
    </row>
    <row r="64" spans="1:10" ht="12.75" customHeight="1" x14ac:dyDescent="0.2">
      <c r="A64" s="813" t="s">
        <v>583</v>
      </c>
      <c r="B64" s="813"/>
      <c r="C64" s="813"/>
      <c r="D64" s="813"/>
      <c r="E64" s="813"/>
      <c r="F64" s="813"/>
      <c r="G64" s="813"/>
      <c r="H64" s="813"/>
      <c r="I64" s="813"/>
      <c r="J64" s="813"/>
    </row>
    <row r="65" spans="1:10" ht="12.75" customHeight="1" x14ac:dyDescent="0.2">
      <c r="A65" s="729"/>
      <c r="B65" s="729"/>
      <c r="C65" s="729"/>
      <c r="D65" s="729"/>
      <c r="E65" s="729"/>
      <c r="F65" s="729"/>
      <c r="G65" s="47"/>
      <c r="H65" s="47"/>
      <c r="I65" s="47"/>
      <c r="J65" s="47"/>
    </row>
    <row r="66" spans="1:10" ht="24.75" customHeight="1" x14ac:dyDescent="0.2">
      <c r="A66" s="813" t="s">
        <v>584</v>
      </c>
      <c r="B66" s="813"/>
      <c r="C66" s="813"/>
      <c r="D66" s="813"/>
      <c r="E66" s="813"/>
      <c r="F66" s="813"/>
      <c r="G66" s="813"/>
      <c r="H66" s="813"/>
      <c r="I66" s="813"/>
      <c r="J66" s="813"/>
    </row>
    <row r="67" spans="1:10" ht="12.75" customHeight="1" x14ac:dyDescent="0.2">
      <c r="A67" s="728"/>
      <c r="B67" s="728"/>
      <c r="C67" s="728"/>
      <c r="D67" s="728"/>
      <c r="E67" s="728"/>
      <c r="F67" s="728"/>
      <c r="G67" s="47"/>
      <c r="H67" s="47"/>
      <c r="I67" s="47"/>
      <c r="J67" s="47"/>
    </row>
    <row r="68" spans="1:10" ht="21" customHeight="1" x14ac:dyDescent="0.2">
      <c r="A68" s="813" t="s">
        <v>585</v>
      </c>
      <c r="B68" s="813"/>
      <c r="C68" s="813"/>
      <c r="D68" s="813"/>
      <c r="E68" s="813"/>
      <c r="F68" s="813"/>
      <c r="G68" s="813"/>
      <c r="H68" s="813"/>
      <c r="I68" s="813"/>
      <c r="J68" s="813"/>
    </row>
    <row r="69" spans="1:10" ht="12.75" customHeight="1" x14ac:dyDescent="0.2">
      <c r="A69" s="728"/>
      <c r="B69" s="728"/>
      <c r="C69" s="728"/>
      <c r="D69" s="728"/>
      <c r="E69" s="728"/>
      <c r="F69" s="728"/>
      <c r="G69" s="47"/>
      <c r="H69" s="47"/>
      <c r="I69" s="47"/>
      <c r="J69" s="47"/>
    </row>
    <row r="70" spans="1:10" ht="48.75" customHeight="1" x14ac:dyDescent="0.2">
      <c r="A70" s="813" t="s">
        <v>664</v>
      </c>
      <c r="B70" s="813"/>
      <c r="C70" s="813"/>
      <c r="D70" s="813"/>
      <c r="E70" s="813"/>
      <c r="F70" s="813"/>
      <c r="G70" s="813"/>
      <c r="H70" s="813"/>
      <c r="I70" s="813"/>
      <c r="J70" s="813"/>
    </row>
    <row r="71" spans="1:10" ht="12.75" customHeight="1" x14ac:dyDescent="0.2">
      <c r="A71" s="734"/>
      <c r="B71" s="728"/>
      <c r="C71" s="728"/>
      <c r="D71" s="728"/>
      <c r="E71" s="728"/>
      <c r="F71" s="728"/>
      <c r="G71" s="47"/>
      <c r="H71" s="47"/>
      <c r="I71" s="47"/>
      <c r="J71" s="47"/>
    </row>
    <row r="72" spans="1:10" ht="27" customHeight="1" x14ac:dyDescent="0.2">
      <c r="A72" s="813" t="s">
        <v>586</v>
      </c>
      <c r="B72" s="813"/>
      <c r="C72" s="813"/>
      <c r="D72" s="813"/>
      <c r="E72" s="813"/>
      <c r="F72" s="813"/>
      <c r="G72" s="813"/>
      <c r="H72" s="813"/>
      <c r="I72" s="813"/>
      <c r="J72" s="813"/>
    </row>
    <row r="73" spans="1:10" ht="12.75" customHeight="1" x14ac:dyDescent="0.2">
      <c r="A73" s="735"/>
      <c r="B73" s="728"/>
      <c r="C73" s="728"/>
      <c r="D73" s="728"/>
      <c r="E73" s="728"/>
      <c r="F73" s="728"/>
      <c r="G73" s="47"/>
      <c r="H73" s="47"/>
      <c r="I73" s="47"/>
      <c r="J73" s="47"/>
    </row>
    <row r="74" spans="1:10" ht="19.5" customHeight="1" x14ac:dyDescent="0.2">
      <c r="A74" s="813" t="s">
        <v>587</v>
      </c>
      <c r="B74" s="813"/>
      <c r="C74" s="813"/>
      <c r="D74" s="813"/>
      <c r="E74" s="813"/>
      <c r="F74" s="813"/>
      <c r="G74" s="813"/>
      <c r="H74" s="813"/>
      <c r="I74" s="813"/>
      <c r="J74" s="813"/>
    </row>
    <row r="75" spans="1:10" ht="12.75" customHeight="1" x14ac:dyDescent="0.2">
      <c r="A75" s="735"/>
      <c r="B75" s="728"/>
      <c r="C75" s="728"/>
      <c r="D75" s="728"/>
      <c r="E75" s="728"/>
      <c r="F75" s="728"/>
      <c r="G75" s="47"/>
      <c r="H75" s="47"/>
      <c r="I75" s="47"/>
      <c r="J75" s="47"/>
    </row>
    <row r="76" spans="1:10" ht="22.5" customHeight="1" x14ac:dyDescent="0.2">
      <c r="A76" s="813" t="s">
        <v>588</v>
      </c>
      <c r="B76" s="813"/>
      <c r="C76" s="813"/>
      <c r="D76" s="813"/>
      <c r="E76" s="813"/>
      <c r="F76" s="813"/>
      <c r="G76" s="813"/>
      <c r="H76" s="813"/>
      <c r="I76" s="813"/>
      <c r="J76" s="813"/>
    </row>
    <row r="77" spans="1:10" ht="12" customHeight="1" x14ac:dyDescent="0.2">
      <c r="A77" s="729"/>
      <c r="B77" s="729"/>
      <c r="C77" s="729"/>
      <c r="D77" s="729"/>
      <c r="E77" s="729"/>
      <c r="F77" s="729"/>
      <c r="G77" s="47"/>
      <c r="H77" s="47"/>
      <c r="I77" s="47"/>
      <c r="J77" s="47"/>
    </row>
    <row r="78" spans="1:10" ht="39.75" customHeight="1" x14ac:dyDescent="0.2">
      <c r="A78" s="813" t="s">
        <v>589</v>
      </c>
      <c r="B78" s="813"/>
      <c r="C78" s="813"/>
      <c r="D78" s="813"/>
      <c r="E78" s="813"/>
      <c r="F78" s="813"/>
      <c r="G78" s="813"/>
      <c r="H78" s="813"/>
      <c r="I78" s="813"/>
      <c r="J78" s="813"/>
    </row>
    <row r="79" spans="1:10" ht="12.75" customHeight="1" x14ac:dyDescent="0.2">
      <c r="A79" s="735"/>
      <c r="B79" s="728"/>
      <c r="C79" s="728"/>
      <c r="D79" s="728"/>
      <c r="E79" s="728"/>
      <c r="F79" s="728"/>
      <c r="G79" s="47"/>
      <c r="H79" s="47"/>
      <c r="I79" s="47"/>
      <c r="J79" s="47"/>
    </row>
    <row r="80" spans="1:10" ht="33.75" customHeight="1" x14ac:dyDescent="0.2">
      <c r="A80" s="813" t="s">
        <v>590</v>
      </c>
      <c r="B80" s="813"/>
      <c r="C80" s="813"/>
      <c r="D80" s="813"/>
      <c r="E80" s="813"/>
      <c r="F80" s="813"/>
      <c r="G80" s="813"/>
      <c r="H80" s="813"/>
      <c r="I80" s="813"/>
      <c r="J80" s="813"/>
    </row>
    <row r="81" spans="1:10" ht="12.75" customHeight="1" x14ac:dyDescent="0.2">
      <c r="A81" s="735"/>
      <c r="B81" s="728"/>
      <c r="C81" s="728"/>
      <c r="D81" s="728"/>
      <c r="E81" s="728"/>
      <c r="F81" s="728"/>
      <c r="G81" s="47"/>
      <c r="H81" s="47"/>
      <c r="I81" s="47"/>
      <c r="J81" s="47"/>
    </row>
    <row r="82" spans="1:10" ht="21" customHeight="1" x14ac:dyDescent="0.2">
      <c r="A82" s="813" t="s">
        <v>591</v>
      </c>
      <c r="B82" s="813"/>
      <c r="C82" s="813"/>
      <c r="D82" s="813"/>
      <c r="E82" s="813"/>
      <c r="F82" s="813"/>
      <c r="G82" s="813"/>
      <c r="H82" s="813"/>
      <c r="I82" s="813"/>
      <c r="J82" s="813"/>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0" t="s">
        <v>161</v>
      </c>
      <c r="B84" s="810"/>
      <c r="C84" s="810"/>
      <c r="D84" s="810"/>
      <c r="E84" s="810"/>
      <c r="F84" s="810"/>
      <c r="G84" s="810"/>
      <c r="H84" s="810"/>
      <c r="I84" s="810"/>
      <c r="J84" s="810"/>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4.75" customHeight="1" x14ac:dyDescent="0.2">
      <c r="A87" s="807" t="s">
        <v>578</v>
      </c>
      <c r="B87" s="807"/>
      <c r="C87" s="807"/>
      <c r="D87" s="807"/>
      <c r="E87" s="807"/>
      <c r="F87" s="807"/>
      <c r="G87" s="807"/>
      <c r="H87" s="807"/>
      <c r="I87" s="807"/>
      <c r="J87" s="807"/>
    </row>
    <row r="88" spans="1:10" x14ac:dyDescent="0.2">
      <c r="H88" s="192"/>
      <c r="I88" s="192"/>
    </row>
    <row r="89" spans="1:10" s="421" customFormat="1" x14ac:dyDescent="0.2"/>
    <row r="90" spans="1:10" s="421" customFormat="1" x14ac:dyDescent="0.2"/>
    <row r="91" spans="1:10" s="421" customFormat="1" x14ac:dyDescent="0.2"/>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3" fitToHeight="2" orientation="landscape" useFirstPageNumber="1" r:id="rId1"/>
  <headerFooter>
    <oddHeader>&amp;RLes groupements à fiscalité propre en 2021</oddHeader>
    <oddFooter>&amp;LDirection Générale des Collectivité Locales / DESL&amp;C&amp;P&amp;RMise en ligne : mars 2023</oddFooter>
    <evenHeader>&amp;RLes groupements à fiscalité propre en 2019</evenHeader>
    <evenFooter>&amp;LDirection Générale des Collectivités Locales / DESL&amp;C24&amp;RMise en ligne : mai 2021</evenFooter>
  </headerFooter>
  <rowBreaks count="1" manualBreakCount="1">
    <brk id="55"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124"/>
  <sheetViews>
    <sheetView zoomScaleNormal="100" workbookViewId="0"/>
  </sheetViews>
  <sheetFormatPr baseColWidth="10" defaultColWidth="11.42578125" defaultRowHeight="12.75"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3" ht="19.5" customHeight="1" x14ac:dyDescent="0.25">
      <c r="A1" s="434" t="s">
        <v>676</v>
      </c>
    </row>
    <row r="2" spans="1:13" ht="12.75" customHeight="1" thickBot="1" x14ac:dyDescent="0.25">
      <c r="J2" s="435" t="s">
        <v>64</v>
      </c>
    </row>
    <row r="3" spans="1:13" ht="14.25" customHeight="1" x14ac:dyDescent="0.2">
      <c r="A3" s="436" t="s">
        <v>654</v>
      </c>
      <c r="B3" s="480" t="s">
        <v>34</v>
      </c>
      <c r="C3" s="480" t="s">
        <v>464</v>
      </c>
      <c r="D3" s="480" t="s">
        <v>466</v>
      </c>
      <c r="E3" s="480" t="s">
        <v>97</v>
      </c>
      <c r="F3" s="480" t="s">
        <v>272</v>
      </c>
      <c r="G3" s="481">
        <v>300000</v>
      </c>
      <c r="H3" s="482" t="s">
        <v>363</v>
      </c>
      <c r="I3" s="482" t="s">
        <v>363</v>
      </c>
      <c r="J3" s="482" t="s">
        <v>61</v>
      </c>
    </row>
    <row r="4" spans="1:13" ht="14.25" customHeight="1" x14ac:dyDescent="0.2">
      <c r="A4" s="437" t="s">
        <v>153</v>
      </c>
      <c r="B4" s="483" t="s">
        <v>463</v>
      </c>
      <c r="C4" s="483" t="s">
        <v>35</v>
      </c>
      <c r="D4" s="483" t="s">
        <v>35</v>
      </c>
      <c r="E4" s="483" t="s">
        <v>35</v>
      </c>
      <c r="F4" s="483" t="s">
        <v>35</v>
      </c>
      <c r="G4" s="483" t="s">
        <v>36</v>
      </c>
      <c r="H4" s="484" t="s">
        <v>286</v>
      </c>
      <c r="I4" s="484" t="s">
        <v>480</v>
      </c>
      <c r="J4" s="484" t="s">
        <v>106</v>
      </c>
    </row>
    <row r="5" spans="1:13" ht="14.25" customHeight="1" thickBot="1" x14ac:dyDescent="0.25">
      <c r="A5" s="438" t="s">
        <v>65</v>
      </c>
      <c r="B5" s="485" t="s">
        <v>36</v>
      </c>
      <c r="C5" s="485" t="s">
        <v>465</v>
      </c>
      <c r="D5" s="485" t="s">
        <v>99</v>
      </c>
      <c r="E5" s="485" t="s">
        <v>100</v>
      </c>
      <c r="F5" s="485" t="s">
        <v>273</v>
      </c>
      <c r="G5" s="485" t="s">
        <v>101</v>
      </c>
      <c r="H5" s="486" t="s">
        <v>465</v>
      </c>
      <c r="I5" s="486" t="s">
        <v>101</v>
      </c>
      <c r="J5" s="486" t="s">
        <v>270</v>
      </c>
    </row>
    <row r="6" spans="1:13" ht="12.75" customHeight="1" x14ac:dyDescent="0.2">
      <c r="B6" s="422"/>
      <c r="C6" s="422"/>
      <c r="D6" s="422"/>
      <c r="E6" s="422"/>
      <c r="F6" s="422"/>
      <c r="G6" s="422"/>
      <c r="H6" s="422"/>
      <c r="I6" s="422"/>
      <c r="J6" s="422"/>
    </row>
    <row r="7" spans="1:13" ht="14.1" customHeight="1" x14ac:dyDescent="0.25">
      <c r="A7" s="332" t="s">
        <v>115</v>
      </c>
      <c r="B7" s="468">
        <v>1212.4460293100001</v>
      </c>
      <c r="C7" s="468">
        <v>3064.93085488</v>
      </c>
      <c r="D7" s="468">
        <v>2035.2281267999999</v>
      </c>
      <c r="E7" s="468">
        <v>765.08104056000002</v>
      </c>
      <c r="F7" s="468">
        <v>72.152321619999995</v>
      </c>
      <c r="G7" s="468" t="s">
        <v>84</v>
      </c>
      <c r="H7" s="469">
        <f>B7+C7</f>
        <v>4277.3768841900001</v>
      </c>
      <c r="I7" s="469">
        <f>D7+E7+F7</f>
        <v>2872.46148898</v>
      </c>
      <c r="J7" s="469">
        <f>H7+I7</f>
        <v>7149.8383731699996</v>
      </c>
      <c r="L7" s="510"/>
      <c r="M7" s="510"/>
    </row>
    <row r="8" spans="1:13" ht="14.1" customHeight="1" x14ac:dyDescent="0.2">
      <c r="A8" s="333" t="s">
        <v>116</v>
      </c>
      <c r="B8" s="470">
        <v>299.03696478000001</v>
      </c>
      <c r="C8" s="470">
        <v>808.63797718000001</v>
      </c>
      <c r="D8" s="470">
        <v>560.26052883</v>
      </c>
      <c r="E8" s="470">
        <v>240.20140825999999</v>
      </c>
      <c r="F8" s="470">
        <v>13.11849097</v>
      </c>
      <c r="G8" s="470" t="s">
        <v>84</v>
      </c>
      <c r="H8" s="330">
        <f t="shared" ref="H8:H43" si="0">B8+C8</f>
        <v>1107.6749419600001</v>
      </c>
      <c r="I8" s="330">
        <f t="shared" ref="I8:I43" si="1">D8+E8+F8</f>
        <v>813.58042806000003</v>
      </c>
      <c r="J8" s="330">
        <f t="shared" ref="J8:J43" si="2">H8+I8</f>
        <v>1921.2553700200001</v>
      </c>
    </row>
    <row r="9" spans="1:13" ht="14.1" customHeight="1" x14ac:dyDescent="0.2">
      <c r="A9" s="334" t="s">
        <v>117</v>
      </c>
      <c r="B9" s="471">
        <v>485.58217794000001</v>
      </c>
      <c r="C9" s="471">
        <v>1234.2755710399999</v>
      </c>
      <c r="D9" s="471">
        <v>843.75742408999997</v>
      </c>
      <c r="E9" s="471">
        <v>286.27164061000002</v>
      </c>
      <c r="F9" s="471">
        <v>28.963148629999999</v>
      </c>
      <c r="G9" s="471" t="s">
        <v>84</v>
      </c>
      <c r="H9" s="472">
        <f t="shared" si="0"/>
        <v>1719.85774898</v>
      </c>
      <c r="I9" s="472">
        <f t="shared" si="1"/>
        <v>1158.9922133299999</v>
      </c>
      <c r="J9" s="472">
        <f t="shared" si="2"/>
        <v>2878.8499623099997</v>
      </c>
    </row>
    <row r="10" spans="1:13" ht="14.1" customHeight="1" x14ac:dyDescent="0.2">
      <c r="A10" s="333" t="s">
        <v>118</v>
      </c>
      <c r="B10" s="470">
        <v>16.661109419999999</v>
      </c>
      <c r="C10" s="470">
        <v>40.261516989999997</v>
      </c>
      <c r="D10" s="470">
        <v>24.009382540000001</v>
      </c>
      <c r="E10" s="470">
        <v>10.77608358</v>
      </c>
      <c r="F10" s="470">
        <v>0.58106155000000004</v>
      </c>
      <c r="G10" s="470" t="s">
        <v>84</v>
      </c>
      <c r="H10" s="330">
        <f t="shared" si="0"/>
        <v>56.922626409999992</v>
      </c>
      <c r="I10" s="330">
        <f t="shared" si="1"/>
        <v>35.366527670000004</v>
      </c>
      <c r="J10" s="330">
        <f t="shared" si="2"/>
        <v>92.289154080000003</v>
      </c>
    </row>
    <row r="11" spans="1:13" ht="14.1" customHeight="1" x14ac:dyDescent="0.2">
      <c r="A11" s="334" t="s">
        <v>119</v>
      </c>
      <c r="B11" s="471">
        <v>325.00061206999999</v>
      </c>
      <c r="C11" s="471">
        <v>806.31396502999996</v>
      </c>
      <c r="D11" s="471">
        <v>476.71077384</v>
      </c>
      <c r="E11" s="471">
        <v>188.71090505999999</v>
      </c>
      <c r="F11" s="471">
        <v>26.130385100000002</v>
      </c>
      <c r="G11" s="471" t="s">
        <v>84</v>
      </c>
      <c r="H11" s="472">
        <f t="shared" si="0"/>
        <v>1131.3145771</v>
      </c>
      <c r="I11" s="472">
        <f t="shared" si="1"/>
        <v>691.55206399999997</v>
      </c>
      <c r="J11" s="472">
        <f t="shared" si="2"/>
        <v>1822.8666410999999</v>
      </c>
    </row>
    <row r="12" spans="1:13" ht="14.1" customHeight="1" x14ac:dyDescent="0.2">
      <c r="A12" s="333" t="s">
        <v>120</v>
      </c>
      <c r="B12" s="470">
        <v>86.165165099999996</v>
      </c>
      <c r="C12" s="470">
        <v>175.44182463999999</v>
      </c>
      <c r="D12" s="470">
        <v>130.49001749999999</v>
      </c>
      <c r="E12" s="470">
        <v>39.121003049999999</v>
      </c>
      <c r="F12" s="470">
        <v>3.3592353699999999</v>
      </c>
      <c r="G12" s="470" t="s">
        <v>84</v>
      </c>
      <c r="H12" s="330">
        <f t="shared" si="0"/>
        <v>261.60698974000002</v>
      </c>
      <c r="I12" s="330">
        <f t="shared" si="1"/>
        <v>172.97025591999997</v>
      </c>
      <c r="J12" s="330">
        <f t="shared" si="2"/>
        <v>434.57724566000002</v>
      </c>
    </row>
    <row r="13" spans="1:13" ht="14.1" customHeight="1" x14ac:dyDescent="0.25">
      <c r="A13" s="335" t="s">
        <v>121</v>
      </c>
      <c r="B13" s="473">
        <v>1425.2543425399999</v>
      </c>
      <c r="C13" s="473">
        <v>3646.3670509600001</v>
      </c>
      <c r="D13" s="473">
        <v>2424.5942423699998</v>
      </c>
      <c r="E13" s="473">
        <v>931.59993945999997</v>
      </c>
      <c r="F13" s="473">
        <v>94.846829929999998</v>
      </c>
      <c r="G13" s="473" t="s">
        <v>84</v>
      </c>
      <c r="H13" s="474">
        <f t="shared" si="0"/>
        <v>5071.6213934999996</v>
      </c>
      <c r="I13" s="474">
        <f t="shared" si="1"/>
        <v>3451.0410117599995</v>
      </c>
      <c r="J13" s="474">
        <f t="shared" si="2"/>
        <v>8522.6624052599982</v>
      </c>
    </row>
    <row r="14" spans="1:13" ht="14.1" customHeight="1" x14ac:dyDescent="0.2">
      <c r="A14" s="333" t="s">
        <v>63</v>
      </c>
      <c r="B14" s="470">
        <v>872.65172265000001</v>
      </c>
      <c r="C14" s="470">
        <v>2124.6324886000002</v>
      </c>
      <c r="D14" s="470">
        <v>1355.88421472</v>
      </c>
      <c r="E14" s="470">
        <v>567.18803535999996</v>
      </c>
      <c r="F14" s="470">
        <v>52.489669169999999</v>
      </c>
      <c r="G14" s="470" t="s">
        <v>84</v>
      </c>
      <c r="H14" s="330">
        <f t="shared" si="0"/>
        <v>2997.2842112500002</v>
      </c>
      <c r="I14" s="330">
        <f t="shared" si="1"/>
        <v>1975.5619192500001</v>
      </c>
      <c r="J14" s="330">
        <f t="shared" si="2"/>
        <v>4972.8461305000001</v>
      </c>
    </row>
    <row r="15" spans="1:13" ht="14.1" customHeight="1" x14ac:dyDescent="0.2">
      <c r="A15" s="334" t="s">
        <v>122</v>
      </c>
      <c r="B15" s="471">
        <v>367.42999981000003</v>
      </c>
      <c r="C15" s="471">
        <v>647.01697937999995</v>
      </c>
      <c r="D15" s="471">
        <v>306.42375922999997</v>
      </c>
      <c r="E15" s="471">
        <v>132.06365467000001</v>
      </c>
      <c r="F15" s="471">
        <v>14.09354574</v>
      </c>
      <c r="G15" s="471" t="s">
        <v>84</v>
      </c>
      <c r="H15" s="472">
        <f t="shared" si="0"/>
        <v>1014.44697919</v>
      </c>
      <c r="I15" s="472">
        <f t="shared" si="1"/>
        <v>452.58095964</v>
      </c>
      <c r="J15" s="472">
        <f t="shared" si="2"/>
        <v>1467.02793883</v>
      </c>
    </row>
    <row r="16" spans="1:13" ht="14.25" x14ac:dyDescent="0.2">
      <c r="A16" s="539" t="s">
        <v>123</v>
      </c>
      <c r="B16" s="540">
        <v>505.22172283999998</v>
      </c>
      <c r="C16" s="540">
        <v>1477.6155092199999</v>
      </c>
      <c r="D16" s="540">
        <v>1049.46045549</v>
      </c>
      <c r="E16" s="540">
        <v>435.12438069000001</v>
      </c>
      <c r="F16" s="540">
        <v>38.396123430000003</v>
      </c>
      <c r="G16" s="540" t="s">
        <v>84</v>
      </c>
      <c r="H16" s="370">
        <f t="shared" si="0"/>
        <v>1982.8372320599999</v>
      </c>
      <c r="I16" s="370">
        <f t="shared" si="1"/>
        <v>1522.9809596099999</v>
      </c>
      <c r="J16" s="370">
        <f t="shared" si="2"/>
        <v>3505.8181916699996</v>
      </c>
    </row>
    <row r="17" spans="1:10" ht="14.25" x14ac:dyDescent="0.2">
      <c r="A17" s="541" t="s">
        <v>124</v>
      </c>
      <c r="B17" s="542">
        <v>257.30574774000002</v>
      </c>
      <c r="C17" s="542">
        <v>781.72864078999999</v>
      </c>
      <c r="D17" s="542">
        <v>569.98396042000002</v>
      </c>
      <c r="E17" s="542">
        <v>216.35487551</v>
      </c>
      <c r="F17" s="542">
        <v>31.853891999999998</v>
      </c>
      <c r="G17" s="542" t="s">
        <v>84</v>
      </c>
      <c r="H17" s="543">
        <f t="shared" si="0"/>
        <v>1039.0343885299999</v>
      </c>
      <c r="I17" s="543">
        <f t="shared" si="1"/>
        <v>818.19272792999993</v>
      </c>
      <c r="J17" s="543">
        <f t="shared" si="2"/>
        <v>1857.2271164599997</v>
      </c>
    </row>
    <row r="18" spans="1:10" ht="14.25" x14ac:dyDescent="0.2">
      <c r="A18" s="539" t="s">
        <v>125</v>
      </c>
      <c r="B18" s="540">
        <v>141.35879213000001</v>
      </c>
      <c r="C18" s="540">
        <v>411.32069373000002</v>
      </c>
      <c r="D18" s="540">
        <v>323.47747669</v>
      </c>
      <c r="E18" s="540">
        <v>116.963244</v>
      </c>
      <c r="F18" s="540">
        <v>11.626064</v>
      </c>
      <c r="G18" s="540" t="s">
        <v>84</v>
      </c>
      <c r="H18" s="370">
        <f t="shared" si="0"/>
        <v>552.67948586</v>
      </c>
      <c r="I18" s="370">
        <f t="shared" si="1"/>
        <v>452.06678469000002</v>
      </c>
      <c r="J18" s="370">
        <f t="shared" si="2"/>
        <v>1004.74627055</v>
      </c>
    </row>
    <row r="19" spans="1:10" ht="14.25" x14ac:dyDescent="0.2">
      <c r="A19" s="560" t="s">
        <v>126</v>
      </c>
      <c r="B19" s="561">
        <v>5.77087605</v>
      </c>
      <c r="C19" s="561">
        <v>12.22041359</v>
      </c>
      <c r="D19" s="561">
        <v>7.9839340500000002</v>
      </c>
      <c r="E19" s="561">
        <v>2.4316660799999998</v>
      </c>
      <c r="F19" s="561">
        <v>0.25695866000000001</v>
      </c>
      <c r="G19" s="561" t="s">
        <v>84</v>
      </c>
      <c r="H19" s="562">
        <f t="shared" si="0"/>
        <v>17.991289639999998</v>
      </c>
      <c r="I19" s="562">
        <f t="shared" si="1"/>
        <v>10.67255879</v>
      </c>
      <c r="J19" s="562">
        <f t="shared" si="2"/>
        <v>28.663848429999998</v>
      </c>
    </row>
    <row r="20" spans="1:10" ht="14.25" x14ac:dyDescent="0.2">
      <c r="A20" s="676" t="s">
        <v>475</v>
      </c>
      <c r="B20" s="540">
        <v>110.17607956000001</v>
      </c>
      <c r="C20" s="540">
        <v>358.18753347000001</v>
      </c>
      <c r="D20" s="540">
        <v>238.52254968</v>
      </c>
      <c r="E20" s="540">
        <v>96.959965429999997</v>
      </c>
      <c r="F20" s="540">
        <v>19.97086934</v>
      </c>
      <c r="G20" s="540" t="s">
        <v>84</v>
      </c>
      <c r="H20" s="370">
        <f t="shared" si="0"/>
        <v>468.36361303000001</v>
      </c>
      <c r="I20" s="370">
        <f t="shared" si="1"/>
        <v>355.45338444999999</v>
      </c>
      <c r="J20" s="370">
        <f t="shared" si="2"/>
        <v>823.81699748000005</v>
      </c>
    </row>
    <row r="21" spans="1:10" ht="14.25" x14ac:dyDescent="0.2">
      <c r="A21" s="560" t="s">
        <v>127</v>
      </c>
      <c r="B21" s="561">
        <v>107.80279432</v>
      </c>
      <c r="C21" s="561">
        <v>296.88203181</v>
      </c>
      <c r="D21" s="561">
        <v>208.2125121</v>
      </c>
      <c r="E21" s="561">
        <v>63.570913210000001</v>
      </c>
      <c r="F21" s="561">
        <v>6.5325819000000003</v>
      </c>
      <c r="G21" s="561" t="s">
        <v>84</v>
      </c>
      <c r="H21" s="562">
        <f t="shared" si="0"/>
        <v>404.68482613000003</v>
      </c>
      <c r="I21" s="562">
        <f t="shared" si="1"/>
        <v>278.31600721000001</v>
      </c>
      <c r="J21" s="562">
        <f t="shared" si="2"/>
        <v>683.0008333400001</v>
      </c>
    </row>
    <row r="22" spans="1:10" ht="14.25" x14ac:dyDescent="0.2">
      <c r="A22" s="539" t="s">
        <v>128</v>
      </c>
      <c r="B22" s="540">
        <v>142.73961365</v>
      </c>
      <c r="C22" s="540">
        <v>347.93348859000002</v>
      </c>
      <c r="D22" s="540">
        <v>232.48579151000001</v>
      </c>
      <c r="E22" s="540">
        <v>58.251338959999998</v>
      </c>
      <c r="F22" s="540">
        <v>3.35579706</v>
      </c>
      <c r="G22" s="540" t="s">
        <v>84</v>
      </c>
      <c r="H22" s="370">
        <f t="shared" si="0"/>
        <v>490.67310224000005</v>
      </c>
      <c r="I22" s="370">
        <f t="shared" si="1"/>
        <v>294.09292753</v>
      </c>
      <c r="J22" s="370">
        <f t="shared" si="2"/>
        <v>784.76602977000005</v>
      </c>
    </row>
    <row r="23" spans="1:10" ht="14.25" x14ac:dyDescent="0.2">
      <c r="A23" s="563" t="s">
        <v>129</v>
      </c>
      <c r="B23" s="564">
        <v>44.754464179999999</v>
      </c>
      <c r="C23" s="564">
        <v>95.190401170000001</v>
      </c>
      <c r="D23" s="564">
        <v>58.027763620000002</v>
      </c>
      <c r="E23" s="564">
        <v>26.234776419999999</v>
      </c>
      <c r="F23" s="564">
        <v>0.61488980000000004</v>
      </c>
      <c r="G23" s="564" t="s">
        <v>84</v>
      </c>
      <c r="H23" s="565">
        <f t="shared" si="0"/>
        <v>139.94486534999999</v>
      </c>
      <c r="I23" s="565">
        <f t="shared" si="1"/>
        <v>84.877429840000005</v>
      </c>
      <c r="J23" s="565">
        <f t="shared" si="2"/>
        <v>224.82229518999998</v>
      </c>
    </row>
    <row r="24" spans="1:10" ht="15" x14ac:dyDescent="0.25">
      <c r="A24" s="547" t="s">
        <v>130</v>
      </c>
      <c r="B24" s="548">
        <v>212.80831323000001</v>
      </c>
      <c r="C24" s="548">
        <v>581.43619607999995</v>
      </c>
      <c r="D24" s="548">
        <v>389.36611556999998</v>
      </c>
      <c r="E24" s="548">
        <v>166.51889890000001</v>
      </c>
      <c r="F24" s="548">
        <v>22.69450831</v>
      </c>
      <c r="G24" s="548" t="s">
        <v>84</v>
      </c>
      <c r="H24" s="354">
        <f t="shared" si="0"/>
        <v>794.24450931000001</v>
      </c>
      <c r="I24" s="354">
        <f t="shared" si="1"/>
        <v>578.57952277999993</v>
      </c>
      <c r="J24" s="354">
        <f t="shared" si="2"/>
        <v>1372.8240320899999</v>
      </c>
    </row>
    <row r="25" spans="1:10" ht="15" x14ac:dyDescent="0.25">
      <c r="A25" s="566" t="s">
        <v>131</v>
      </c>
      <c r="B25" s="567">
        <v>127.00029050000001</v>
      </c>
      <c r="C25" s="567">
        <v>400.47352052000002</v>
      </c>
      <c r="D25" s="567">
        <v>264.28921446999999</v>
      </c>
      <c r="E25" s="567">
        <v>122.20725664</v>
      </c>
      <c r="F25" s="567">
        <v>20.27857564</v>
      </c>
      <c r="G25" s="567" t="s">
        <v>84</v>
      </c>
      <c r="H25" s="568">
        <f t="shared" si="0"/>
        <v>527.47381102000008</v>
      </c>
      <c r="I25" s="568">
        <f t="shared" si="1"/>
        <v>406.77504675</v>
      </c>
      <c r="J25" s="568">
        <f t="shared" si="2"/>
        <v>934.24885777000009</v>
      </c>
    </row>
    <row r="26" spans="1:10" ht="15" x14ac:dyDescent="0.25">
      <c r="A26" s="547" t="s">
        <v>132</v>
      </c>
      <c r="B26" s="548">
        <v>393.91023912999998</v>
      </c>
      <c r="C26" s="548">
        <v>941.94626272999994</v>
      </c>
      <c r="D26" s="548">
        <v>649.17896212999995</v>
      </c>
      <c r="E26" s="548">
        <v>278.63432035</v>
      </c>
      <c r="F26" s="548">
        <v>35.263555220000001</v>
      </c>
      <c r="G26" s="548" t="s">
        <v>84</v>
      </c>
      <c r="H26" s="354">
        <f t="shared" si="0"/>
        <v>1335.85650186</v>
      </c>
      <c r="I26" s="354">
        <f t="shared" si="1"/>
        <v>963.07683769999994</v>
      </c>
      <c r="J26" s="354">
        <f t="shared" si="2"/>
        <v>2298.9333395599997</v>
      </c>
    </row>
    <row r="27" spans="1:10" ht="14.25" x14ac:dyDescent="0.2">
      <c r="A27" s="560" t="s">
        <v>133</v>
      </c>
      <c r="B27" s="561">
        <v>325.61969963000001</v>
      </c>
      <c r="C27" s="561">
        <v>728.23695470999996</v>
      </c>
      <c r="D27" s="561">
        <v>496.58815337999999</v>
      </c>
      <c r="E27" s="561">
        <v>209.88275874999999</v>
      </c>
      <c r="F27" s="561">
        <v>21.926316929999999</v>
      </c>
      <c r="G27" s="561" t="s">
        <v>84</v>
      </c>
      <c r="H27" s="562">
        <f t="shared" si="0"/>
        <v>1053.85665434</v>
      </c>
      <c r="I27" s="562">
        <f t="shared" si="1"/>
        <v>728.39722905999997</v>
      </c>
      <c r="J27" s="562">
        <f t="shared" si="2"/>
        <v>1782.2538833999999</v>
      </c>
    </row>
    <row r="28" spans="1:10" ht="14.25" x14ac:dyDescent="0.2">
      <c r="A28" s="539" t="s">
        <v>134</v>
      </c>
      <c r="B28" s="540">
        <v>35.64709053</v>
      </c>
      <c r="C28" s="540">
        <v>134.20547164000001</v>
      </c>
      <c r="D28" s="540">
        <v>111.90754016</v>
      </c>
      <c r="E28" s="540">
        <v>52.365652709999999</v>
      </c>
      <c r="F28" s="540">
        <v>12.229007279999999</v>
      </c>
      <c r="G28" s="540" t="s">
        <v>84</v>
      </c>
      <c r="H28" s="370">
        <f t="shared" si="0"/>
        <v>169.85256217</v>
      </c>
      <c r="I28" s="370">
        <f t="shared" si="1"/>
        <v>176.50220014999999</v>
      </c>
      <c r="J28" s="370">
        <f t="shared" si="2"/>
        <v>346.35476231999996</v>
      </c>
    </row>
    <row r="29" spans="1:10" ht="14.25" x14ac:dyDescent="0.2">
      <c r="A29" s="560" t="s">
        <v>135</v>
      </c>
      <c r="B29" s="561">
        <v>32.643448970000001</v>
      </c>
      <c r="C29" s="561">
        <v>79.503836379999996</v>
      </c>
      <c r="D29" s="561">
        <v>40.683268589999997</v>
      </c>
      <c r="E29" s="561">
        <v>16.38590889</v>
      </c>
      <c r="F29" s="561">
        <v>1.1082310099999999</v>
      </c>
      <c r="G29" s="561" t="s">
        <v>84</v>
      </c>
      <c r="H29" s="562">
        <f t="shared" si="0"/>
        <v>112.14728535</v>
      </c>
      <c r="I29" s="562">
        <f t="shared" si="1"/>
        <v>58.177408489999991</v>
      </c>
      <c r="J29" s="562">
        <f t="shared" si="2"/>
        <v>170.32469384000001</v>
      </c>
    </row>
    <row r="30" spans="1:10" ht="15" x14ac:dyDescent="0.25">
      <c r="A30" s="547" t="s">
        <v>136</v>
      </c>
      <c r="B30" s="548">
        <v>220.43750548</v>
      </c>
      <c r="C30" s="548">
        <v>451.07987396999999</v>
      </c>
      <c r="D30" s="548">
        <v>278.39074765999999</v>
      </c>
      <c r="E30" s="548">
        <v>101.14064232</v>
      </c>
      <c r="F30" s="548">
        <v>9.7202673399999995</v>
      </c>
      <c r="G30" s="548" t="s">
        <v>84</v>
      </c>
      <c r="H30" s="354">
        <f t="shared" si="0"/>
        <v>671.51737945000002</v>
      </c>
      <c r="I30" s="354">
        <f t="shared" si="1"/>
        <v>389.25165731999999</v>
      </c>
      <c r="J30" s="354">
        <f t="shared" si="2"/>
        <v>1060.76903677</v>
      </c>
    </row>
    <row r="31" spans="1:10" ht="14.25" x14ac:dyDescent="0.2">
      <c r="A31" s="560" t="s">
        <v>137</v>
      </c>
      <c r="B31" s="561">
        <v>53.329489389999999</v>
      </c>
      <c r="C31" s="561">
        <v>126.65299376999999</v>
      </c>
      <c r="D31" s="561">
        <v>76.101667039999995</v>
      </c>
      <c r="E31" s="561">
        <v>29.56500247</v>
      </c>
      <c r="F31" s="561">
        <v>2.78174389</v>
      </c>
      <c r="G31" s="561" t="s">
        <v>84</v>
      </c>
      <c r="H31" s="562">
        <f t="shared" si="0"/>
        <v>179.98248315999999</v>
      </c>
      <c r="I31" s="562">
        <f t="shared" si="1"/>
        <v>108.44841339999999</v>
      </c>
      <c r="J31" s="562">
        <f t="shared" si="2"/>
        <v>288.43089655999995</v>
      </c>
    </row>
    <row r="32" spans="1:10" ht="14.25" x14ac:dyDescent="0.2">
      <c r="A32" s="539" t="s">
        <v>138</v>
      </c>
      <c r="B32" s="540">
        <v>131.99348293</v>
      </c>
      <c r="C32" s="540">
        <v>240.14216317</v>
      </c>
      <c r="D32" s="540">
        <v>147.33382266000001</v>
      </c>
      <c r="E32" s="540">
        <v>49.723465750000003</v>
      </c>
      <c r="F32" s="540">
        <v>4.6146088599999997</v>
      </c>
      <c r="G32" s="540" t="s">
        <v>84</v>
      </c>
      <c r="H32" s="370">
        <f t="shared" si="0"/>
        <v>372.13564610000003</v>
      </c>
      <c r="I32" s="370">
        <f t="shared" si="1"/>
        <v>201.67189727000002</v>
      </c>
      <c r="J32" s="370">
        <f t="shared" si="2"/>
        <v>573.80754337000008</v>
      </c>
    </row>
    <row r="33" spans="1:10" ht="14.25" x14ac:dyDescent="0.2">
      <c r="A33" s="563" t="s">
        <v>139</v>
      </c>
      <c r="B33" s="564">
        <v>35.114533160000001</v>
      </c>
      <c r="C33" s="564">
        <v>84.284717029999996</v>
      </c>
      <c r="D33" s="564">
        <v>54.955257959999997</v>
      </c>
      <c r="E33" s="564">
        <v>21.852174099999999</v>
      </c>
      <c r="F33" s="564">
        <v>2.3239145899999998</v>
      </c>
      <c r="G33" s="564" t="s">
        <v>84</v>
      </c>
      <c r="H33" s="565">
        <f t="shared" si="0"/>
        <v>119.39925019</v>
      </c>
      <c r="I33" s="565">
        <f t="shared" si="1"/>
        <v>79.131346649999998</v>
      </c>
      <c r="J33" s="565">
        <f t="shared" si="2"/>
        <v>198.53059683999999</v>
      </c>
    </row>
    <row r="34" spans="1:10" ht="15" x14ac:dyDescent="0.25">
      <c r="A34" s="552" t="s">
        <v>140</v>
      </c>
      <c r="B34" s="548">
        <v>1606.3562684399999</v>
      </c>
      <c r="C34" s="548">
        <v>4006.8771176099999</v>
      </c>
      <c r="D34" s="548">
        <v>2684.4070889300001</v>
      </c>
      <c r="E34" s="548">
        <v>1043.7153609100001</v>
      </c>
      <c r="F34" s="548">
        <v>107.41587684</v>
      </c>
      <c r="G34" s="548" t="s">
        <v>84</v>
      </c>
      <c r="H34" s="354">
        <f t="shared" si="0"/>
        <v>5613.2333860500003</v>
      </c>
      <c r="I34" s="354">
        <f t="shared" si="1"/>
        <v>3835.53832668</v>
      </c>
      <c r="J34" s="354">
        <f t="shared" si="2"/>
        <v>9448.7717127300002</v>
      </c>
    </row>
    <row r="35" spans="1:10" ht="15" x14ac:dyDescent="0.25">
      <c r="A35" s="569" t="s">
        <v>141</v>
      </c>
      <c r="B35" s="570">
        <v>1645.69184802</v>
      </c>
      <c r="C35" s="570">
        <v>4097.44692493</v>
      </c>
      <c r="D35" s="570">
        <v>2702.9849900300001</v>
      </c>
      <c r="E35" s="570">
        <v>1032.74058178</v>
      </c>
      <c r="F35" s="570">
        <v>104.56709727</v>
      </c>
      <c r="G35" s="570" t="s">
        <v>84</v>
      </c>
      <c r="H35" s="571">
        <f t="shared" si="0"/>
        <v>5743.1387729500002</v>
      </c>
      <c r="I35" s="571">
        <f t="shared" si="1"/>
        <v>3840.29266908</v>
      </c>
      <c r="J35" s="571">
        <f t="shared" si="2"/>
        <v>9583.4314420299997</v>
      </c>
    </row>
    <row r="36" spans="1:10" ht="15" x14ac:dyDescent="0.25">
      <c r="A36" s="549" t="s">
        <v>142</v>
      </c>
      <c r="B36" s="550">
        <v>39.335579580000001</v>
      </c>
      <c r="C36" s="550">
        <v>90.569807319999995</v>
      </c>
      <c r="D36" s="550">
        <v>18.577901099999998</v>
      </c>
      <c r="E36" s="550">
        <v>-10.97477913</v>
      </c>
      <c r="F36" s="550">
        <v>-2.84877957</v>
      </c>
      <c r="G36" s="550" t="s">
        <v>84</v>
      </c>
      <c r="H36" s="551">
        <f t="shared" si="0"/>
        <v>129.9053869</v>
      </c>
      <c r="I36" s="551">
        <f t="shared" si="1"/>
        <v>4.7543423999999987</v>
      </c>
      <c r="J36" s="551">
        <f t="shared" si="2"/>
        <v>134.65972929999998</v>
      </c>
    </row>
    <row r="37" spans="1:10" ht="14.25" x14ac:dyDescent="0.2">
      <c r="A37" s="560" t="s">
        <v>143</v>
      </c>
      <c r="B37" s="561">
        <v>85.808022730000005</v>
      </c>
      <c r="C37" s="561">
        <v>180.96267556000001</v>
      </c>
      <c r="D37" s="561">
        <v>125.0769011</v>
      </c>
      <c r="E37" s="561">
        <v>44.311642259999999</v>
      </c>
      <c r="F37" s="561">
        <v>2.4159326700000001</v>
      </c>
      <c r="G37" s="561" t="s">
        <v>84</v>
      </c>
      <c r="H37" s="562">
        <f t="shared" si="0"/>
        <v>266.77069829000004</v>
      </c>
      <c r="I37" s="562">
        <f t="shared" si="1"/>
        <v>171.80447602999999</v>
      </c>
      <c r="J37" s="562">
        <f t="shared" si="2"/>
        <v>438.57517432000003</v>
      </c>
    </row>
    <row r="38" spans="1:10" ht="14.25" x14ac:dyDescent="0.2">
      <c r="A38" s="539" t="s">
        <v>144</v>
      </c>
      <c r="B38" s="540">
        <v>91.254684060000002</v>
      </c>
      <c r="C38" s="540">
        <v>218.47812583000001</v>
      </c>
      <c r="D38" s="540">
        <v>165.92202909</v>
      </c>
      <c r="E38" s="540">
        <v>53.688336550000002</v>
      </c>
      <c r="F38" s="540">
        <v>3.1021411799999998</v>
      </c>
      <c r="G38" s="540" t="s">
        <v>84</v>
      </c>
      <c r="H38" s="370">
        <f t="shared" si="0"/>
        <v>309.73280989</v>
      </c>
      <c r="I38" s="370">
        <f t="shared" si="1"/>
        <v>222.71250681999999</v>
      </c>
      <c r="J38" s="370">
        <f t="shared" si="2"/>
        <v>532.44531671000004</v>
      </c>
    </row>
    <row r="39" spans="1:10" ht="14.25" x14ac:dyDescent="0.2">
      <c r="A39" s="563" t="s">
        <v>145</v>
      </c>
      <c r="B39" s="564">
        <v>5.4466613300000004</v>
      </c>
      <c r="C39" s="564">
        <v>37.515450270000002</v>
      </c>
      <c r="D39" s="564">
        <v>40.845127990000002</v>
      </c>
      <c r="E39" s="564">
        <v>9.3766942899999997</v>
      </c>
      <c r="F39" s="564">
        <v>0.68620851000000005</v>
      </c>
      <c r="G39" s="564" t="s">
        <v>84</v>
      </c>
      <c r="H39" s="565">
        <f t="shared" si="0"/>
        <v>42.9621116</v>
      </c>
      <c r="I39" s="565">
        <f t="shared" si="1"/>
        <v>50.908030789999998</v>
      </c>
      <c r="J39" s="565">
        <f t="shared" si="2"/>
        <v>93.870142389999998</v>
      </c>
    </row>
    <row r="40" spans="1:10" ht="15" x14ac:dyDescent="0.25">
      <c r="A40" s="552" t="s">
        <v>146</v>
      </c>
      <c r="B40" s="548">
        <v>1692.1642911700001</v>
      </c>
      <c r="C40" s="548">
        <v>4187.8397931700001</v>
      </c>
      <c r="D40" s="548">
        <v>2809.4839900299999</v>
      </c>
      <c r="E40" s="548">
        <v>1088.0270031699999</v>
      </c>
      <c r="F40" s="548">
        <v>109.83180951</v>
      </c>
      <c r="G40" s="548" t="s">
        <v>84</v>
      </c>
      <c r="H40" s="354">
        <f t="shared" si="0"/>
        <v>5880.0040843400002</v>
      </c>
      <c r="I40" s="354">
        <f t="shared" si="1"/>
        <v>4007.3428027099994</v>
      </c>
      <c r="J40" s="354">
        <f t="shared" si="2"/>
        <v>9887.3468870500001</v>
      </c>
    </row>
    <row r="41" spans="1:10" ht="15" x14ac:dyDescent="0.25">
      <c r="A41" s="569" t="s">
        <v>147</v>
      </c>
      <c r="B41" s="570">
        <v>1736.94653208</v>
      </c>
      <c r="C41" s="570">
        <v>4315.92505076</v>
      </c>
      <c r="D41" s="570">
        <v>2868.9070191199999</v>
      </c>
      <c r="E41" s="570">
        <v>1086.42891833</v>
      </c>
      <c r="F41" s="570">
        <v>107.66923844999999</v>
      </c>
      <c r="G41" s="570" t="s">
        <v>84</v>
      </c>
      <c r="H41" s="571">
        <f t="shared" si="0"/>
        <v>6052.87158284</v>
      </c>
      <c r="I41" s="571">
        <f t="shared" si="1"/>
        <v>4063.0051758999998</v>
      </c>
      <c r="J41" s="571">
        <f t="shared" si="2"/>
        <v>10115.87675874</v>
      </c>
    </row>
    <row r="42" spans="1:10" ht="14.25" x14ac:dyDescent="0.2">
      <c r="A42" s="544" t="s">
        <v>148</v>
      </c>
      <c r="B42" s="545">
        <v>44.782240909999999</v>
      </c>
      <c r="C42" s="545">
        <v>128.08525759</v>
      </c>
      <c r="D42" s="545">
        <v>59.42302909</v>
      </c>
      <c r="E42" s="545">
        <v>-1.5980848400000001</v>
      </c>
      <c r="F42" s="545">
        <v>-2.1625710599999999</v>
      </c>
      <c r="G42" s="545" t="s">
        <v>84</v>
      </c>
      <c r="H42" s="546">
        <f t="shared" si="0"/>
        <v>172.86749850000001</v>
      </c>
      <c r="I42" s="546">
        <f t="shared" si="1"/>
        <v>55.662373190000004</v>
      </c>
      <c r="J42" s="546">
        <f t="shared" si="2"/>
        <v>228.52987169000002</v>
      </c>
    </row>
    <row r="43" spans="1:10" s="439" customFormat="1" ht="15" x14ac:dyDescent="0.25">
      <c r="A43" s="572" t="s">
        <v>256</v>
      </c>
      <c r="B43" s="567">
        <v>760.70316986</v>
      </c>
      <c r="C43" s="567">
        <v>1928.58551732</v>
      </c>
      <c r="D43" s="567">
        <v>1193.2116027</v>
      </c>
      <c r="E43" s="567">
        <v>447.81598322999997</v>
      </c>
      <c r="F43" s="567">
        <v>29.081532289999998</v>
      </c>
      <c r="G43" s="567" t="s">
        <v>84</v>
      </c>
      <c r="H43" s="568">
        <f t="shared" si="0"/>
        <v>2689.2886871800001</v>
      </c>
      <c r="I43" s="568">
        <f t="shared" si="1"/>
        <v>1670.10911822</v>
      </c>
      <c r="J43" s="568">
        <f t="shared" si="2"/>
        <v>4359.3978053999999</v>
      </c>
    </row>
    <row r="44" spans="1:10" ht="14.25" x14ac:dyDescent="0.2">
      <c r="A44" s="553" t="s">
        <v>149</v>
      </c>
      <c r="B44" s="540"/>
      <c r="C44" s="540"/>
      <c r="D44" s="540"/>
      <c r="E44" s="540"/>
      <c r="F44" s="540"/>
      <c r="G44" s="540"/>
      <c r="H44" s="554"/>
      <c r="I44" s="554"/>
      <c r="J44" s="554"/>
    </row>
    <row r="45" spans="1:10" ht="14.25" x14ac:dyDescent="0.2">
      <c r="A45" s="573" t="s">
        <v>150</v>
      </c>
      <c r="B45" s="574">
        <v>0.14931251700000001</v>
      </c>
      <c r="C45" s="574">
        <v>0.159456299</v>
      </c>
      <c r="D45" s="574">
        <v>0.16059021700000001</v>
      </c>
      <c r="E45" s="574">
        <v>0.178745073</v>
      </c>
      <c r="F45" s="574">
        <v>0.239275349</v>
      </c>
      <c r="G45" s="574" t="s">
        <v>84</v>
      </c>
      <c r="H45" s="575">
        <v>0.15660563899999999</v>
      </c>
      <c r="I45" s="575">
        <v>0.167653621</v>
      </c>
      <c r="J45" s="575">
        <v>0.16107924600000001</v>
      </c>
    </row>
    <row r="46" spans="1:10" ht="14.25" x14ac:dyDescent="0.2">
      <c r="A46" s="555" t="s">
        <v>151</v>
      </c>
      <c r="B46" s="556">
        <v>8.9107107000000005E-2</v>
      </c>
      <c r="C46" s="556">
        <v>0.109828088</v>
      </c>
      <c r="D46" s="556">
        <v>0.109003482</v>
      </c>
      <c r="E46" s="556">
        <v>0.131179975</v>
      </c>
      <c r="F46" s="556">
        <v>0.21380341</v>
      </c>
      <c r="G46" s="556" t="s">
        <v>84</v>
      </c>
      <c r="H46" s="557">
        <v>0.104004966</v>
      </c>
      <c r="I46" s="557">
        <v>0.117870244</v>
      </c>
      <c r="J46" s="557">
        <v>0.109619367</v>
      </c>
    </row>
    <row r="47" spans="1:10" ht="14.25" x14ac:dyDescent="0.2">
      <c r="A47" s="573" t="s">
        <v>152</v>
      </c>
      <c r="B47" s="574">
        <v>0.53373152199999996</v>
      </c>
      <c r="C47" s="574">
        <v>0.52890602900000006</v>
      </c>
      <c r="D47" s="574">
        <v>0.49212836599999998</v>
      </c>
      <c r="E47" s="574">
        <v>0.48069559099999998</v>
      </c>
      <c r="F47" s="574">
        <v>0.30661575400000002</v>
      </c>
      <c r="G47" s="574" t="s">
        <v>84</v>
      </c>
      <c r="H47" s="575">
        <v>0.53026211499999998</v>
      </c>
      <c r="I47" s="575">
        <v>0.48394357300000002</v>
      </c>
      <c r="J47" s="575">
        <v>0.51150656900000002</v>
      </c>
    </row>
    <row r="48" spans="1:10" ht="14.25" x14ac:dyDescent="0.2">
      <c r="A48" s="531" t="s">
        <v>548</v>
      </c>
      <c r="B48" s="558">
        <v>3.5745932960000002</v>
      </c>
      <c r="C48" s="558">
        <v>3.316934051</v>
      </c>
      <c r="D48" s="558">
        <v>3.0644977949999999</v>
      </c>
      <c r="E48" s="558">
        <v>2.6892802329999999</v>
      </c>
      <c r="F48" s="558">
        <v>1.281434781</v>
      </c>
      <c r="G48" s="558" t="s">
        <v>84</v>
      </c>
      <c r="H48" s="559">
        <v>3.385970763</v>
      </c>
      <c r="I48" s="559">
        <v>2.8865679690000001</v>
      </c>
      <c r="J48" s="559">
        <v>3.175496425</v>
      </c>
    </row>
    <row r="49" spans="1:11" ht="14.25" x14ac:dyDescent="0.2">
      <c r="A49" s="576" t="s">
        <v>280</v>
      </c>
      <c r="B49" s="577">
        <v>0.40049797399999998</v>
      </c>
      <c r="C49" s="577">
        <v>0.40270910799999998</v>
      </c>
      <c r="D49" s="577">
        <v>0.41457633799999999</v>
      </c>
      <c r="E49" s="577">
        <v>0.37417165699999999</v>
      </c>
      <c r="F49" s="577">
        <v>0.40141672499999997</v>
      </c>
      <c r="G49" s="577" t="s">
        <v>84</v>
      </c>
      <c r="H49" s="578">
        <v>0.40208234999999998</v>
      </c>
      <c r="I49" s="578">
        <v>0.40348398699999999</v>
      </c>
      <c r="J49" s="578">
        <v>0.40264546000000001</v>
      </c>
    </row>
    <row r="50" spans="1:11" ht="14.25" x14ac:dyDescent="0.2">
      <c r="A50" s="531" t="s">
        <v>281</v>
      </c>
      <c r="B50" s="349">
        <v>0.91089289299999998</v>
      </c>
      <c r="C50" s="349">
        <v>0.89017191200000001</v>
      </c>
      <c r="D50" s="349">
        <v>0.89099651800000002</v>
      </c>
      <c r="E50" s="349">
        <v>0.868820025</v>
      </c>
      <c r="F50" s="349">
        <v>0.78619658999999997</v>
      </c>
      <c r="G50" s="349" t="s">
        <v>84</v>
      </c>
      <c r="H50" s="350">
        <v>0.89599503400000002</v>
      </c>
      <c r="I50" s="350">
        <v>0.88212975599999999</v>
      </c>
      <c r="J50" s="350">
        <v>0.89038063300000003</v>
      </c>
    </row>
    <row r="51" spans="1:11" ht="14.25" x14ac:dyDescent="0.2">
      <c r="A51" s="579" t="s">
        <v>520</v>
      </c>
      <c r="B51" s="580">
        <v>0.237069378</v>
      </c>
      <c r="C51" s="580">
        <v>0.20586580500000001</v>
      </c>
      <c r="D51" s="580">
        <v>0.21082568199999999</v>
      </c>
      <c r="E51" s="580">
        <v>0.231799912</v>
      </c>
      <c r="F51" s="580">
        <v>0.23574278500000001</v>
      </c>
      <c r="G51" s="580" t="s">
        <v>84</v>
      </c>
      <c r="H51" s="581">
        <v>0.21463480099999999</v>
      </c>
      <c r="I51" s="581">
        <v>0.217172434</v>
      </c>
      <c r="J51" s="581">
        <v>0.215662352</v>
      </c>
    </row>
    <row r="52" spans="1:11" customFormat="1" x14ac:dyDescent="0.2">
      <c r="A52" s="22" t="s">
        <v>481</v>
      </c>
    </row>
    <row r="53" spans="1:11" x14ac:dyDescent="0.2">
      <c r="A53" s="242" t="s">
        <v>219</v>
      </c>
    </row>
    <row r="54" spans="1:11" x14ac:dyDescent="0.2">
      <c r="A54" s="442" t="s">
        <v>678</v>
      </c>
    </row>
    <row r="55" spans="1:11" x14ac:dyDescent="0.2">
      <c r="A55" s="443" t="s">
        <v>656</v>
      </c>
      <c r="B55" s="441"/>
      <c r="D55" s="444"/>
    </row>
    <row r="57" spans="1:11" ht="18" x14ac:dyDescent="0.25">
      <c r="A57" s="434" t="s">
        <v>677</v>
      </c>
    </row>
    <row r="58" spans="1:11" ht="13.5" thickBot="1" x14ac:dyDescent="0.25">
      <c r="J58" s="435" t="s">
        <v>81</v>
      </c>
    </row>
    <row r="59" spans="1:11" ht="14.25" x14ac:dyDescent="0.2">
      <c r="A59" s="436" t="s">
        <v>654</v>
      </c>
      <c r="B59" s="480" t="s">
        <v>34</v>
      </c>
      <c r="C59" s="480" t="s">
        <v>464</v>
      </c>
      <c r="D59" s="480" t="s">
        <v>466</v>
      </c>
      <c r="E59" s="480" t="s">
        <v>97</v>
      </c>
      <c r="F59" s="480" t="s">
        <v>272</v>
      </c>
      <c r="G59" s="481">
        <v>300000</v>
      </c>
      <c r="H59" s="482" t="s">
        <v>363</v>
      </c>
      <c r="I59" s="482" t="s">
        <v>363</v>
      </c>
      <c r="J59" s="482" t="s">
        <v>61</v>
      </c>
    </row>
    <row r="60" spans="1:11" x14ac:dyDescent="0.2">
      <c r="A60" s="437" t="s">
        <v>153</v>
      </c>
      <c r="B60" s="483" t="s">
        <v>463</v>
      </c>
      <c r="C60" s="483" t="s">
        <v>35</v>
      </c>
      <c r="D60" s="483" t="s">
        <v>35</v>
      </c>
      <c r="E60" s="483" t="s">
        <v>35</v>
      </c>
      <c r="F60" s="483" t="s">
        <v>35</v>
      </c>
      <c r="G60" s="483" t="s">
        <v>36</v>
      </c>
      <c r="H60" s="484" t="s">
        <v>286</v>
      </c>
      <c r="I60" s="484" t="s">
        <v>480</v>
      </c>
      <c r="J60" s="484" t="s">
        <v>106</v>
      </c>
    </row>
    <row r="61" spans="1:11" ht="13.5" thickBot="1" x14ac:dyDescent="0.25">
      <c r="A61" s="438" t="s">
        <v>65</v>
      </c>
      <c r="B61" s="485" t="s">
        <v>36</v>
      </c>
      <c r="C61" s="485" t="s">
        <v>465</v>
      </c>
      <c r="D61" s="485" t="s">
        <v>99</v>
      </c>
      <c r="E61" s="485" t="s">
        <v>100</v>
      </c>
      <c r="F61" s="485" t="s">
        <v>273</v>
      </c>
      <c r="G61" s="485" t="s">
        <v>101</v>
      </c>
      <c r="H61" s="486" t="s">
        <v>465</v>
      </c>
      <c r="I61" s="486" t="s">
        <v>101</v>
      </c>
      <c r="J61" s="486" t="s">
        <v>270</v>
      </c>
    </row>
    <row r="62" spans="1:11" x14ac:dyDescent="0.2">
      <c r="A62" s="445" t="s">
        <v>154</v>
      </c>
      <c r="B62" s="423"/>
      <c r="C62" s="423"/>
      <c r="D62" s="423"/>
      <c r="E62" s="423"/>
      <c r="F62" s="423"/>
      <c r="G62" s="423"/>
      <c r="H62" s="423"/>
      <c r="I62" s="423"/>
      <c r="J62" s="423"/>
    </row>
    <row r="63" spans="1:11" ht="15" x14ac:dyDescent="0.25">
      <c r="A63" s="446" t="s">
        <v>115</v>
      </c>
      <c r="B63" s="424">
        <f t="shared" ref="B63:C63" si="3">B7/B$7</f>
        <v>1</v>
      </c>
      <c r="C63" s="424">
        <f t="shared" si="3"/>
        <v>1</v>
      </c>
      <c r="D63" s="424">
        <f t="shared" ref="D63:F68" si="4">D7/D$7</f>
        <v>1</v>
      </c>
      <c r="E63" s="424">
        <f t="shared" si="4"/>
        <v>1</v>
      </c>
      <c r="F63" s="424">
        <f t="shared" si="4"/>
        <v>1</v>
      </c>
      <c r="G63" s="424" t="s">
        <v>84</v>
      </c>
      <c r="H63" s="447">
        <f t="shared" ref="H63:J68" si="5">H7/H$7</f>
        <v>1</v>
      </c>
      <c r="I63" s="447">
        <f t="shared" si="5"/>
        <v>1</v>
      </c>
      <c r="J63" s="447">
        <f t="shared" si="5"/>
        <v>1</v>
      </c>
    </row>
    <row r="64" spans="1:11" ht="14.25" x14ac:dyDescent="0.2">
      <c r="A64" s="448" t="s">
        <v>116</v>
      </c>
      <c r="B64" s="425">
        <f t="shared" ref="B64:C64" si="6">B8/B$7</f>
        <v>0.24663940295155337</v>
      </c>
      <c r="C64" s="425">
        <f t="shared" si="6"/>
        <v>0.2638356346253235</v>
      </c>
      <c r="D64" s="425">
        <f t="shared" si="4"/>
        <v>0.27528143968357033</v>
      </c>
      <c r="E64" s="425">
        <f t="shared" si="4"/>
        <v>0.31395550997340738</v>
      </c>
      <c r="F64" s="425">
        <f t="shared" si="4"/>
        <v>0.18181661622879322</v>
      </c>
      <c r="G64" s="425" t="s">
        <v>84</v>
      </c>
      <c r="H64" s="440">
        <f t="shared" si="5"/>
        <v>0.25896126807393982</v>
      </c>
      <c r="I64" s="440">
        <f t="shared" si="5"/>
        <v>0.28323458162319848</v>
      </c>
      <c r="J64" s="440">
        <f t="shared" si="5"/>
        <v>0.26871311905868717</v>
      </c>
      <c r="K64" s="449"/>
    </row>
    <row r="65" spans="1:10" ht="14.25" x14ac:dyDescent="0.2">
      <c r="A65" s="450" t="s">
        <v>117</v>
      </c>
      <c r="B65" s="426">
        <f t="shared" ref="B65:C65" si="7">B9/B$7</f>
        <v>0.40049797368410994</v>
      </c>
      <c r="C65" s="426">
        <f t="shared" si="7"/>
        <v>0.40270910812711469</v>
      </c>
      <c r="D65" s="426">
        <f t="shared" si="4"/>
        <v>0.41457633814084727</v>
      </c>
      <c r="E65" s="426">
        <f t="shared" si="4"/>
        <v>0.37417165690116161</v>
      </c>
      <c r="F65" s="426">
        <f t="shared" si="4"/>
        <v>0.40141672478036611</v>
      </c>
      <c r="G65" s="426" t="s">
        <v>84</v>
      </c>
      <c r="H65" s="451">
        <f t="shared" si="5"/>
        <v>0.40208234989460995</v>
      </c>
      <c r="I65" s="451">
        <f t="shared" si="5"/>
        <v>0.40348398673973296</v>
      </c>
      <c r="J65" s="451">
        <f t="shared" si="5"/>
        <v>0.40264546022648251</v>
      </c>
    </row>
    <row r="66" spans="1:10" ht="14.25" x14ac:dyDescent="0.2">
      <c r="A66" s="448" t="s">
        <v>118</v>
      </c>
      <c r="B66" s="425">
        <f t="shared" ref="B66:C66" si="8">B10/B$7</f>
        <v>1.3741732841899605E-2</v>
      </c>
      <c r="C66" s="425">
        <f t="shared" si="8"/>
        <v>1.3136190960358987E-2</v>
      </c>
      <c r="D66" s="425">
        <f t="shared" si="4"/>
        <v>1.1796899926766481E-2</v>
      </c>
      <c r="E66" s="425">
        <f t="shared" si="4"/>
        <v>1.4084891676458823E-2</v>
      </c>
      <c r="F66" s="425">
        <f t="shared" si="4"/>
        <v>8.0532620011901992E-3</v>
      </c>
      <c r="G66" s="425" t="s">
        <v>84</v>
      </c>
      <c r="H66" s="440">
        <f t="shared" si="5"/>
        <v>1.3307835140830556E-2</v>
      </c>
      <c r="I66" s="440">
        <f t="shared" si="5"/>
        <v>1.2312272176905153E-2</v>
      </c>
      <c r="J66" s="440">
        <f t="shared" si="5"/>
        <v>1.2907865781458508E-2</v>
      </c>
    </row>
    <row r="67" spans="1:10" ht="14.25" x14ac:dyDescent="0.2">
      <c r="A67" s="450" t="s">
        <v>119</v>
      </c>
      <c r="B67" s="426">
        <f t="shared" ref="B67:C67" si="9">B11/B$7</f>
        <v>0.26805367349419834</v>
      </c>
      <c r="C67" s="426">
        <f t="shared" si="9"/>
        <v>0.2630773753822806</v>
      </c>
      <c r="D67" s="426">
        <f t="shared" si="4"/>
        <v>0.23422965099717588</v>
      </c>
      <c r="E67" s="426">
        <f t="shared" si="4"/>
        <v>0.24665479217975825</v>
      </c>
      <c r="F67" s="426">
        <f t="shared" si="4"/>
        <v>0.36215584631661923</v>
      </c>
      <c r="G67" s="426" t="s">
        <v>84</v>
      </c>
      <c r="H67" s="451">
        <f t="shared" si="5"/>
        <v>0.26448793448189101</v>
      </c>
      <c r="I67" s="451">
        <f t="shared" si="5"/>
        <v>0.2407524231928232</v>
      </c>
      <c r="J67" s="451">
        <f t="shared" si="5"/>
        <v>0.25495214660241355</v>
      </c>
    </row>
    <row r="68" spans="1:10" ht="14.25" x14ac:dyDescent="0.2">
      <c r="A68" s="452" t="s">
        <v>120</v>
      </c>
      <c r="B68" s="427">
        <f t="shared" ref="B68:C68" si="10">B12/B$7</f>
        <v>7.1067217028238663E-2</v>
      </c>
      <c r="C68" s="427">
        <f t="shared" si="10"/>
        <v>5.7241690904922225E-2</v>
      </c>
      <c r="D68" s="427">
        <f t="shared" si="4"/>
        <v>6.4115671251640055E-2</v>
      </c>
      <c r="E68" s="427">
        <f t="shared" si="4"/>
        <v>5.1133149269213932E-2</v>
      </c>
      <c r="F68" s="427">
        <f t="shared" si="4"/>
        <v>4.655755067303128E-2</v>
      </c>
      <c r="G68" s="427" t="s">
        <v>84</v>
      </c>
      <c r="H68" s="453">
        <f t="shared" si="5"/>
        <v>6.1160612408728651E-2</v>
      </c>
      <c r="I68" s="453">
        <f t="shared" si="5"/>
        <v>6.0216736267340192E-2</v>
      </c>
      <c r="J68" s="453">
        <f t="shared" si="5"/>
        <v>6.0781408330958256E-2</v>
      </c>
    </row>
    <row r="69" spans="1:10" ht="15" x14ac:dyDescent="0.25">
      <c r="A69" s="454" t="s">
        <v>121</v>
      </c>
      <c r="B69" s="428">
        <f t="shared" ref="B69:C69" si="11">B13/B$13</f>
        <v>1</v>
      </c>
      <c r="C69" s="428">
        <f t="shared" si="11"/>
        <v>1</v>
      </c>
      <c r="D69" s="428">
        <f t="shared" ref="D69:F71" si="12">D13/D$13</f>
        <v>1</v>
      </c>
      <c r="E69" s="428">
        <f t="shared" si="12"/>
        <v>1</v>
      </c>
      <c r="F69" s="428">
        <f t="shared" si="12"/>
        <v>1</v>
      </c>
      <c r="G69" s="428" t="s">
        <v>84</v>
      </c>
      <c r="H69" s="455">
        <f t="shared" ref="H69:J71" si="13">H13/H$13</f>
        <v>1</v>
      </c>
      <c r="I69" s="455">
        <f t="shared" si="13"/>
        <v>1</v>
      </c>
      <c r="J69" s="455">
        <f t="shared" si="13"/>
        <v>1</v>
      </c>
    </row>
    <row r="70" spans="1:10" ht="14.25" x14ac:dyDescent="0.2">
      <c r="A70" s="448" t="s">
        <v>63</v>
      </c>
      <c r="B70" s="425">
        <f t="shared" ref="B70:C70" si="14">B14/B$13</f>
        <v>0.61227789076215988</v>
      </c>
      <c r="C70" s="425">
        <f t="shared" si="14"/>
        <v>0.58267104186360941</v>
      </c>
      <c r="D70" s="425">
        <f t="shared" si="12"/>
        <v>0.5592210816250418</v>
      </c>
      <c r="E70" s="425">
        <f t="shared" si="12"/>
        <v>0.60883219430946867</v>
      </c>
      <c r="F70" s="425">
        <f t="shared" si="12"/>
        <v>0.55341511370215601</v>
      </c>
      <c r="G70" s="425" t="s">
        <v>84</v>
      </c>
      <c r="H70" s="440">
        <f t="shared" si="13"/>
        <v>0.59099131790307613</v>
      </c>
      <c r="I70" s="440">
        <f t="shared" si="13"/>
        <v>0.57245390956466247</v>
      </c>
      <c r="J70" s="440">
        <f t="shared" si="13"/>
        <v>0.58348505361785419</v>
      </c>
    </row>
    <row r="71" spans="1:10" ht="14.25" x14ac:dyDescent="0.2">
      <c r="A71" s="450" t="s">
        <v>122</v>
      </c>
      <c r="B71" s="426">
        <f t="shared" ref="B71:C71" si="15">B15/B$13</f>
        <v>0.25779960028410726</v>
      </c>
      <c r="C71" s="426">
        <f t="shared" si="15"/>
        <v>0.17744153847859503</v>
      </c>
      <c r="D71" s="426">
        <f t="shared" si="12"/>
        <v>0.12638145957588184</v>
      </c>
      <c r="E71" s="426">
        <f t="shared" si="12"/>
        <v>0.14176005072150438</v>
      </c>
      <c r="F71" s="426">
        <f t="shared" si="12"/>
        <v>0.14859269150483456</v>
      </c>
      <c r="G71" s="426" t="s">
        <v>84</v>
      </c>
      <c r="H71" s="451">
        <f t="shared" si="13"/>
        <v>0.20002419354294809</v>
      </c>
      <c r="I71" s="451">
        <f t="shared" si="13"/>
        <v>0.1311433153352147</v>
      </c>
      <c r="J71" s="451">
        <f t="shared" si="13"/>
        <v>0.17213258827717767</v>
      </c>
    </row>
    <row r="72" spans="1:10" ht="14.25" x14ac:dyDescent="0.2">
      <c r="A72" s="582" t="s">
        <v>123</v>
      </c>
      <c r="B72" s="583">
        <f t="shared" ref="B72:C72" si="16">B16/B$13</f>
        <v>0.35447829047805263</v>
      </c>
      <c r="C72" s="583">
        <f t="shared" si="16"/>
        <v>0.40522950338501429</v>
      </c>
      <c r="D72" s="583">
        <f t="shared" ref="D72:F74" si="17">D16/D$13</f>
        <v>0.43283962204915993</v>
      </c>
      <c r="E72" s="583">
        <f t="shared" si="17"/>
        <v>0.46707214358796434</v>
      </c>
      <c r="F72" s="583">
        <f t="shared" si="17"/>
        <v>0.40482242219732145</v>
      </c>
      <c r="G72" s="583" t="s">
        <v>84</v>
      </c>
      <c r="H72" s="584">
        <f t="shared" ref="H72:J79" si="18">H16/H$13</f>
        <v>0.39096712436012798</v>
      </c>
      <c r="I72" s="584">
        <f t="shared" si="18"/>
        <v>0.44131059422944774</v>
      </c>
      <c r="J72" s="584">
        <f t="shared" si="18"/>
        <v>0.41135246534067643</v>
      </c>
    </row>
    <row r="73" spans="1:10" ht="14.25" x14ac:dyDescent="0.2">
      <c r="A73" s="585" t="s">
        <v>124</v>
      </c>
      <c r="B73" s="586">
        <f t="shared" ref="B73:C75" si="19">B17/B$13</f>
        <v>0.18053321436049488</v>
      </c>
      <c r="C73" s="586">
        <f t="shared" si="19"/>
        <v>0.21438561446637408</v>
      </c>
      <c r="D73" s="586">
        <f t="shared" si="17"/>
        <v>0.23508426707425087</v>
      </c>
      <c r="E73" s="586">
        <f t="shared" si="17"/>
        <v>0.23224011332097089</v>
      </c>
      <c r="F73" s="586">
        <f t="shared" si="17"/>
        <v>0.33584561575235772</v>
      </c>
      <c r="G73" s="586" t="s">
        <v>84</v>
      </c>
      <c r="H73" s="587">
        <f t="shared" si="18"/>
        <v>0.2048722307744954</v>
      </c>
      <c r="I73" s="587">
        <f t="shared" si="18"/>
        <v>0.2370857735801665</v>
      </c>
      <c r="J73" s="587">
        <f t="shared" si="18"/>
        <v>0.21791630691763178</v>
      </c>
    </row>
    <row r="74" spans="1:10" ht="14.25" x14ac:dyDescent="0.2">
      <c r="A74" s="582" t="s">
        <v>125</v>
      </c>
      <c r="B74" s="583">
        <f t="shared" ref="B74:C74" si="20">B18/B$13</f>
        <v>9.9181449872363936E-2</v>
      </c>
      <c r="C74" s="583">
        <f t="shared" si="20"/>
        <v>0.11280287694068243</v>
      </c>
      <c r="D74" s="583">
        <f t="shared" si="17"/>
        <v>0.13341509727161863</v>
      </c>
      <c r="E74" s="583">
        <f t="shared" si="17"/>
        <v>0.12555093559559216</v>
      </c>
      <c r="F74" s="583">
        <f t="shared" si="17"/>
        <v>0.12257725438562794</v>
      </c>
      <c r="G74" s="583" t="s">
        <v>84</v>
      </c>
      <c r="H74" s="584">
        <f t="shared" si="18"/>
        <v>0.10897491018717149</v>
      </c>
      <c r="I74" s="584">
        <f t="shared" si="18"/>
        <v>0.13099432407482461</v>
      </c>
      <c r="J74" s="584">
        <f t="shared" si="18"/>
        <v>0.11789112636092365</v>
      </c>
    </row>
    <row r="75" spans="1:10" ht="14.25" x14ac:dyDescent="0.2">
      <c r="A75" s="585" t="s">
        <v>126</v>
      </c>
      <c r="B75" s="586">
        <f t="shared" si="19"/>
        <v>4.0490148865047499E-3</v>
      </c>
      <c r="C75" s="586">
        <f t="shared" ref="C75:E75" si="21">C19/C$13</f>
        <v>3.3513942560397646E-3</v>
      </c>
      <c r="D75" s="586">
        <f t="shared" si="21"/>
        <v>3.2928949143242376E-3</v>
      </c>
      <c r="E75" s="586">
        <f t="shared" si="21"/>
        <v>2.610204205691029E-3</v>
      </c>
      <c r="F75" s="586" t="s">
        <v>84</v>
      </c>
      <c r="G75" s="586" t="s">
        <v>84</v>
      </c>
      <c r="H75" s="587">
        <f t="shared" si="18"/>
        <v>3.5474433606298731E-3</v>
      </c>
      <c r="I75" s="587">
        <f t="shared" si="18"/>
        <v>3.0925621438955583E-3</v>
      </c>
      <c r="J75" s="587">
        <f t="shared" si="18"/>
        <v>3.3632504805434166E-3</v>
      </c>
    </row>
    <row r="76" spans="1:10" ht="14.25" x14ac:dyDescent="0.2">
      <c r="A76" s="676" t="s">
        <v>475</v>
      </c>
      <c r="B76" s="583">
        <f t="shared" ref="B76:C76" si="22">B20/B$13</f>
        <v>7.7302749601626211E-2</v>
      </c>
      <c r="C76" s="583">
        <f t="shared" si="22"/>
        <v>9.8231343269651883E-2</v>
      </c>
      <c r="D76" s="583">
        <f t="shared" ref="D76:F79" si="23">D20/D$13</f>
        <v>9.837627488830801E-2</v>
      </c>
      <c r="E76" s="583">
        <f t="shared" si="23"/>
        <v>0.1040789735196877</v>
      </c>
      <c r="F76" s="583">
        <f t="shared" si="23"/>
        <v>0.21055916528511434</v>
      </c>
      <c r="G76" s="583" t="s">
        <v>84</v>
      </c>
      <c r="H76" s="584">
        <f t="shared" si="18"/>
        <v>9.2349877226694063E-2</v>
      </c>
      <c r="I76" s="584">
        <f t="shared" si="18"/>
        <v>0.10299888736144634</v>
      </c>
      <c r="J76" s="584">
        <f t="shared" si="18"/>
        <v>9.6661930076164748E-2</v>
      </c>
    </row>
    <row r="77" spans="1:10" ht="14.25" x14ac:dyDescent="0.2">
      <c r="A77" s="585" t="s">
        <v>127</v>
      </c>
      <c r="B77" s="586">
        <f t="shared" ref="B77:C77" si="24">B21/B$13</f>
        <v>7.5637583484138377E-2</v>
      </c>
      <c r="C77" s="586">
        <f t="shared" si="24"/>
        <v>8.1418581196272641E-2</v>
      </c>
      <c r="D77" s="586">
        <f t="shared" si="23"/>
        <v>8.5875198604973918E-2</v>
      </c>
      <c r="E77" s="586">
        <f t="shared" si="23"/>
        <v>6.8238425656026502E-2</v>
      </c>
      <c r="F77" s="586">
        <f t="shared" si="23"/>
        <v>6.8875068411050275E-2</v>
      </c>
      <c r="G77" s="586" t="s">
        <v>84</v>
      </c>
      <c r="H77" s="587">
        <f t="shared" si="18"/>
        <v>7.9793974102376986E-2</v>
      </c>
      <c r="I77" s="587">
        <f t="shared" si="18"/>
        <v>8.0646971815632351E-2</v>
      </c>
      <c r="J77" s="587">
        <f t="shared" si="18"/>
        <v>8.0139374395314211E-2</v>
      </c>
    </row>
    <row r="78" spans="1:10" ht="14.25" x14ac:dyDescent="0.2">
      <c r="A78" s="582" t="s">
        <v>128</v>
      </c>
      <c r="B78" s="583">
        <f t="shared" ref="B78:C78" si="25">B22/B$13</f>
        <v>0.10015027450863143</v>
      </c>
      <c r="C78" s="583">
        <f t="shared" si="25"/>
        <v>9.5419216915751129E-2</v>
      </c>
      <c r="D78" s="583">
        <f t="shared" si="23"/>
        <v>9.5886473475557329E-2</v>
      </c>
      <c r="E78" s="583">
        <f t="shared" si="23"/>
        <v>6.252827688435153E-2</v>
      </c>
      <c r="F78" s="583">
        <f t="shared" si="23"/>
        <v>3.5381225313241213E-2</v>
      </c>
      <c r="G78" s="583" t="s">
        <v>84</v>
      </c>
      <c r="H78" s="584">
        <f t="shared" si="18"/>
        <v>9.6748764185920322E-2</v>
      </c>
      <c r="I78" s="584">
        <f t="shared" si="18"/>
        <v>8.5218612739700619E-2</v>
      </c>
      <c r="J78" s="584">
        <f t="shared" si="18"/>
        <v>9.2079914990609024E-2</v>
      </c>
    </row>
    <row r="79" spans="1:10" ht="14.25" x14ac:dyDescent="0.2">
      <c r="A79" s="588" t="s">
        <v>129</v>
      </c>
      <c r="B79" s="589">
        <f t="shared" ref="B79:C79" si="26">B23/B$13</f>
        <v>3.1401036884575538E-2</v>
      </c>
      <c r="C79" s="589">
        <f t="shared" si="26"/>
        <v>2.6105545557992764E-2</v>
      </c>
      <c r="D79" s="589">
        <f t="shared" si="23"/>
        <v>2.3932979220176176E-2</v>
      </c>
      <c r="E79" s="589">
        <f t="shared" si="23"/>
        <v>2.8160989829182401E-2</v>
      </c>
      <c r="F79" s="589">
        <f t="shared" si="23"/>
        <v>6.4829768211948514E-3</v>
      </c>
      <c r="G79" s="589" t="s">
        <v>84</v>
      </c>
      <c r="H79" s="590">
        <f t="shared" si="18"/>
        <v>2.759371303413128E-2</v>
      </c>
      <c r="I79" s="590">
        <f t="shared" si="18"/>
        <v>2.4594732299838214E-2</v>
      </c>
      <c r="J79" s="590">
        <f t="shared" si="18"/>
        <v>2.6379350078591008E-2</v>
      </c>
    </row>
    <row r="80" spans="1:10" ht="15" x14ac:dyDescent="0.25">
      <c r="A80" s="456" t="s">
        <v>155</v>
      </c>
      <c r="B80" s="429"/>
      <c r="C80" s="429"/>
      <c r="D80" s="429"/>
      <c r="E80" s="429"/>
      <c r="F80" s="429"/>
      <c r="G80" s="429"/>
      <c r="H80" s="457"/>
      <c r="I80" s="457"/>
      <c r="J80" s="457"/>
    </row>
    <row r="81" spans="1:10" ht="15" x14ac:dyDescent="0.25">
      <c r="A81" s="458" t="s">
        <v>132</v>
      </c>
      <c r="B81" s="430">
        <f t="shared" ref="B81:C81" si="27">B26/B$26</f>
        <v>1</v>
      </c>
      <c r="C81" s="430">
        <f t="shared" si="27"/>
        <v>1</v>
      </c>
      <c r="D81" s="430">
        <f t="shared" ref="D81:F84" si="28">D26/D$26</f>
        <v>1</v>
      </c>
      <c r="E81" s="430">
        <f t="shared" si="28"/>
        <v>1</v>
      </c>
      <c r="F81" s="430">
        <f t="shared" si="28"/>
        <v>1</v>
      </c>
      <c r="G81" s="430" t="s">
        <v>84</v>
      </c>
      <c r="H81" s="459">
        <f t="shared" ref="H81:J84" si="29">H26/H$26</f>
        <v>1</v>
      </c>
      <c r="I81" s="459">
        <f t="shared" si="29"/>
        <v>1</v>
      </c>
      <c r="J81" s="459">
        <f t="shared" si="29"/>
        <v>1</v>
      </c>
    </row>
    <row r="82" spans="1:10" ht="14.25" x14ac:dyDescent="0.2">
      <c r="A82" s="460" t="s">
        <v>133</v>
      </c>
      <c r="B82" s="431">
        <f t="shared" ref="B82:C82" si="30">B27/B$26</f>
        <v>0.82663426152407671</v>
      </c>
      <c r="C82" s="431">
        <f t="shared" si="30"/>
        <v>0.77311942679127366</v>
      </c>
      <c r="D82" s="431">
        <f t="shared" si="28"/>
        <v>0.76494800717303091</v>
      </c>
      <c r="E82" s="431">
        <f t="shared" si="28"/>
        <v>0.7532552288833646</v>
      </c>
      <c r="F82" s="431">
        <f t="shared" si="28"/>
        <v>0.62178407120914225</v>
      </c>
      <c r="G82" s="431" t="s">
        <v>84</v>
      </c>
      <c r="H82" s="461">
        <f t="shared" si="29"/>
        <v>0.78889959578191726</v>
      </c>
      <c r="I82" s="461">
        <f t="shared" si="29"/>
        <v>0.75632306846828867</v>
      </c>
      <c r="J82" s="461">
        <f t="shared" si="29"/>
        <v>0.77525252808813994</v>
      </c>
    </row>
    <row r="83" spans="1:10" ht="14.25" x14ac:dyDescent="0.2">
      <c r="A83" s="448" t="s">
        <v>134</v>
      </c>
      <c r="B83" s="425">
        <f t="shared" ref="B83:C83" si="31">B28/B$26</f>
        <v>9.049546568967351E-2</v>
      </c>
      <c r="C83" s="425">
        <f t="shared" si="31"/>
        <v>0.14247678126673427</v>
      </c>
      <c r="D83" s="425">
        <f t="shared" si="28"/>
        <v>0.17238318967211108</v>
      </c>
      <c r="E83" s="425">
        <f t="shared" si="28"/>
        <v>0.1879368365111021</v>
      </c>
      <c r="F83" s="425">
        <f t="shared" si="28"/>
        <v>0.34678883634127233</v>
      </c>
      <c r="G83" s="425" t="s">
        <v>84</v>
      </c>
      <c r="H83" s="440">
        <f t="shared" si="29"/>
        <v>0.12714880822416422</v>
      </c>
      <c r="I83" s="440">
        <f t="shared" si="29"/>
        <v>0.18326907391057071</v>
      </c>
      <c r="J83" s="440">
        <f t="shared" si="29"/>
        <v>0.15065889748081601</v>
      </c>
    </row>
    <row r="84" spans="1:10" ht="14.25" x14ac:dyDescent="0.2">
      <c r="A84" s="462" t="s">
        <v>135</v>
      </c>
      <c r="B84" s="432">
        <f t="shared" ref="B84:C84" si="32">B29/B$26</f>
        <v>8.2870272786249838E-2</v>
      </c>
      <c r="C84" s="432">
        <f t="shared" si="32"/>
        <v>8.4403791941992157E-2</v>
      </c>
      <c r="D84" s="432">
        <f t="shared" si="28"/>
        <v>6.2668803154858024E-2</v>
      </c>
      <c r="E84" s="432">
        <f t="shared" si="28"/>
        <v>5.8807934605533241E-2</v>
      </c>
      <c r="F84" s="432">
        <f t="shared" si="28"/>
        <v>3.14270924495854E-2</v>
      </c>
      <c r="G84" s="432" t="s">
        <v>84</v>
      </c>
      <c r="H84" s="463">
        <f t="shared" si="29"/>
        <v>8.3951595993918535E-2</v>
      </c>
      <c r="I84" s="463">
        <f t="shared" si="29"/>
        <v>6.0407857621140662E-2</v>
      </c>
      <c r="J84" s="463">
        <f t="shared" si="29"/>
        <v>7.4088574431044177E-2</v>
      </c>
    </row>
    <row r="85" spans="1:10" ht="15" x14ac:dyDescent="0.25">
      <c r="A85" s="458" t="s">
        <v>136</v>
      </c>
      <c r="B85" s="430">
        <f t="shared" ref="B85:C85" si="33">B30/B$30</f>
        <v>1</v>
      </c>
      <c r="C85" s="430">
        <f t="shared" si="33"/>
        <v>1</v>
      </c>
      <c r="D85" s="430">
        <f t="shared" ref="D85:F88" si="34">D30/D$30</f>
        <v>1</v>
      </c>
      <c r="E85" s="430">
        <f t="shared" si="34"/>
        <v>1</v>
      </c>
      <c r="F85" s="430">
        <f t="shared" si="34"/>
        <v>1</v>
      </c>
      <c r="G85" s="430" t="s">
        <v>84</v>
      </c>
      <c r="H85" s="459">
        <f t="shared" ref="H85:J88" si="35">H30/H$30</f>
        <v>1</v>
      </c>
      <c r="I85" s="459">
        <f t="shared" si="35"/>
        <v>1</v>
      </c>
      <c r="J85" s="459">
        <f t="shared" si="35"/>
        <v>1</v>
      </c>
    </row>
    <row r="86" spans="1:10" ht="14.25" x14ac:dyDescent="0.2">
      <c r="A86" s="460" t="s">
        <v>137</v>
      </c>
      <c r="B86" s="431">
        <f t="shared" ref="B86:C86" si="36">B31/B$30</f>
        <v>0.24192566176012417</v>
      </c>
      <c r="C86" s="431">
        <f t="shared" si="36"/>
        <v>0.28077731035817244</v>
      </c>
      <c r="D86" s="431">
        <f t="shared" si="34"/>
        <v>0.27336277401339265</v>
      </c>
      <c r="E86" s="431">
        <f t="shared" si="34"/>
        <v>0.29231574757513368</v>
      </c>
      <c r="F86" s="431">
        <f t="shared" si="34"/>
        <v>0.28617977188269395</v>
      </c>
      <c r="G86" s="431" t="s">
        <v>84</v>
      </c>
      <c r="H86" s="461">
        <f t="shared" si="35"/>
        <v>0.26802356672795713</v>
      </c>
      <c r="I86" s="461">
        <f t="shared" si="35"/>
        <v>0.27860745448501872</v>
      </c>
      <c r="J86" s="461">
        <f t="shared" si="35"/>
        <v>0.27190734887799961</v>
      </c>
    </row>
    <row r="87" spans="1:10" ht="14.25" x14ac:dyDescent="0.2">
      <c r="A87" s="448" t="s">
        <v>138</v>
      </c>
      <c r="B87" s="425">
        <f t="shared" ref="B87:C87" si="37">B32/B$30</f>
        <v>0.59877960713892942</v>
      </c>
      <c r="C87" s="425">
        <f t="shared" si="37"/>
        <v>0.53237170848808735</v>
      </c>
      <c r="D87" s="425">
        <f t="shared" si="34"/>
        <v>0.52923390557483452</v>
      </c>
      <c r="E87" s="425">
        <f t="shared" si="34"/>
        <v>0.49162695242412419</v>
      </c>
      <c r="F87" s="425">
        <f t="shared" si="34"/>
        <v>0.47474094061285355</v>
      </c>
      <c r="G87" s="425" t="s">
        <v>84</v>
      </c>
      <c r="H87" s="440">
        <f t="shared" si="35"/>
        <v>0.55417128057771825</v>
      </c>
      <c r="I87" s="440">
        <f t="shared" si="35"/>
        <v>0.51810157639022592</v>
      </c>
      <c r="J87" s="440">
        <f t="shared" si="35"/>
        <v>0.54093541900244513</v>
      </c>
    </row>
    <row r="88" spans="1:10" ht="14.25" x14ac:dyDescent="0.2">
      <c r="A88" s="464" t="s">
        <v>139</v>
      </c>
      <c r="B88" s="433">
        <f t="shared" ref="B88:C88" si="38">B33/B$30</f>
        <v>0.15929473110094641</v>
      </c>
      <c r="C88" s="433">
        <f t="shared" si="38"/>
        <v>0.18685098115374024</v>
      </c>
      <c r="D88" s="433">
        <f t="shared" si="34"/>
        <v>0.19740332041177291</v>
      </c>
      <c r="E88" s="433">
        <f t="shared" si="34"/>
        <v>0.21605730000074216</v>
      </c>
      <c r="F88" s="433">
        <f t="shared" si="34"/>
        <v>0.23907928750445251</v>
      </c>
      <c r="G88" s="433" t="s">
        <v>84</v>
      </c>
      <c r="H88" s="465">
        <f t="shared" si="35"/>
        <v>0.17780515269432465</v>
      </c>
      <c r="I88" s="465">
        <f t="shared" si="35"/>
        <v>0.20329096912475542</v>
      </c>
      <c r="J88" s="465">
        <f t="shared" si="35"/>
        <v>0.18715723211955532</v>
      </c>
    </row>
    <row r="89" spans="1:10" customFormat="1" ht="14.25" x14ac:dyDescent="0.2">
      <c r="A89" s="725" t="s">
        <v>481</v>
      </c>
      <c r="B89" s="653"/>
      <c r="C89" s="653"/>
      <c r="D89" s="653"/>
      <c r="E89" s="653"/>
      <c r="F89" s="653"/>
      <c r="G89" s="653"/>
      <c r="H89" s="654"/>
      <c r="I89" s="654"/>
      <c r="J89" s="654"/>
    </row>
    <row r="90" spans="1:10" customFormat="1" x14ac:dyDescent="0.2">
      <c r="A90" s="242" t="s">
        <v>219</v>
      </c>
      <c r="B90" s="196"/>
      <c r="C90" s="196"/>
      <c r="D90" s="211"/>
      <c r="E90" s="196"/>
      <c r="F90" s="196"/>
      <c r="G90" s="211"/>
      <c r="H90" s="196"/>
      <c r="I90" s="196"/>
      <c r="J90" s="196"/>
    </row>
    <row r="91" spans="1:10" x14ac:dyDescent="0.2">
      <c r="A91" s="442" t="s">
        <v>679</v>
      </c>
    </row>
    <row r="92" spans="1:10" x14ac:dyDescent="0.2">
      <c r="A92" s="443" t="s">
        <v>656</v>
      </c>
    </row>
    <row r="94" spans="1:10" ht="12.75" customHeight="1" x14ac:dyDescent="0.2">
      <c r="A94" s="731" t="s">
        <v>159</v>
      </c>
      <c r="B94" s="732"/>
      <c r="C94" s="732"/>
      <c r="D94" s="733"/>
      <c r="E94" s="733"/>
      <c r="F94" s="733"/>
      <c r="G94" s="733"/>
      <c r="H94" s="733"/>
      <c r="I94" s="733"/>
      <c r="J94" s="733"/>
    </row>
    <row r="95" spans="1:10" ht="39" customHeight="1" x14ac:dyDescent="0.2">
      <c r="A95" s="811" t="s">
        <v>160</v>
      </c>
      <c r="B95" s="811"/>
      <c r="C95" s="811"/>
      <c r="D95" s="811"/>
      <c r="E95" s="811"/>
      <c r="F95" s="811"/>
      <c r="G95" s="811"/>
      <c r="H95" s="811"/>
      <c r="I95" s="811"/>
      <c r="J95" s="811"/>
    </row>
    <row r="96" spans="1:10" ht="12.75" customHeight="1" x14ac:dyDescent="0.3">
      <c r="A96" s="467"/>
      <c r="B96" s="732"/>
      <c r="C96" s="732"/>
      <c r="D96" s="733"/>
      <c r="E96" s="733"/>
      <c r="F96" s="733"/>
      <c r="G96" s="733"/>
      <c r="H96" s="733"/>
      <c r="I96" s="733"/>
      <c r="J96" s="733"/>
    </row>
    <row r="97" spans="1:10" ht="24.75" customHeight="1" x14ac:dyDescent="0.2">
      <c r="A97" s="812" t="s">
        <v>581</v>
      </c>
      <c r="B97" s="812"/>
      <c r="C97" s="812"/>
      <c r="D97" s="812"/>
      <c r="E97" s="812"/>
      <c r="F97" s="812"/>
      <c r="G97" s="812"/>
      <c r="H97" s="812"/>
      <c r="I97" s="812"/>
      <c r="J97" s="812"/>
    </row>
    <row r="98" spans="1:10" ht="12.75" customHeight="1" x14ac:dyDescent="0.3">
      <c r="A98" s="467"/>
      <c r="B98" s="732"/>
      <c r="C98" s="732"/>
      <c r="D98" s="733"/>
      <c r="E98" s="733"/>
      <c r="F98" s="733"/>
      <c r="G98" s="733"/>
      <c r="H98" s="733"/>
      <c r="I98" s="733"/>
      <c r="J98" s="733"/>
    </row>
    <row r="99" spans="1:10" customFormat="1" ht="26.25" customHeight="1" x14ac:dyDescent="0.2">
      <c r="A99" s="813" t="s">
        <v>582</v>
      </c>
      <c r="B99" s="813"/>
      <c r="C99" s="813"/>
      <c r="D99" s="813"/>
      <c r="E99" s="813"/>
      <c r="F99" s="813"/>
      <c r="G99" s="813"/>
      <c r="H99" s="813"/>
      <c r="I99" s="813"/>
      <c r="J99" s="813"/>
    </row>
    <row r="100" spans="1:10" customFormat="1" ht="12.75" customHeight="1" x14ac:dyDescent="0.2">
      <c r="A100" s="734"/>
      <c r="B100" s="728"/>
      <c r="C100" s="728"/>
      <c r="D100" s="728"/>
      <c r="E100" s="728"/>
      <c r="F100" s="728"/>
      <c r="G100" s="47"/>
      <c r="H100" s="47"/>
      <c r="I100" s="47"/>
      <c r="J100" s="47"/>
    </row>
    <row r="101" spans="1:10" customFormat="1" ht="12.75" customHeight="1" x14ac:dyDescent="0.2">
      <c r="A101" s="813" t="s">
        <v>583</v>
      </c>
      <c r="B101" s="813"/>
      <c r="C101" s="813"/>
      <c r="D101" s="813"/>
      <c r="E101" s="813"/>
      <c r="F101" s="813"/>
      <c r="G101" s="813"/>
      <c r="H101" s="813"/>
      <c r="I101" s="813"/>
      <c r="J101" s="813"/>
    </row>
    <row r="102" spans="1:10" customFormat="1" ht="12.75" customHeight="1" x14ac:dyDescent="0.2">
      <c r="A102" s="729"/>
      <c r="B102" s="729"/>
      <c r="C102" s="729"/>
      <c r="D102" s="729"/>
      <c r="E102" s="729"/>
      <c r="F102" s="729"/>
      <c r="G102" s="47"/>
      <c r="H102" s="47"/>
      <c r="I102" s="47"/>
      <c r="J102" s="47"/>
    </row>
    <row r="103" spans="1:10" customFormat="1" ht="24.75" customHeight="1" x14ac:dyDescent="0.2">
      <c r="A103" s="813" t="s">
        <v>584</v>
      </c>
      <c r="B103" s="813"/>
      <c r="C103" s="813"/>
      <c r="D103" s="813"/>
      <c r="E103" s="813"/>
      <c r="F103" s="813"/>
      <c r="G103" s="813"/>
      <c r="H103" s="813"/>
      <c r="I103" s="813"/>
      <c r="J103" s="813"/>
    </row>
    <row r="104" spans="1:10" customFormat="1" ht="12.75" customHeight="1" x14ac:dyDescent="0.2">
      <c r="A104" s="728"/>
      <c r="B104" s="728"/>
      <c r="C104" s="728"/>
      <c r="D104" s="728"/>
      <c r="E104" s="728"/>
      <c r="F104" s="728"/>
      <c r="G104" s="47"/>
      <c r="H104" s="47"/>
      <c r="I104" s="47"/>
      <c r="J104" s="47"/>
    </row>
    <row r="105" spans="1:10" customFormat="1" ht="21" customHeight="1" x14ac:dyDescent="0.2">
      <c r="A105" s="813" t="s">
        <v>585</v>
      </c>
      <c r="B105" s="813"/>
      <c r="C105" s="813"/>
      <c r="D105" s="813"/>
      <c r="E105" s="813"/>
      <c r="F105" s="813"/>
      <c r="G105" s="813"/>
      <c r="H105" s="813"/>
      <c r="I105" s="813"/>
      <c r="J105" s="813"/>
    </row>
    <row r="106" spans="1:10" customFormat="1" ht="12.75" customHeight="1" x14ac:dyDescent="0.2">
      <c r="A106" s="728"/>
      <c r="B106" s="728"/>
      <c r="C106" s="728"/>
      <c r="D106" s="728"/>
      <c r="E106" s="728"/>
      <c r="F106" s="728"/>
      <c r="G106" s="47"/>
      <c r="H106" s="47"/>
      <c r="I106" s="47"/>
      <c r="J106" s="47"/>
    </row>
    <row r="107" spans="1:10" customFormat="1" ht="48.75" customHeight="1" x14ac:dyDescent="0.2">
      <c r="A107" s="813" t="s">
        <v>664</v>
      </c>
      <c r="B107" s="813"/>
      <c r="C107" s="813"/>
      <c r="D107" s="813"/>
      <c r="E107" s="813"/>
      <c r="F107" s="813"/>
      <c r="G107" s="813"/>
      <c r="H107" s="813"/>
      <c r="I107" s="813"/>
      <c r="J107" s="813"/>
    </row>
    <row r="108" spans="1:10" customFormat="1" ht="12.75" customHeight="1" x14ac:dyDescent="0.2">
      <c r="A108" s="734"/>
      <c r="B108" s="728"/>
      <c r="C108" s="728"/>
      <c r="D108" s="728"/>
      <c r="E108" s="728"/>
      <c r="F108" s="728"/>
      <c r="G108" s="47"/>
      <c r="H108" s="47"/>
      <c r="I108" s="47"/>
      <c r="J108" s="47"/>
    </row>
    <row r="109" spans="1:10" customFormat="1" ht="27" customHeight="1" x14ac:dyDescent="0.2">
      <c r="A109" s="813" t="s">
        <v>586</v>
      </c>
      <c r="B109" s="813"/>
      <c r="C109" s="813"/>
      <c r="D109" s="813"/>
      <c r="E109" s="813"/>
      <c r="F109" s="813"/>
      <c r="G109" s="813"/>
      <c r="H109" s="813"/>
      <c r="I109" s="813"/>
      <c r="J109" s="813"/>
    </row>
    <row r="110" spans="1:10" customFormat="1" ht="12.75" customHeight="1" x14ac:dyDescent="0.2">
      <c r="A110" s="735"/>
      <c r="B110" s="728"/>
      <c r="C110" s="728"/>
      <c r="D110" s="728"/>
      <c r="E110" s="728"/>
      <c r="F110" s="728"/>
      <c r="G110" s="47"/>
      <c r="H110" s="47"/>
      <c r="I110" s="47"/>
      <c r="J110" s="47"/>
    </row>
    <row r="111" spans="1:10" customFormat="1" ht="19.5" customHeight="1" x14ac:dyDescent="0.2">
      <c r="A111" s="813" t="s">
        <v>587</v>
      </c>
      <c r="B111" s="813"/>
      <c r="C111" s="813"/>
      <c r="D111" s="813"/>
      <c r="E111" s="813"/>
      <c r="F111" s="813"/>
      <c r="G111" s="813"/>
      <c r="H111" s="813"/>
      <c r="I111" s="813"/>
      <c r="J111" s="813"/>
    </row>
    <row r="112" spans="1:10" customFormat="1" ht="12.75" customHeight="1" x14ac:dyDescent="0.2">
      <c r="A112" s="735"/>
      <c r="B112" s="728"/>
      <c r="C112" s="728"/>
      <c r="D112" s="728"/>
      <c r="E112" s="728"/>
      <c r="F112" s="728"/>
      <c r="G112" s="47"/>
      <c r="H112" s="47"/>
      <c r="I112" s="47"/>
      <c r="J112" s="47"/>
    </row>
    <row r="113" spans="1:10" customFormat="1" ht="22.5" customHeight="1" x14ac:dyDescent="0.2">
      <c r="A113" s="813" t="s">
        <v>588</v>
      </c>
      <c r="B113" s="813"/>
      <c r="C113" s="813"/>
      <c r="D113" s="813"/>
      <c r="E113" s="813"/>
      <c r="F113" s="813"/>
      <c r="G113" s="813"/>
      <c r="H113" s="813"/>
      <c r="I113" s="813"/>
      <c r="J113" s="813"/>
    </row>
    <row r="114" spans="1:10" customFormat="1" ht="12" customHeight="1" x14ac:dyDescent="0.2">
      <c r="A114" s="729"/>
      <c r="B114" s="729"/>
      <c r="C114" s="729"/>
      <c r="D114" s="729"/>
      <c r="E114" s="729"/>
      <c r="F114" s="729"/>
      <c r="G114" s="47"/>
      <c r="H114" s="47"/>
      <c r="I114" s="47"/>
      <c r="J114" s="47"/>
    </row>
    <row r="115" spans="1:10" customFormat="1" ht="39.75" customHeight="1" x14ac:dyDescent="0.2">
      <c r="A115" s="813" t="s">
        <v>589</v>
      </c>
      <c r="B115" s="813"/>
      <c r="C115" s="813"/>
      <c r="D115" s="813"/>
      <c r="E115" s="813"/>
      <c r="F115" s="813"/>
      <c r="G115" s="813"/>
      <c r="H115" s="813"/>
      <c r="I115" s="813"/>
      <c r="J115" s="813"/>
    </row>
    <row r="116" spans="1:10" customFormat="1" ht="12.75" customHeight="1" x14ac:dyDescent="0.2">
      <c r="A116" s="735"/>
      <c r="B116" s="728"/>
      <c r="C116" s="728"/>
      <c r="D116" s="728"/>
      <c r="E116" s="728"/>
      <c r="F116" s="728"/>
      <c r="G116" s="47"/>
      <c r="H116" s="47"/>
      <c r="I116" s="47"/>
      <c r="J116" s="47"/>
    </row>
    <row r="117" spans="1:10" customFormat="1" ht="33.75" customHeight="1" x14ac:dyDescent="0.2">
      <c r="A117" s="813" t="s">
        <v>590</v>
      </c>
      <c r="B117" s="813"/>
      <c r="C117" s="813"/>
      <c r="D117" s="813"/>
      <c r="E117" s="813"/>
      <c r="F117" s="813"/>
      <c r="G117" s="813"/>
      <c r="H117" s="813"/>
      <c r="I117" s="813"/>
      <c r="J117" s="813"/>
    </row>
    <row r="118" spans="1:10" customFormat="1" ht="12.75" customHeight="1" x14ac:dyDescent="0.2">
      <c r="A118" s="735"/>
      <c r="B118" s="728"/>
      <c r="C118" s="728"/>
      <c r="D118" s="728"/>
      <c r="E118" s="728"/>
      <c r="F118" s="728"/>
      <c r="G118" s="47"/>
      <c r="H118" s="47"/>
      <c r="I118" s="47"/>
      <c r="J118" s="47"/>
    </row>
    <row r="119" spans="1:10" customFormat="1" ht="21" customHeight="1" x14ac:dyDescent="0.2">
      <c r="A119" s="813" t="s">
        <v>591</v>
      </c>
      <c r="B119" s="813"/>
      <c r="C119" s="813"/>
      <c r="D119" s="813"/>
      <c r="E119" s="813"/>
      <c r="F119" s="813"/>
      <c r="G119" s="813"/>
      <c r="H119" s="813"/>
      <c r="I119" s="813"/>
      <c r="J119" s="813"/>
    </row>
    <row r="120" spans="1:10" ht="12.75" customHeight="1" x14ac:dyDescent="0.2">
      <c r="A120" s="736"/>
      <c r="B120" s="732"/>
      <c r="C120" s="732"/>
      <c r="D120" s="733"/>
      <c r="E120" s="733"/>
      <c r="F120" s="733"/>
      <c r="G120" s="733"/>
      <c r="H120" s="733"/>
      <c r="I120" s="733"/>
      <c r="J120" s="733"/>
    </row>
    <row r="121" spans="1:10" ht="14.25" customHeight="1" x14ac:dyDescent="0.2">
      <c r="A121" s="810" t="s">
        <v>161</v>
      </c>
      <c r="B121" s="810"/>
      <c r="C121" s="810"/>
      <c r="D121" s="810"/>
      <c r="E121" s="810"/>
      <c r="F121" s="810"/>
      <c r="G121" s="810"/>
      <c r="H121" s="810"/>
      <c r="I121" s="810"/>
      <c r="J121" s="810"/>
    </row>
    <row r="122" spans="1:10" ht="12.75" customHeight="1" x14ac:dyDescent="0.2">
      <c r="A122" s="737" t="s">
        <v>162</v>
      </c>
      <c r="B122" s="732"/>
      <c r="C122" s="732"/>
      <c r="D122" s="733"/>
      <c r="E122" s="733"/>
      <c r="F122" s="733"/>
      <c r="G122" s="733"/>
      <c r="H122" s="733"/>
      <c r="I122" s="733"/>
      <c r="J122" s="733"/>
    </row>
    <row r="124" spans="1:10" customFormat="1" ht="29.25" customHeight="1" x14ac:dyDescent="0.2">
      <c r="A124" s="807" t="s">
        <v>579</v>
      </c>
      <c r="B124" s="807"/>
      <c r="C124" s="807"/>
      <c r="D124" s="807"/>
      <c r="E124" s="807"/>
      <c r="F124" s="807"/>
      <c r="G124" s="807"/>
      <c r="H124" s="807"/>
      <c r="I124" s="807"/>
      <c r="J124" s="807"/>
    </row>
  </sheetData>
  <mergeCells count="15">
    <mergeCell ref="A124:J124"/>
    <mergeCell ref="A95:J95"/>
    <mergeCell ref="A97:J97"/>
    <mergeCell ref="A99:J99"/>
    <mergeCell ref="A101:J101"/>
    <mergeCell ref="A103:J103"/>
    <mergeCell ref="A105:J105"/>
    <mergeCell ref="A107:J107"/>
    <mergeCell ref="A109:J109"/>
    <mergeCell ref="A111:J111"/>
    <mergeCell ref="A113:J113"/>
    <mergeCell ref="A115:J115"/>
    <mergeCell ref="A117:J117"/>
    <mergeCell ref="A119:J119"/>
    <mergeCell ref="A121:J121"/>
  </mergeCells>
  <pageMargins left="0.70866141732283472" right="0.70866141732283472" top="0.74803149606299213" bottom="0.74803149606299213" header="0.31496062992125984" footer="0.31496062992125984"/>
  <pageSetup paperSize="9" scale="56" firstPageNumber="25" fitToWidth="0" fitToHeight="2" orientation="landscape" useFirstPageNumber="1" r:id="rId1"/>
  <headerFooter>
    <oddHeader>&amp;RLes groupements à fiscalité propre en 2021</oddHeader>
    <oddFooter>&amp;LDirection Générale des Collectivités Locales / DESL&amp;C&amp;P&amp;RMise à jour : mars 2023</oddFooter>
    <evenHeader>&amp;RLes groupements à fiscalité propre en 2019</evenHeader>
    <evenFooter>&amp;LDirection Générale des Collectivités Locales / DESL&amp;C26&amp;RMise en ligne : mai 2021</evenFooter>
    <firstHeader>&amp;RLes groupements à fiscalité propre en 2019</firstHeader>
    <firstFooter>&amp;LDirection Générale des Collectivités Locales&amp;C25&amp;RMise en ligne : mai 2021</firstFooter>
  </headerFooter>
  <rowBreaks count="2" manualBreakCount="2">
    <brk id="55" max="9" man="1"/>
    <brk id="92" max="9" man="1"/>
  </rowBreaks>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87"/>
  <sheetViews>
    <sheetView zoomScaleNormal="100" workbookViewId="0"/>
  </sheetViews>
  <sheetFormatPr baseColWidth="10" defaultRowHeight="12.75" x14ac:dyDescent="0.2"/>
  <cols>
    <col min="1" max="1" width="73.85546875" customWidth="1"/>
    <col min="2" max="7" width="14.7109375" customWidth="1"/>
    <col min="8" max="9" width="16.28515625" customWidth="1"/>
    <col min="10" max="10" width="12.7109375" customWidth="1"/>
  </cols>
  <sheetData>
    <row r="1" spans="1:10" ht="21" x14ac:dyDescent="0.25">
      <c r="A1" s="9" t="s">
        <v>680</v>
      </c>
    </row>
    <row r="2" spans="1:10" ht="13.5" thickBot="1" x14ac:dyDescent="0.25">
      <c r="A2" s="202"/>
      <c r="J2" s="19" t="s">
        <v>156</v>
      </c>
    </row>
    <row r="3" spans="1:10" ht="14.25" x14ac:dyDescent="0.2">
      <c r="A3" s="17" t="s">
        <v>654</v>
      </c>
      <c r="B3" s="480" t="s">
        <v>34</v>
      </c>
      <c r="C3" s="480" t="s">
        <v>464</v>
      </c>
      <c r="D3" s="480" t="s">
        <v>466</v>
      </c>
      <c r="E3" s="480" t="s">
        <v>97</v>
      </c>
      <c r="F3" s="480" t="s">
        <v>272</v>
      </c>
      <c r="G3" s="481">
        <v>300000</v>
      </c>
      <c r="H3" s="482" t="s">
        <v>358</v>
      </c>
      <c r="I3" s="482" t="s">
        <v>358</v>
      </c>
      <c r="J3" s="482" t="s">
        <v>61</v>
      </c>
    </row>
    <row r="4" spans="1:10" x14ac:dyDescent="0.2">
      <c r="A4" s="16" t="s">
        <v>153</v>
      </c>
      <c r="B4" s="483" t="s">
        <v>463</v>
      </c>
      <c r="C4" s="483" t="s">
        <v>35</v>
      </c>
      <c r="D4" s="483" t="s">
        <v>35</v>
      </c>
      <c r="E4" s="483" t="s">
        <v>35</v>
      </c>
      <c r="F4" s="483" t="s">
        <v>35</v>
      </c>
      <c r="G4" s="483" t="s">
        <v>36</v>
      </c>
      <c r="H4" s="484" t="s">
        <v>286</v>
      </c>
      <c r="I4" s="484" t="s">
        <v>480</v>
      </c>
      <c r="J4" s="484" t="s">
        <v>106</v>
      </c>
    </row>
    <row r="5" spans="1:10" ht="13.5" thickBot="1" x14ac:dyDescent="0.25">
      <c r="A5" s="195" t="s">
        <v>65</v>
      </c>
      <c r="B5" s="485" t="s">
        <v>36</v>
      </c>
      <c r="C5" s="485" t="s">
        <v>465</v>
      </c>
      <c r="D5" s="485" t="s">
        <v>99</v>
      </c>
      <c r="E5" s="485" t="s">
        <v>100</v>
      </c>
      <c r="F5" s="485" t="s">
        <v>273</v>
      </c>
      <c r="G5" s="485" t="s">
        <v>101</v>
      </c>
      <c r="H5" s="486" t="s">
        <v>465</v>
      </c>
      <c r="I5" s="486" t="s">
        <v>101</v>
      </c>
      <c r="J5" s="486" t="s">
        <v>270</v>
      </c>
    </row>
    <row r="6" spans="1:10" x14ac:dyDescent="0.2">
      <c r="A6" s="201"/>
    </row>
    <row r="7" spans="1:10" ht="15" x14ac:dyDescent="0.25">
      <c r="A7" s="332" t="s">
        <v>115</v>
      </c>
      <c r="B7" s="468">
        <v>376.82321536699999</v>
      </c>
      <c r="C7" s="468">
        <v>328.21936973599998</v>
      </c>
      <c r="D7" s="468">
        <v>302.86529448599998</v>
      </c>
      <c r="E7" s="468">
        <v>299.47381978099997</v>
      </c>
      <c r="F7" s="468">
        <v>344.84197817699999</v>
      </c>
      <c r="G7" s="468" t="s">
        <v>84</v>
      </c>
      <c r="H7" s="469">
        <v>340.674774829</v>
      </c>
      <c r="I7" s="469">
        <v>302.87779294299997</v>
      </c>
      <c r="J7" s="469">
        <v>324.410219015</v>
      </c>
    </row>
    <row r="8" spans="1:10" ht="14.25" x14ac:dyDescent="0.2">
      <c r="A8" s="333" t="s">
        <v>116</v>
      </c>
      <c r="B8" s="470">
        <v>92.939452856000003</v>
      </c>
      <c r="C8" s="470">
        <v>86.595965711000005</v>
      </c>
      <c r="D8" s="470">
        <v>83.373194295999994</v>
      </c>
      <c r="E8" s="470">
        <v>94.021455813000003</v>
      </c>
      <c r="F8" s="470">
        <v>62.698001605999998</v>
      </c>
      <c r="G8" s="470" t="s">
        <v>84</v>
      </c>
      <c r="H8" s="330">
        <v>88.221571690000005</v>
      </c>
      <c r="I8" s="330">
        <v>85.785464966999996</v>
      </c>
      <c r="J8" s="330">
        <v>87.173281806000006</v>
      </c>
    </row>
    <row r="9" spans="1:10" ht="14.25" x14ac:dyDescent="0.2">
      <c r="A9" s="334" t="s">
        <v>117</v>
      </c>
      <c r="B9" s="471">
        <v>150.916934191</v>
      </c>
      <c r="C9" s="471">
        <v>132.176929656</v>
      </c>
      <c r="D9" s="471">
        <v>125.560784738</v>
      </c>
      <c r="E9" s="471">
        <v>112.05461534600001</v>
      </c>
      <c r="F9" s="471">
        <v>138.425337447</v>
      </c>
      <c r="G9" s="471" t="s">
        <v>84</v>
      </c>
      <c r="H9" s="472">
        <v>136.97931401299999</v>
      </c>
      <c r="I9" s="472">
        <v>122.206339392</v>
      </c>
      <c r="J9" s="472">
        <v>130.62230193799999</v>
      </c>
    </row>
    <row r="10" spans="1:10" ht="14.25" x14ac:dyDescent="0.2">
      <c r="A10" s="333" t="s">
        <v>118</v>
      </c>
      <c r="B10" s="470">
        <v>5.1782039539999998</v>
      </c>
      <c r="C10" s="470">
        <v>4.3115523180000004</v>
      </c>
      <c r="D10" s="470">
        <v>3.5728715700000002</v>
      </c>
      <c r="E10" s="470">
        <v>4.2180563119999999</v>
      </c>
      <c r="F10" s="470">
        <v>2.7771027990000001</v>
      </c>
      <c r="G10" s="470" t="s">
        <v>84</v>
      </c>
      <c r="H10" s="330">
        <v>4.5336437399999996</v>
      </c>
      <c r="I10" s="330">
        <v>3.729113823</v>
      </c>
      <c r="J10" s="330">
        <v>4.1874435649999997</v>
      </c>
    </row>
    <row r="11" spans="1:10" ht="14.25" x14ac:dyDescent="0.2">
      <c r="A11" s="334" t="s">
        <v>119</v>
      </c>
      <c r="B11" s="471">
        <v>101.008847137</v>
      </c>
      <c r="C11" s="471">
        <v>86.347090339999994</v>
      </c>
      <c r="D11" s="471">
        <v>70.940032227000003</v>
      </c>
      <c r="E11" s="471">
        <v>73.866652780999999</v>
      </c>
      <c r="F11" s="471">
        <v>124.886538452</v>
      </c>
      <c r="G11" s="471" t="s">
        <v>84</v>
      </c>
      <c r="H11" s="472">
        <v>90.104367525000001</v>
      </c>
      <c r="I11" s="472">
        <v>72.918562582000007</v>
      </c>
      <c r="J11" s="472">
        <v>82.709081717999993</v>
      </c>
    </row>
    <row r="12" spans="1:10" ht="14.25" x14ac:dyDescent="0.2">
      <c r="A12" s="333" t="s">
        <v>120</v>
      </c>
      <c r="B12" s="470">
        <v>26.779777228</v>
      </c>
      <c r="C12" s="470">
        <v>18.787831710999999</v>
      </c>
      <c r="D12" s="470">
        <v>19.418411655</v>
      </c>
      <c r="E12" s="470">
        <v>15.313039528999999</v>
      </c>
      <c r="F12" s="470">
        <v>16.054997873000001</v>
      </c>
      <c r="G12" s="470" t="s">
        <v>84</v>
      </c>
      <c r="H12" s="330">
        <v>20.835877861</v>
      </c>
      <c r="I12" s="330">
        <v>18.238312179000001</v>
      </c>
      <c r="J12" s="330">
        <v>19.718109988999998</v>
      </c>
    </row>
    <row r="13" spans="1:10" ht="15" x14ac:dyDescent="0.25">
      <c r="A13" s="335" t="s">
        <v>121</v>
      </c>
      <c r="B13" s="473">
        <v>442.96315966899999</v>
      </c>
      <c r="C13" s="473">
        <v>390.48459882399999</v>
      </c>
      <c r="D13" s="473">
        <v>360.80743949800001</v>
      </c>
      <c r="E13" s="473">
        <v>364.65390930900003</v>
      </c>
      <c r="F13" s="473">
        <v>453.30722175800003</v>
      </c>
      <c r="G13" s="473" t="s">
        <v>84</v>
      </c>
      <c r="H13" s="474">
        <v>403.932953075</v>
      </c>
      <c r="I13" s="474">
        <v>363.88431629399997</v>
      </c>
      <c r="J13" s="474">
        <v>386.69947951</v>
      </c>
    </row>
    <row r="14" spans="1:10" ht="14.25" x14ac:dyDescent="0.2">
      <c r="A14" s="333" t="s">
        <v>63</v>
      </c>
      <c r="B14" s="470">
        <v>271.21654908699998</v>
      </c>
      <c r="C14" s="470">
        <v>227.52406802900001</v>
      </c>
      <c r="D14" s="470">
        <v>201.77112657399999</v>
      </c>
      <c r="E14" s="470">
        <v>222.013039768</v>
      </c>
      <c r="F14" s="470">
        <v>250.867067671</v>
      </c>
      <c r="G14" s="470" t="s">
        <v>84</v>
      </c>
      <c r="H14" s="330">
        <v>238.72086828299999</v>
      </c>
      <c r="I14" s="330">
        <v>208.30699949199999</v>
      </c>
      <c r="J14" s="330">
        <v>225.63336653600001</v>
      </c>
    </row>
    <row r="15" spans="1:10" ht="14.25" x14ac:dyDescent="0.2">
      <c r="A15" s="334" t="s">
        <v>122</v>
      </c>
      <c r="B15" s="471">
        <v>114.19572550300001</v>
      </c>
      <c r="C15" s="471">
        <v>69.288187968000003</v>
      </c>
      <c r="D15" s="471">
        <v>45.599370829999998</v>
      </c>
      <c r="E15" s="471">
        <v>51.693356678999997</v>
      </c>
      <c r="F15" s="471">
        <v>67.358140160000005</v>
      </c>
      <c r="G15" s="471" t="s">
        <v>84</v>
      </c>
      <c r="H15" s="472">
        <v>80.796363184000001</v>
      </c>
      <c r="I15" s="472">
        <v>47.720995637000001</v>
      </c>
      <c r="J15" s="472">
        <v>66.563582292999996</v>
      </c>
    </row>
    <row r="16" spans="1:10" ht="14.25" x14ac:dyDescent="0.2">
      <c r="A16" s="539" t="s">
        <v>123</v>
      </c>
      <c r="B16" s="540">
        <v>157.020823584</v>
      </c>
      <c r="C16" s="540">
        <v>158.23588006099999</v>
      </c>
      <c r="D16" s="540">
        <v>156.17175574500001</v>
      </c>
      <c r="E16" s="540">
        <v>170.31968308800001</v>
      </c>
      <c r="F16" s="540">
        <v>183.508927511</v>
      </c>
      <c r="G16" s="540" t="s">
        <v>84</v>
      </c>
      <c r="H16" s="370">
        <v>157.924505098</v>
      </c>
      <c r="I16" s="370">
        <v>160.58600385400001</v>
      </c>
      <c r="J16" s="370">
        <v>159.069784242</v>
      </c>
    </row>
    <row r="17" spans="1:10" ht="14.25" x14ac:dyDescent="0.2">
      <c r="A17" s="541" t="s">
        <v>124</v>
      </c>
      <c r="B17" s="542">
        <v>79.969563058000006</v>
      </c>
      <c r="C17" s="542">
        <v>83.714280658999996</v>
      </c>
      <c r="D17" s="542">
        <v>84.820152469000007</v>
      </c>
      <c r="E17" s="542">
        <v>84.687265221000004</v>
      </c>
      <c r="F17" s="542">
        <v>152.241243016</v>
      </c>
      <c r="G17" s="542" t="s">
        <v>84</v>
      </c>
      <c r="H17" s="543">
        <v>82.754645179999997</v>
      </c>
      <c r="I17" s="543">
        <v>86.271794622000002</v>
      </c>
      <c r="J17" s="543">
        <v>84.268122461999994</v>
      </c>
    </row>
    <row r="18" spans="1:10" ht="14.25" x14ac:dyDescent="0.2">
      <c r="A18" s="539" t="s">
        <v>125</v>
      </c>
      <c r="B18" s="540">
        <v>43.933728416000001</v>
      </c>
      <c r="C18" s="540">
        <v>44.047786148</v>
      </c>
      <c r="D18" s="540">
        <v>48.137159637000003</v>
      </c>
      <c r="E18" s="540">
        <v>45.782639482</v>
      </c>
      <c r="F18" s="540">
        <v>55.565154636000003</v>
      </c>
      <c r="G18" s="540" t="s">
        <v>84</v>
      </c>
      <c r="H18" s="370">
        <v>44.018557283</v>
      </c>
      <c r="I18" s="370">
        <v>47.666780054</v>
      </c>
      <c r="J18" s="370">
        <v>45.588437202999998</v>
      </c>
    </row>
    <row r="19" spans="1:10" ht="14.25" x14ac:dyDescent="0.2">
      <c r="A19" s="560" t="s">
        <v>126</v>
      </c>
      <c r="B19" s="561">
        <v>1.793564428</v>
      </c>
      <c r="C19" s="561">
        <v>1.308667842</v>
      </c>
      <c r="D19" s="561">
        <v>1.188100983</v>
      </c>
      <c r="E19" s="561">
        <v>0.95182116800000005</v>
      </c>
      <c r="F19" s="561">
        <v>1.228098149</v>
      </c>
      <c r="G19" s="561" t="s">
        <v>84</v>
      </c>
      <c r="H19" s="562">
        <v>1.4329292730000001</v>
      </c>
      <c r="I19" s="562">
        <v>1.125334861</v>
      </c>
      <c r="J19" s="562">
        <v>1.3005672100000001</v>
      </c>
    </row>
    <row r="20" spans="1:10" ht="14.25" x14ac:dyDescent="0.2">
      <c r="A20" s="676" t="s">
        <v>475</v>
      </c>
      <c r="B20" s="540">
        <v>34.242270214999998</v>
      </c>
      <c r="C20" s="540">
        <v>38.357826668999998</v>
      </c>
      <c r="D20" s="540">
        <v>35.494891850000002</v>
      </c>
      <c r="E20" s="540">
        <v>37.952804571000001</v>
      </c>
      <c r="F20" s="540">
        <v>95.447990231000006</v>
      </c>
      <c r="G20" s="540" t="s">
        <v>84</v>
      </c>
      <c r="H20" s="370">
        <v>37.303158623999998</v>
      </c>
      <c r="I20" s="370">
        <v>37.479679707000003</v>
      </c>
      <c r="J20" s="370">
        <v>37.379118048999999</v>
      </c>
    </row>
    <row r="21" spans="1:10" ht="14.25" x14ac:dyDescent="0.2">
      <c r="A21" s="560" t="s">
        <v>127</v>
      </c>
      <c r="B21" s="561">
        <v>33.504662969999998</v>
      </c>
      <c r="C21" s="561">
        <v>31.792702015</v>
      </c>
      <c r="D21" s="561">
        <v>30.984410525000001</v>
      </c>
      <c r="E21" s="561">
        <v>24.883408680999999</v>
      </c>
      <c r="F21" s="561">
        <v>31.221565909999999</v>
      </c>
      <c r="G21" s="561" t="s">
        <v>84</v>
      </c>
      <c r="H21" s="562">
        <v>32.231415597000002</v>
      </c>
      <c r="I21" s="562">
        <v>29.346168200000001</v>
      </c>
      <c r="J21" s="562">
        <v>30.989854367</v>
      </c>
    </row>
    <row r="22" spans="1:10" ht="14.25" x14ac:dyDescent="0.2">
      <c r="A22" s="539" t="s">
        <v>128</v>
      </c>
      <c r="B22" s="540">
        <v>44.362882038000002</v>
      </c>
      <c r="C22" s="540">
        <v>37.259734637000001</v>
      </c>
      <c r="D22" s="540">
        <v>34.596552977000002</v>
      </c>
      <c r="E22" s="540">
        <v>22.801180607999999</v>
      </c>
      <c r="F22" s="540">
        <v>16.038564949000001</v>
      </c>
      <c r="G22" s="540" t="s">
        <v>84</v>
      </c>
      <c r="H22" s="370">
        <v>39.080014024</v>
      </c>
      <c r="I22" s="370">
        <v>31.009716632</v>
      </c>
      <c r="J22" s="370">
        <v>35.607255199999997</v>
      </c>
    </row>
    <row r="23" spans="1:10" ht="14.25" x14ac:dyDescent="0.2">
      <c r="A23" s="563" t="s">
        <v>129</v>
      </c>
      <c r="B23" s="564">
        <v>13.909502515</v>
      </c>
      <c r="C23" s="564">
        <v>10.193813484</v>
      </c>
      <c r="D23" s="564">
        <v>8.6351969519999994</v>
      </c>
      <c r="E23" s="564">
        <v>10.269015031</v>
      </c>
      <c r="F23" s="564">
        <v>2.9387802120000002</v>
      </c>
      <c r="G23" s="564" t="s">
        <v>84</v>
      </c>
      <c r="H23" s="565">
        <v>11.146009992</v>
      </c>
      <c r="I23" s="565">
        <v>8.9496373469999995</v>
      </c>
      <c r="J23" s="565">
        <v>10.200880945</v>
      </c>
    </row>
    <row r="24" spans="1:10" ht="15" x14ac:dyDescent="0.25">
      <c r="A24" s="547" t="s">
        <v>130</v>
      </c>
      <c r="B24" s="548">
        <v>66.139944302000004</v>
      </c>
      <c r="C24" s="548">
        <v>62.265229087999998</v>
      </c>
      <c r="D24" s="548">
        <v>57.942145011999997</v>
      </c>
      <c r="E24" s="548">
        <v>65.180089527000007</v>
      </c>
      <c r="F24" s="548">
        <v>108.46524358000001</v>
      </c>
      <c r="G24" s="548" t="s">
        <v>84</v>
      </c>
      <c r="H24" s="354">
        <v>63.258178246999996</v>
      </c>
      <c r="I24" s="354">
        <v>61.006523350999998</v>
      </c>
      <c r="J24" s="354">
        <v>62.289260493999997</v>
      </c>
    </row>
    <row r="25" spans="1:10" ht="15" x14ac:dyDescent="0.25">
      <c r="A25" s="566" t="s">
        <v>131</v>
      </c>
      <c r="B25" s="567">
        <v>39.471165446999997</v>
      </c>
      <c r="C25" s="567">
        <v>42.886176792999997</v>
      </c>
      <c r="D25" s="567">
        <v>39.329267178999999</v>
      </c>
      <c r="E25" s="567">
        <v>47.835290657000002</v>
      </c>
      <c r="F25" s="567">
        <v>96.918629662000001</v>
      </c>
      <c r="G25" s="567" t="s">
        <v>84</v>
      </c>
      <c r="H25" s="568">
        <v>42.011033085000001</v>
      </c>
      <c r="I25" s="568">
        <v>42.891133216999997</v>
      </c>
      <c r="J25" s="568">
        <v>42.389752152</v>
      </c>
    </row>
    <row r="26" spans="1:10" ht="15" x14ac:dyDescent="0.25">
      <c r="A26" s="547" t="s">
        <v>132</v>
      </c>
      <c r="B26" s="548">
        <v>122.425674452</v>
      </c>
      <c r="C26" s="548">
        <v>100.87177274699999</v>
      </c>
      <c r="D26" s="548">
        <v>96.605277290999993</v>
      </c>
      <c r="E26" s="548">
        <v>109.065157563</v>
      </c>
      <c r="F26" s="548">
        <v>168.537253779</v>
      </c>
      <c r="G26" s="548" t="s">
        <v>84</v>
      </c>
      <c r="H26" s="354">
        <v>106.395257022</v>
      </c>
      <c r="I26" s="354">
        <v>101.548650228</v>
      </c>
      <c r="J26" s="354">
        <v>104.309696145</v>
      </c>
    </row>
    <row r="27" spans="1:10" ht="14.25" x14ac:dyDescent="0.2">
      <c r="A27" s="560" t="s">
        <v>133</v>
      </c>
      <c r="B27" s="561">
        <v>101.201256992</v>
      </c>
      <c r="C27" s="561">
        <v>77.985927126000007</v>
      </c>
      <c r="D27" s="561">
        <v>73.898014345999997</v>
      </c>
      <c r="E27" s="561">
        <v>82.153900223999997</v>
      </c>
      <c r="F27" s="561">
        <v>104.793779805</v>
      </c>
      <c r="G27" s="561" t="s">
        <v>84</v>
      </c>
      <c r="H27" s="562">
        <v>83.935175258000001</v>
      </c>
      <c r="I27" s="562">
        <v>76.803586738999996</v>
      </c>
      <c r="J27" s="562">
        <v>80.866355639999995</v>
      </c>
    </row>
    <row r="28" spans="1:10" ht="14.25" x14ac:dyDescent="0.2">
      <c r="A28" s="539" t="s">
        <v>134</v>
      </c>
      <c r="B28" s="540">
        <v>11.078968422000001</v>
      </c>
      <c r="C28" s="540">
        <v>14.371885502</v>
      </c>
      <c r="D28" s="540">
        <v>16.653125839000001</v>
      </c>
      <c r="E28" s="540">
        <v>20.497360686</v>
      </c>
      <c r="F28" s="540">
        <v>58.446838118000002</v>
      </c>
      <c r="G28" s="540" t="s">
        <v>84</v>
      </c>
      <c r="H28" s="370">
        <v>13.528030131</v>
      </c>
      <c r="I28" s="370">
        <v>18.610727084000001</v>
      </c>
      <c r="J28" s="370">
        <v>15.715183818</v>
      </c>
    </row>
    <row r="29" spans="1:10" ht="14.25" x14ac:dyDescent="0.2">
      <c r="A29" s="560" t="s">
        <v>135</v>
      </c>
      <c r="B29" s="561">
        <v>10.145449038000001</v>
      </c>
      <c r="C29" s="561">
        <v>8.5139601200000001</v>
      </c>
      <c r="D29" s="561">
        <v>6.0541371059999998</v>
      </c>
      <c r="E29" s="561">
        <v>6.4138966540000002</v>
      </c>
      <c r="F29" s="561">
        <v>5.296635856</v>
      </c>
      <c r="G29" s="561" t="s">
        <v>84</v>
      </c>
      <c r="H29" s="562">
        <v>8.9320516330000004</v>
      </c>
      <c r="I29" s="562">
        <v>6.134336405</v>
      </c>
      <c r="J29" s="562">
        <v>7.7281566870000002</v>
      </c>
    </row>
    <row r="30" spans="1:10" ht="15" x14ac:dyDescent="0.25">
      <c r="A30" s="547" t="s">
        <v>136</v>
      </c>
      <c r="B30" s="548">
        <v>68.511065724999995</v>
      </c>
      <c r="C30" s="548">
        <v>48.305543892000003</v>
      </c>
      <c r="D30" s="548">
        <v>41.427737098000001</v>
      </c>
      <c r="E30" s="548">
        <v>39.589236806000002</v>
      </c>
      <c r="F30" s="548">
        <v>46.456664771</v>
      </c>
      <c r="G30" s="548" t="s">
        <v>84</v>
      </c>
      <c r="H30" s="354">
        <v>53.483487246999999</v>
      </c>
      <c r="I30" s="354">
        <v>41.043433766</v>
      </c>
      <c r="J30" s="354">
        <v>48.130362894999998</v>
      </c>
    </row>
    <row r="31" spans="1:10" ht="14.25" x14ac:dyDescent="0.2">
      <c r="A31" s="560" t="s">
        <v>137</v>
      </c>
      <c r="B31" s="561">
        <v>16.574584912999999</v>
      </c>
      <c r="C31" s="561">
        <v>13.563100689000001</v>
      </c>
      <c r="D31" s="561">
        <v>11.324801133999999</v>
      </c>
      <c r="E31" s="561">
        <v>11.572557353000001</v>
      </c>
      <c r="F31" s="561">
        <v>13.294957727</v>
      </c>
      <c r="G31" s="561" t="s">
        <v>84</v>
      </c>
      <c r="H31" s="562">
        <v>14.334835012999999</v>
      </c>
      <c r="I31" s="562">
        <v>11.435006605</v>
      </c>
      <c r="J31" s="562">
        <v>13.086999375</v>
      </c>
    </row>
    <row r="32" spans="1:10" ht="14.25" x14ac:dyDescent="0.2">
      <c r="A32" s="539" t="s">
        <v>138</v>
      </c>
      <c r="B32" s="540">
        <v>41.023029020000003</v>
      </c>
      <c r="C32" s="540">
        <v>25.716504930999999</v>
      </c>
      <c r="D32" s="540">
        <v>21.924963104</v>
      </c>
      <c r="E32" s="540">
        <v>19.46313584</v>
      </c>
      <c r="F32" s="540">
        <v>22.054880731000001</v>
      </c>
      <c r="G32" s="540" t="s">
        <v>84</v>
      </c>
      <c r="H32" s="370">
        <v>29.639012617999999</v>
      </c>
      <c r="I32" s="370">
        <v>21.264667735</v>
      </c>
      <c r="J32" s="370">
        <v>26.035418020000002</v>
      </c>
    </row>
    <row r="33" spans="1:10" ht="14.25" x14ac:dyDescent="0.2">
      <c r="A33" s="563" t="s">
        <v>139</v>
      </c>
      <c r="B33" s="564">
        <v>10.913451792</v>
      </c>
      <c r="C33" s="564">
        <v>9.0259382709999993</v>
      </c>
      <c r="D33" s="564">
        <v>8.1779728600000006</v>
      </c>
      <c r="E33" s="564">
        <v>8.5535436130000004</v>
      </c>
      <c r="F33" s="564">
        <v>11.106826312999999</v>
      </c>
      <c r="G33" s="564" t="s">
        <v>84</v>
      </c>
      <c r="H33" s="565">
        <v>9.5096396169999995</v>
      </c>
      <c r="I33" s="565">
        <v>8.3437594270000002</v>
      </c>
      <c r="J33" s="565">
        <v>9.0079454999999999</v>
      </c>
    </row>
    <row r="34" spans="1:10" ht="15" x14ac:dyDescent="0.25">
      <c r="A34" s="552" t="s">
        <v>140</v>
      </c>
      <c r="B34" s="548">
        <v>499.248889819</v>
      </c>
      <c r="C34" s="548">
        <v>429.091142483</v>
      </c>
      <c r="D34" s="548">
        <v>399.47057177699998</v>
      </c>
      <c r="E34" s="548">
        <v>408.53897734499998</v>
      </c>
      <c r="F34" s="548">
        <v>513.379231957</v>
      </c>
      <c r="G34" s="548" t="s">
        <v>84</v>
      </c>
      <c r="H34" s="354">
        <v>447.07003185100001</v>
      </c>
      <c r="I34" s="354">
        <v>404.42644317100002</v>
      </c>
      <c r="J34" s="354">
        <v>428.71991516000003</v>
      </c>
    </row>
    <row r="35" spans="1:10" ht="15" x14ac:dyDescent="0.25">
      <c r="A35" s="569" t="s">
        <v>141</v>
      </c>
      <c r="B35" s="570">
        <v>511.47422539399997</v>
      </c>
      <c r="C35" s="570">
        <v>438.79014271599999</v>
      </c>
      <c r="D35" s="570">
        <v>402.23517659599997</v>
      </c>
      <c r="E35" s="570">
        <v>404.243146115</v>
      </c>
      <c r="F35" s="570">
        <v>499.763886528</v>
      </c>
      <c r="G35" s="570" t="s">
        <v>84</v>
      </c>
      <c r="H35" s="571">
        <v>457.41644032300002</v>
      </c>
      <c r="I35" s="571">
        <v>404.92775005999999</v>
      </c>
      <c r="J35" s="571">
        <v>434.82984240500002</v>
      </c>
    </row>
    <row r="36" spans="1:10" ht="15" x14ac:dyDescent="0.25">
      <c r="A36" s="549" t="s">
        <v>142</v>
      </c>
      <c r="B36" s="550">
        <v>12.225335576000001</v>
      </c>
      <c r="C36" s="550">
        <v>9.6990002329999996</v>
      </c>
      <c r="D36" s="550">
        <v>2.7646048190000001</v>
      </c>
      <c r="E36" s="550">
        <v>-4.2958312300000001</v>
      </c>
      <c r="F36" s="550">
        <v>-13.615345427999999</v>
      </c>
      <c r="G36" s="550" t="s">
        <v>84</v>
      </c>
      <c r="H36" s="551">
        <v>10.346408472</v>
      </c>
      <c r="I36" s="551">
        <v>0.50130688899999998</v>
      </c>
      <c r="J36" s="551">
        <v>6.1099272449999997</v>
      </c>
    </row>
    <row r="37" spans="1:10" ht="14.25" x14ac:dyDescent="0.2">
      <c r="A37" s="560" t="s">
        <v>143</v>
      </c>
      <c r="B37" s="561">
        <v>26.668778854999999</v>
      </c>
      <c r="C37" s="561">
        <v>19.379052295000001</v>
      </c>
      <c r="D37" s="561">
        <v>18.612877831999999</v>
      </c>
      <c r="E37" s="561">
        <v>17.344798870999998</v>
      </c>
      <c r="F37" s="561">
        <v>11.546613918</v>
      </c>
      <c r="G37" s="561" t="s">
        <v>84</v>
      </c>
      <c r="H37" s="562">
        <v>21.247145161999999</v>
      </c>
      <c r="I37" s="562">
        <v>18.115390133999998</v>
      </c>
      <c r="J37" s="562">
        <v>19.899508343000001</v>
      </c>
    </row>
    <row r="38" spans="1:10" ht="14.25" x14ac:dyDescent="0.2">
      <c r="A38" s="539" t="s">
        <v>144</v>
      </c>
      <c r="B38" s="540">
        <v>28.361578688000002</v>
      </c>
      <c r="C38" s="540">
        <v>23.396531978999999</v>
      </c>
      <c r="D38" s="540">
        <v>24.691101474</v>
      </c>
      <c r="E38" s="540">
        <v>21.01509562</v>
      </c>
      <c r="F38" s="540">
        <v>14.826251977</v>
      </c>
      <c r="G38" s="540" t="s">
        <v>84</v>
      </c>
      <c r="H38" s="370">
        <v>24.668893605000001</v>
      </c>
      <c r="I38" s="370">
        <v>23.483229552000001</v>
      </c>
      <c r="J38" s="370">
        <v>24.158686224</v>
      </c>
    </row>
    <row r="39" spans="1:10" ht="14.25" x14ac:dyDescent="0.2">
      <c r="A39" s="563" t="s">
        <v>145</v>
      </c>
      <c r="B39" s="564">
        <v>1.692799833</v>
      </c>
      <c r="C39" s="564">
        <v>4.0174796840000004</v>
      </c>
      <c r="D39" s="564">
        <v>6.0782236420000002</v>
      </c>
      <c r="E39" s="564">
        <v>3.6702967489999998</v>
      </c>
      <c r="F39" s="564">
        <v>3.2796380589999998</v>
      </c>
      <c r="G39" s="564" t="s">
        <v>84</v>
      </c>
      <c r="H39" s="565">
        <v>3.4217484429999998</v>
      </c>
      <c r="I39" s="565">
        <v>5.3678394190000001</v>
      </c>
      <c r="J39" s="565">
        <v>4.2591778810000003</v>
      </c>
    </row>
    <row r="40" spans="1:10" ht="15" x14ac:dyDescent="0.25">
      <c r="A40" s="552" t="s">
        <v>146</v>
      </c>
      <c r="B40" s="548">
        <v>525.91766867399997</v>
      </c>
      <c r="C40" s="548">
        <v>448.47019477800001</v>
      </c>
      <c r="D40" s="548">
        <v>418.08344960900001</v>
      </c>
      <c r="E40" s="548">
        <v>425.88377621500001</v>
      </c>
      <c r="F40" s="548">
        <v>524.92584587500005</v>
      </c>
      <c r="G40" s="548" t="s">
        <v>84</v>
      </c>
      <c r="H40" s="354">
        <v>468.31717701299999</v>
      </c>
      <c r="I40" s="354">
        <v>422.54183330500001</v>
      </c>
      <c r="J40" s="354">
        <v>448.61942350300001</v>
      </c>
    </row>
    <row r="41" spans="1:10" ht="15" x14ac:dyDescent="0.25">
      <c r="A41" s="569" t="s">
        <v>147</v>
      </c>
      <c r="B41" s="570">
        <v>539.83580408199998</v>
      </c>
      <c r="C41" s="570">
        <v>462.18667469500002</v>
      </c>
      <c r="D41" s="570">
        <v>426.92627807000002</v>
      </c>
      <c r="E41" s="570">
        <v>425.25824173500001</v>
      </c>
      <c r="F41" s="570">
        <v>514.59013850600002</v>
      </c>
      <c r="G41" s="570" t="s">
        <v>84</v>
      </c>
      <c r="H41" s="571">
        <v>482.08533392800001</v>
      </c>
      <c r="I41" s="571">
        <v>428.41097961200001</v>
      </c>
      <c r="J41" s="571">
        <v>458.98852862899997</v>
      </c>
    </row>
    <row r="42" spans="1:10" ht="14.25" x14ac:dyDescent="0.2">
      <c r="A42" s="544" t="s">
        <v>148</v>
      </c>
      <c r="B42" s="545">
        <v>13.918135407999999</v>
      </c>
      <c r="C42" s="545">
        <v>13.716479916999999</v>
      </c>
      <c r="D42" s="545">
        <v>8.8428284609999999</v>
      </c>
      <c r="E42" s="545">
        <v>-0.62553448099999998</v>
      </c>
      <c r="F42" s="545">
        <v>-10.335707369</v>
      </c>
      <c r="G42" s="545" t="s">
        <v>84</v>
      </c>
      <c r="H42" s="546">
        <v>13.768156915</v>
      </c>
      <c r="I42" s="546">
        <v>5.8691463080000004</v>
      </c>
      <c r="J42" s="546">
        <v>10.369105125999999</v>
      </c>
    </row>
    <row r="43" spans="1:10" s="7" customFormat="1" ht="15" x14ac:dyDescent="0.25">
      <c r="A43" s="572" t="s">
        <v>206</v>
      </c>
      <c r="B43" s="567">
        <v>236.42340151799999</v>
      </c>
      <c r="C43" s="567">
        <v>206.529658563</v>
      </c>
      <c r="D43" s="567">
        <v>177.56357563899999</v>
      </c>
      <c r="E43" s="567">
        <v>175.28752635000001</v>
      </c>
      <c r="F43" s="567">
        <v>138.99113567200001</v>
      </c>
      <c r="G43" s="567" t="s">
        <v>84</v>
      </c>
      <c r="H43" s="568">
        <v>214.19034206200001</v>
      </c>
      <c r="I43" s="568">
        <v>176.09947622999999</v>
      </c>
      <c r="J43" s="568">
        <v>197.79932398599999</v>
      </c>
    </row>
    <row r="44" spans="1:10" ht="15" x14ac:dyDescent="0.25">
      <c r="A44" s="547" t="s">
        <v>149</v>
      </c>
      <c r="B44" s="540"/>
      <c r="C44" s="540"/>
      <c r="D44" s="540"/>
      <c r="E44" s="540"/>
      <c r="F44" s="540"/>
      <c r="G44" s="540"/>
      <c r="H44" s="554"/>
      <c r="I44" s="554"/>
      <c r="J44" s="554"/>
    </row>
    <row r="45" spans="1:10" ht="15" x14ac:dyDescent="0.25">
      <c r="A45" s="334" t="s">
        <v>282</v>
      </c>
      <c r="B45" s="471">
        <v>376.82321536699999</v>
      </c>
      <c r="C45" s="471">
        <v>328.21936973599998</v>
      </c>
      <c r="D45" s="471">
        <v>302.86529448599998</v>
      </c>
      <c r="E45" s="471">
        <v>299.47381978099997</v>
      </c>
      <c r="F45" s="471">
        <v>344.84197817699999</v>
      </c>
      <c r="G45" s="471" t="s">
        <v>84</v>
      </c>
      <c r="H45" s="472">
        <v>340.674774829</v>
      </c>
      <c r="I45" s="472">
        <v>302.87779294299997</v>
      </c>
      <c r="J45" s="472">
        <v>324.410219015</v>
      </c>
    </row>
    <row r="46" spans="1:10" ht="15" x14ac:dyDescent="0.25">
      <c r="A46" s="333" t="s">
        <v>341</v>
      </c>
      <c r="B46" s="470">
        <v>211.50175364399999</v>
      </c>
      <c r="C46" s="470">
        <v>187.32130236899999</v>
      </c>
      <c r="D46" s="470">
        <v>178.419764601</v>
      </c>
      <c r="E46" s="470">
        <v>180.814995649</v>
      </c>
      <c r="F46" s="470">
        <v>228.78135380200001</v>
      </c>
      <c r="G46" s="470" t="s">
        <v>84</v>
      </c>
      <c r="H46" s="330">
        <v>193.517876159</v>
      </c>
      <c r="I46" s="330">
        <v>180.176060253</v>
      </c>
      <c r="J46" s="330">
        <v>187.77671116100001</v>
      </c>
    </row>
    <row r="47" spans="1:10" ht="15" x14ac:dyDescent="0.25">
      <c r="A47" s="334" t="s">
        <v>283</v>
      </c>
      <c r="B47" s="471">
        <v>114.19572550300001</v>
      </c>
      <c r="C47" s="471">
        <v>69.288187968000003</v>
      </c>
      <c r="D47" s="471">
        <v>45.599370829999998</v>
      </c>
      <c r="E47" s="471">
        <v>51.693356678999997</v>
      </c>
      <c r="F47" s="471">
        <v>67.358140160000005</v>
      </c>
      <c r="G47" s="471" t="s">
        <v>84</v>
      </c>
      <c r="H47" s="472">
        <v>80.796363184000001</v>
      </c>
      <c r="I47" s="472">
        <v>47.720995637000001</v>
      </c>
      <c r="J47" s="472">
        <v>66.563582292999996</v>
      </c>
    </row>
    <row r="48" spans="1:10" ht="15" x14ac:dyDescent="0.25">
      <c r="A48" s="333" t="s">
        <v>284</v>
      </c>
      <c r="B48" s="470">
        <v>442.96315966899999</v>
      </c>
      <c r="C48" s="470">
        <v>390.48459882399999</v>
      </c>
      <c r="D48" s="470">
        <v>360.80743949800001</v>
      </c>
      <c r="E48" s="470">
        <v>364.65390930900003</v>
      </c>
      <c r="F48" s="470">
        <v>453.30722175800003</v>
      </c>
      <c r="G48" s="470" t="s">
        <v>84</v>
      </c>
      <c r="H48" s="330">
        <v>403.932953075</v>
      </c>
      <c r="I48" s="330">
        <v>363.88431629399997</v>
      </c>
      <c r="J48" s="330">
        <v>386.69947951</v>
      </c>
    </row>
    <row r="49" spans="1:10" ht="15" x14ac:dyDescent="0.25">
      <c r="A49" s="334" t="s">
        <v>521</v>
      </c>
      <c r="B49" s="471">
        <v>105.013000722</v>
      </c>
      <c r="C49" s="471">
        <v>80.387426087999998</v>
      </c>
      <c r="D49" s="471">
        <v>76.067474492000002</v>
      </c>
      <c r="E49" s="471">
        <v>84.526744195000006</v>
      </c>
      <c r="F49" s="471">
        <v>106.86390674499999</v>
      </c>
      <c r="G49" s="471" t="s">
        <v>84</v>
      </c>
      <c r="H49" s="472">
        <v>86.698068871999993</v>
      </c>
      <c r="I49" s="472">
        <v>79.025642489999996</v>
      </c>
      <c r="J49" s="472">
        <v>83.396519359999999</v>
      </c>
    </row>
    <row r="50" spans="1:10" ht="15" x14ac:dyDescent="0.25">
      <c r="A50" s="536" t="s">
        <v>285</v>
      </c>
      <c r="B50" s="537">
        <v>236.42340151799999</v>
      </c>
      <c r="C50" s="537">
        <v>206.529658563</v>
      </c>
      <c r="D50" s="537">
        <v>177.56357563899999</v>
      </c>
      <c r="E50" s="537">
        <v>175.28752635000001</v>
      </c>
      <c r="F50" s="537">
        <v>138.99113567200001</v>
      </c>
      <c r="G50" s="537" t="s">
        <v>84</v>
      </c>
      <c r="H50" s="538">
        <v>214.19034206200001</v>
      </c>
      <c r="I50" s="538">
        <v>176.09947622999999</v>
      </c>
      <c r="J50" s="538">
        <v>197.79932398599999</v>
      </c>
    </row>
    <row r="51" spans="1:10" ht="15" x14ac:dyDescent="0.25">
      <c r="A51" s="563" t="s">
        <v>342</v>
      </c>
      <c r="B51" s="564">
        <v>43.933728416000001</v>
      </c>
      <c r="C51" s="564">
        <v>44.047786148</v>
      </c>
      <c r="D51" s="564">
        <v>48.137159637000003</v>
      </c>
      <c r="E51" s="564">
        <v>45.782639482</v>
      </c>
      <c r="F51" s="564">
        <v>55.565154636000003</v>
      </c>
      <c r="G51" s="564" t="s">
        <v>84</v>
      </c>
      <c r="H51" s="565">
        <v>44.018557283</v>
      </c>
      <c r="I51" s="565">
        <v>47.666780054</v>
      </c>
      <c r="J51" s="565">
        <v>45.588437202999998</v>
      </c>
    </row>
    <row r="52" spans="1:10" x14ac:dyDescent="0.2">
      <c r="A52" s="22" t="s">
        <v>211</v>
      </c>
    </row>
    <row r="53" spans="1:10" x14ac:dyDescent="0.2">
      <c r="A53" s="22" t="s">
        <v>482</v>
      </c>
    </row>
    <row r="54" spans="1:10" x14ac:dyDescent="0.2">
      <c r="A54" s="242" t="s">
        <v>219</v>
      </c>
      <c r="B54" s="196"/>
      <c r="C54" s="196"/>
      <c r="D54" s="211"/>
      <c r="E54" s="196"/>
      <c r="F54" s="196"/>
      <c r="G54" s="211"/>
      <c r="H54" s="196"/>
      <c r="I54" s="196"/>
      <c r="J54" s="196"/>
    </row>
    <row r="55" spans="1:10" x14ac:dyDescent="0.2">
      <c r="A55" s="242" t="s">
        <v>659</v>
      </c>
      <c r="B55" s="3"/>
      <c r="C55" s="3"/>
      <c r="D55" s="212"/>
      <c r="E55" s="3"/>
      <c r="F55" s="3"/>
      <c r="G55" s="3"/>
      <c r="H55" s="3"/>
      <c r="I55" s="3"/>
      <c r="J55" s="3"/>
    </row>
    <row r="57" spans="1:10" s="421" customFormat="1" ht="12.75" customHeight="1" x14ac:dyDescent="0.2">
      <c r="A57" s="731" t="s">
        <v>159</v>
      </c>
      <c r="B57" s="732"/>
      <c r="C57" s="732"/>
      <c r="D57" s="733"/>
      <c r="E57" s="733"/>
      <c r="F57" s="733"/>
      <c r="G57" s="733"/>
      <c r="H57" s="733"/>
      <c r="I57" s="733"/>
      <c r="J57" s="733"/>
    </row>
    <row r="58" spans="1:10" s="421" customFormat="1" ht="39" customHeight="1" x14ac:dyDescent="0.2">
      <c r="A58" s="811" t="s">
        <v>160</v>
      </c>
      <c r="B58" s="811"/>
      <c r="C58" s="811"/>
      <c r="D58" s="811"/>
      <c r="E58" s="811"/>
      <c r="F58" s="811"/>
      <c r="G58" s="811"/>
      <c r="H58" s="811"/>
      <c r="I58" s="811"/>
      <c r="J58" s="811"/>
    </row>
    <row r="59" spans="1:10" s="421" customFormat="1" ht="12.75" customHeight="1" x14ac:dyDescent="0.3">
      <c r="A59" s="467"/>
      <c r="B59" s="732"/>
      <c r="C59" s="732"/>
      <c r="D59" s="733"/>
      <c r="E59" s="733"/>
      <c r="F59" s="733"/>
      <c r="G59" s="733"/>
      <c r="H59" s="733"/>
      <c r="I59" s="733"/>
      <c r="J59" s="733"/>
    </row>
    <row r="60" spans="1:10" s="421" customFormat="1" ht="24.75" customHeight="1" x14ac:dyDescent="0.2">
      <c r="A60" s="812" t="s">
        <v>581</v>
      </c>
      <c r="B60" s="812"/>
      <c r="C60" s="812"/>
      <c r="D60" s="812"/>
      <c r="E60" s="812"/>
      <c r="F60" s="812"/>
      <c r="G60" s="812"/>
      <c r="H60" s="812"/>
      <c r="I60" s="812"/>
      <c r="J60" s="812"/>
    </row>
    <row r="61" spans="1:10" s="421" customFormat="1" ht="12.75" customHeight="1" x14ac:dyDescent="0.3">
      <c r="A61" s="467"/>
      <c r="B61" s="732"/>
      <c r="C61" s="732"/>
      <c r="D61" s="733"/>
      <c r="E61" s="733"/>
      <c r="F61" s="733"/>
      <c r="G61" s="733"/>
      <c r="H61" s="733"/>
      <c r="I61" s="733"/>
      <c r="J61" s="733"/>
    </row>
    <row r="62" spans="1:10" ht="26.25" customHeight="1" x14ac:dyDescent="0.2">
      <c r="A62" s="813" t="s">
        <v>582</v>
      </c>
      <c r="B62" s="813"/>
      <c r="C62" s="813"/>
      <c r="D62" s="813"/>
      <c r="E62" s="813"/>
      <c r="F62" s="813"/>
      <c r="G62" s="813"/>
      <c r="H62" s="813"/>
      <c r="I62" s="813"/>
      <c r="J62" s="813"/>
    </row>
    <row r="63" spans="1:10" ht="12.75" customHeight="1" x14ac:dyDescent="0.2">
      <c r="A63" s="734"/>
      <c r="B63" s="728"/>
      <c r="C63" s="728"/>
      <c r="D63" s="728"/>
      <c r="E63" s="728"/>
      <c r="F63" s="728"/>
      <c r="G63" s="47"/>
      <c r="H63" s="47"/>
      <c r="I63" s="47"/>
      <c r="J63" s="47"/>
    </row>
    <row r="64" spans="1:10" ht="12.75" customHeight="1" x14ac:dyDescent="0.2">
      <c r="A64" s="813" t="s">
        <v>583</v>
      </c>
      <c r="B64" s="813"/>
      <c r="C64" s="813"/>
      <c r="D64" s="813"/>
      <c r="E64" s="813"/>
      <c r="F64" s="813"/>
      <c r="G64" s="813"/>
      <c r="H64" s="813"/>
      <c r="I64" s="813"/>
      <c r="J64" s="813"/>
    </row>
    <row r="65" spans="1:10" ht="12.75" customHeight="1" x14ac:dyDescent="0.2">
      <c r="A65" s="729"/>
      <c r="B65" s="729"/>
      <c r="C65" s="729"/>
      <c r="D65" s="729"/>
      <c r="E65" s="729"/>
      <c r="F65" s="729"/>
      <c r="G65" s="47"/>
      <c r="H65" s="47"/>
      <c r="I65" s="47"/>
      <c r="J65" s="47"/>
    </row>
    <row r="66" spans="1:10" ht="24.75" customHeight="1" x14ac:dyDescent="0.2">
      <c r="A66" s="813" t="s">
        <v>584</v>
      </c>
      <c r="B66" s="813"/>
      <c r="C66" s="813"/>
      <c r="D66" s="813"/>
      <c r="E66" s="813"/>
      <c r="F66" s="813"/>
      <c r="G66" s="813"/>
      <c r="H66" s="813"/>
      <c r="I66" s="813"/>
      <c r="J66" s="813"/>
    </row>
    <row r="67" spans="1:10" ht="12.75" customHeight="1" x14ac:dyDescent="0.2">
      <c r="A67" s="728"/>
      <c r="B67" s="728"/>
      <c r="C67" s="728"/>
      <c r="D67" s="728"/>
      <c r="E67" s="728"/>
      <c r="F67" s="728"/>
      <c r="G67" s="47"/>
      <c r="H67" s="47"/>
      <c r="I67" s="47"/>
      <c r="J67" s="47"/>
    </row>
    <row r="68" spans="1:10" ht="21" customHeight="1" x14ac:dyDescent="0.2">
      <c r="A68" s="813" t="s">
        <v>585</v>
      </c>
      <c r="B68" s="813"/>
      <c r="C68" s="813"/>
      <c r="D68" s="813"/>
      <c r="E68" s="813"/>
      <c r="F68" s="813"/>
      <c r="G68" s="813"/>
      <c r="H68" s="813"/>
      <c r="I68" s="813"/>
      <c r="J68" s="813"/>
    </row>
    <row r="69" spans="1:10" ht="12.75" customHeight="1" x14ac:dyDescent="0.2">
      <c r="A69" s="728"/>
      <c r="B69" s="728"/>
      <c r="C69" s="728"/>
      <c r="D69" s="728"/>
      <c r="E69" s="728"/>
      <c r="F69" s="728"/>
      <c r="G69" s="47"/>
      <c r="H69" s="47"/>
      <c r="I69" s="47"/>
      <c r="J69" s="47"/>
    </row>
    <row r="70" spans="1:10" ht="48.75" customHeight="1" x14ac:dyDescent="0.2">
      <c r="A70" s="813" t="s">
        <v>664</v>
      </c>
      <c r="B70" s="813"/>
      <c r="C70" s="813"/>
      <c r="D70" s="813"/>
      <c r="E70" s="813"/>
      <c r="F70" s="813"/>
      <c r="G70" s="813"/>
      <c r="H70" s="813"/>
      <c r="I70" s="813"/>
      <c r="J70" s="813"/>
    </row>
    <row r="71" spans="1:10" ht="12.75" customHeight="1" x14ac:dyDescent="0.2">
      <c r="A71" s="734"/>
      <c r="B71" s="728"/>
      <c r="C71" s="728"/>
      <c r="D71" s="728"/>
      <c r="E71" s="728"/>
      <c r="F71" s="728"/>
      <c r="G71" s="47"/>
      <c r="H71" s="47"/>
      <c r="I71" s="47"/>
      <c r="J71" s="47"/>
    </row>
    <row r="72" spans="1:10" ht="27" customHeight="1" x14ac:dyDescent="0.2">
      <c r="A72" s="813" t="s">
        <v>586</v>
      </c>
      <c r="B72" s="813"/>
      <c r="C72" s="813"/>
      <c r="D72" s="813"/>
      <c r="E72" s="813"/>
      <c r="F72" s="813"/>
      <c r="G72" s="813"/>
      <c r="H72" s="813"/>
      <c r="I72" s="813"/>
      <c r="J72" s="813"/>
    </row>
    <row r="73" spans="1:10" ht="12.75" customHeight="1" x14ac:dyDescent="0.2">
      <c r="A73" s="735"/>
      <c r="B73" s="728"/>
      <c r="C73" s="728"/>
      <c r="D73" s="728"/>
      <c r="E73" s="728"/>
      <c r="F73" s="728"/>
      <c r="G73" s="47"/>
      <c r="H73" s="47"/>
      <c r="I73" s="47"/>
      <c r="J73" s="47"/>
    </row>
    <row r="74" spans="1:10" ht="19.5" customHeight="1" x14ac:dyDescent="0.2">
      <c r="A74" s="813" t="s">
        <v>587</v>
      </c>
      <c r="B74" s="813"/>
      <c r="C74" s="813"/>
      <c r="D74" s="813"/>
      <c r="E74" s="813"/>
      <c r="F74" s="813"/>
      <c r="G74" s="813"/>
      <c r="H74" s="813"/>
      <c r="I74" s="813"/>
      <c r="J74" s="813"/>
    </row>
    <row r="75" spans="1:10" ht="12.75" customHeight="1" x14ac:dyDescent="0.2">
      <c r="A75" s="735"/>
      <c r="B75" s="728"/>
      <c r="C75" s="728"/>
      <c r="D75" s="728"/>
      <c r="E75" s="728"/>
      <c r="F75" s="728"/>
      <c r="G75" s="47"/>
      <c r="H75" s="47"/>
      <c r="I75" s="47"/>
      <c r="J75" s="47"/>
    </row>
    <row r="76" spans="1:10" ht="22.5" customHeight="1" x14ac:dyDescent="0.2">
      <c r="A76" s="813" t="s">
        <v>588</v>
      </c>
      <c r="B76" s="813"/>
      <c r="C76" s="813"/>
      <c r="D76" s="813"/>
      <c r="E76" s="813"/>
      <c r="F76" s="813"/>
      <c r="G76" s="813"/>
      <c r="H76" s="813"/>
      <c r="I76" s="813"/>
      <c r="J76" s="813"/>
    </row>
    <row r="77" spans="1:10" ht="12" customHeight="1" x14ac:dyDescent="0.2">
      <c r="A77" s="729"/>
      <c r="B77" s="729"/>
      <c r="C77" s="729"/>
      <c r="D77" s="729"/>
      <c r="E77" s="729"/>
      <c r="F77" s="729"/>
      <c r="G77" s="47"/>
      <c r="H77" s="47"/>
      <c r="I77" s="47"/>
      <c r="J77" s="47"/>
    </row>
    <row r="78" spans="1:10" ht="39.75" customHeight="1" x14ac:dyDescent="0.2">
      <c r="A78" s="813" t="s">
        <v>589</v>
      </c>
      <c r="B78" s="813"/>
      <c r="C78" s="813"/>
      <c r="D78" s="813"/>
      <c r="E78" s="813"/>
      <c r="F78" s="813"/>
      <c r="G78" s="813"/>
      <c r="H78" s="813"/>
      <c r="I78" s="813"/>
      <c r="J78" s="813"/>
    </row>
    <row r="79" spans="1:10" ht="12.75" customHeight="1" x14ac:dyDescent="0.2">
      <c r="A79" s="735"/>
      <c r="B79" s="728"/>
      <c r="C79" s="728"/>
      <c r="D79" s="728"/>
      <c r="E79" s="728"/>
      <c r="F79" s="728"/>
      <c r="G79" s="47"/>
      <c r="H79" s="47"/>
      <c r="I79" s="47"/>
      <c r="J79" s="47"/>
    </row>
    <row r="80" spans="1:10" ht="33.75" customHeight="1" x14ac:dyDescent="0.2">
      <c r="A80" s="813" t="s">
        <v>590</v>
      </c>
      <c r="B80" s="813"/>
      <c r="C80" s="813"/>
      <c r="D80" s="813"/>
      <c r="E80" s="813"/>
      <c r="F80" s="813"/>
      <c r="G80" s="813"/>
      <c r="H80" s="813"/>
      <c r="I80" s="813"/>
      <c r="J80" s="813"/>
    </row>
    <row r="81" spans="1:10" ht="12.75" customHeight="1" x14ac:dyDescent="0.2">
      <c r="A81" s="735"/>
      <c r="B81" s="728"/>
      <c r="C81" s="728"/>
      <c r="D81" s="728"/>
      <c r="E81" s="728"/>
      <c r="F81" s="728"/>
      <c r="G81" s="47"/>
      <c r="H81" s="47"/>
      <c r="I81" s="47"/>
      <c r="J81" s="47"/>
    </row>
    <row r="82" spans="1:10" ht="21" customHeight="1" x14ac:dyDescent="0.2">
      <c r="A82" s="813" t="s">
        <v>591</v>
      </c>
      <c r="B82" s="813"/>
      <c r="C82" s="813"/>
      <c r="D82" s="813"/>
      <c r="E82" s="813"/>
      <c r="F82" s="813"/>
      <c r="G82" s="813"/>
      <c r="H82" s="813"/>
      <c r="I82" s="813"/>
      <c r="J82" s="813"/>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0" t="s">
        <v>161</v>
      </c>
      <c r="B84" s="810"/>
      <c r="C84" s="810"/>
      <c r="D84" s="810"/>
      <c r="E84" s="810"/>
      <c r="F84" s="810"/>
      <c r="G84" s="810"/>
      <c r="H84" s="810"/>
      <c r="I84" s="810"/>
      <c r="J84" s="810"/>
    </row>
    <row r="85" spans="1:10" s="421" customFormat="1" ht="12.75" customHeight="1" x14ac:dyDescent="0.2">
      <c r="A85" s="737" t="s">
        <v>162</v>
      </c>
      <c r="B85" s="732"/>
      <c r="C85" s="732"/>
      <c r="D85" s="733"/>
      <c r="E85" s="733"/>
      <c r="F85" s="733"/>
      <c r="G85" s="733"/>
      <c r="H85" s="733"/>
      <c r="I85" s="733"/>
      <c r="J85" s="733"/>
    </row>
    <row r="86" spans="1:10" s="421" customFormat="1" x14ac:dyDescent="0.2"/>
    <row r="87" spans="1:10" ht="29.25" customHeight="1" x14ac:dyDescent="0.2">
      <c r="A87" s="807" t="s">
        <v>579</v>
      </c>
      <c r="B87" s="807"/>
      <c r="C87" s="807"/>
      <c r="D87" s="807"/>
      <c r="E87" s="807"/>
      <c r="F87" s="807"/>
      <c r="G87" s="807"/>
      <c r="H87" s="807"/>
      <c r="I87" s="807"/>
      <c r="J87" s="807"/>
    </row>
  </sheetData>
  <mergeCells count="15">
    <mergeCell ref="A87:J87"/>
    <mergeCell ref="A58:J58"/>
    <mergeCell ref="A60:J60"/>
    <mergeCell ref="A62:J62"/>
    <mergeCell ref="A64:J64"/>
    <mergeCell ref="A66:J66"/>
    <mergeCell ref="A68:J68"/>
    <mergeCell ref="A70:J70"/>
    <mergeCell ref="A72:J72"/>
    <mergeCell ref="A74:J74"/>
    <mergeCell ref="A76:J76"/>
    <mergeCell ref="A78:J78"/>
    <mergeCell ref="A80:J80"/>
    <mergeCell ref="A82:J82"/>
    <mergeCell ref="A84:J84"/>
  </mergeCells>
  <pageMargins left="0.70866141732283472" right="0.70866141732283472" top="0.74803149606299213" bottom="0.74803149606299213" header="0.31496062992125984" footer="0.31496062992125984"/>
  <pageSetup paperSize="9" scale="63" firstPageNumber="28" fitToHeight="2" orientation="landscape" useFirstPageNumber="1" r:id="rId1"/>
  <headerFooter>
    <oddHeader>&amp;RLes groupements à fiscalité propre en 2021</oddHeader>
    <oddFooter>&amp;LDirection Générales des Collectivités Locales / DESL&amp;C&amp;P&amp;RMise en ligne :mars 2023</oddFooter>
    <evenHeader>&amp;RLes groupements à fiscalité propre en 2019</evenHeader>
    <evenFooter>&amp;LDirection Générale des Collectivités Locales / DESL&amp;C29&amp;RMise en ligne : mai 2021</evenFooter>
  </headerFooter>
  <rowBreaks count="1" manualBreakCount="1">
    <brk id="55"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3"/>
  <sheetViews>
    <sheetView zoomScaleNormal="100" zoomScalePageLayoutView="85" workbookViewId="0"/>
  </sheetViews>
  <sheetFormatPr baseColWidth="10" defaultRowHeight="12.75" x14ac:dyDescent="0.2"/>
  <cols>
    <col min="1" max="1" width="82.85546875" customWidth="1"/>
    <col min="2" max="7" width="14.7109375" customWidth="1"/>
    <col min="8" max="9" width="15.5703125" customWidth="1"/>
    <col min="10" max="10" width="14.28515625" customWidth="1"/>
    <col min="12" max="12" width="11.5703125" bestFit="1" customWidth="1"/>
  </cols>
  <sheetData>
    <row r="1" spans="1:12" ht="22.5" customHeight="1" x14ac:dyDescent="0.2">
      <c r="A1" s="27" t="s">
        <v>681</v>
      </c>
    </row>
    <row r="2" spans="1:12" ht="13.5" thickBot="1" x14ac:dyDescent="0.25">
      <c r="A2" s="421"/>
      <c r="B2" s="421"/>
      <c r="C2" s="421"/>
      <c r="D2" s="421"/>
      <c r="E2" s="421"/>
      <c r="F2" s="421"/>
      <c r="G2" s="421"/>
      <c r="H2" s="421"/>
      <c r="I2" s="421"/>
      <c r="J2" s="435" t="s">
        <v>64</v>
      </c>
    </row>
    <row r="3" spans="1:12" ht="12.75" customHeight="1" x14ac:dyDescent="0.2">
      <c r="A3" s="436" t="s">
        <v>654</v>
      </c>
      <c r="B3" s="480" t="s">
        <v>34</v>
      </c>
      <c r="C3" s="480" t="s">
        <v>464</v>
      </c>
      <c r="D3" s="480" t="s">
        <v>466</v>
      </c>
      <c r="E3" s="480" t="s">
        <v>97</v>
      </c>
      <c r="F3" s="480" t="s">
        <v>272</v>
      </c>
      <c r="G3" s="481">
        <v>300000</v>
      </c>
      <c r="H3" s="482" t="s">
        <v>288</v>
      </c>
      <c r="I3" s="482" t="s">
        <v>288</v>
      </c>
      <c r="J3" s="482" t="s">
        <v>61</v>
      </c>
    </row>
    <row r="4" spans="1:12" x14ac:dyDescent="0.2">
      <c r="A4" s="437" t="s">
        <v>153</v>
      </c>
      <c r="B4" s="483" t="s">
        <v>463</v>
      </c>
      <c r="C4" s="483" t="s">
        <v>35</v>
      </c>
      <c r="D4" s="483" t="s">
        <v>35</v>
      </c>
      <c r="E4" s="483" t="s">
        <v>35</v>
      </c>
      <c r="F4" s="483" t="s">
        <v>35</v>
      </c>
      <c r="G4" s="483" t="s">
        <v>36</v>
      </c>
      <c r="H4" s="484" t="s">
        <v>286</v>
      </c>
      <c r="I4" s="484" t="s">
        <v>287</v>
      </c>
      <c r="J4" s="484" t="s">
        <v>106</v>
      </c>
    </row>
    <row r="5" spans="1:12" ht="15" customHeight="1" thickBot="1" x14ac:dyDescent="0.25">
      <c r="A5" s="438" t="s">
        <v>65</v>
      </c>
      <c r="B5" s="485" t="s">
        <v>36</v>
      </c>
      <c r="C5" s="485" t="s">
        <v>465</v>
      </c>
      <c r="D5" s="485" t="s">
        <v>99</v>
      </c>
      <c r="E5" s="485" t="s">
        <v>100</v>
      </c>
      <c r="F5" s="485" t="s">
        <v>273</v>
      </c>
      <c r="G5" s="485" t="s">
        <v>101</v>
      </c>
      <c r="H5" s="486" t="s">
        <v>100</v>
      </c>
      <c r="I5" s="486" t="s">
        <v>101</v>
      </c>
      <c r="J5" s="486" t="s">
        <v>270</v>
      </c>
    </row>
    <row r="6" spans="1:12" ht="12.75" customHeight="1" x14ac:dyDescent="0.2">
      <c r="A6" s="421"/>
      <c r="B6" s="422"/>
      <c r="C6" s="422"/>
      <c r="D6" s="422"/>
      <c r="E6" s="422"/>
      <c r="F6" s="422"/>
      <c r="G6" s="422"/>
      <c r="H6" s="422"/>
      <c r="I6" s="422"/>
      <c r="J6" s="422"/>
    </row>
    <row r="7" spans="1:12" ht="15.75" customHeight="1" x14ac:dyDescent="0.25">
      <c r="A7" s="332" t="s">
        <v>115</v>
      </c>
      <c r="B7" s="468">
        <v>551.96195751000005</v>
      </c>
      <c r="C7" s="468">
        <v>475.66848483000001</v>
      </c>
      <c r="D7" s="468">
        <v>308.41968431999999</v>
      </c>
      <c r="E7" s="468">
        <v>568.85913116999996</v>
      </c>
      <c r="F7" s="468">
        <v>959.30985950000002</v>
      </c>
      <c r="G7" s="468">
        <v>854.17944944999999</v>
      </c>
      <c r="H7" s="469">
        <v>1904.9092578299999</v>
      </c>
      <c r="I7" s="469">
        <v>1813.4893089499999</v>
      </c>
      <c r="J7" s="469">
        <v>3718.3985667799998</v>
      </c>
      <c r="L7" s="534"/>
    </row>
    <row r="8" spans="1:12" ht="15.75" customHeight="1" x14ac:dyDescent="0.2">
      <c r="A8" s="333" t="s">
        <v>116</v>
      </c>
      <c r="B8" s="470">
        <v>137.74507403000001</v>
      </c>
      <c r="C8" s="470">
        <v>121.62385939000001</v>
      </c>
      <c r="D8" s="470">
        <v>86.948511550000006</v>
      </c>
      <c r="E8" s="470">
        <v>204.33342496</v>
      </c>
      <c r="F8" s="470">
        <v>414.97249082000002</v>
      </c>
      <c r="G8" s="470">
        <v>172.00689484</v>
      </c>
      <c r="H8" s="330">
        <v>550.65086993</v>
      </c>
      <c r="I8" s="330">
        <v>586.97938566000005</v>
      </c>
      <c r="J8" s="330">
        <v>1137.6302555899999</v>
      </c>
      <c r="L8" s="534"/>
    </row>
    <row r="9" spans="1:12" ht="15.75" customHeight="1" x14ac:dyDescent="0.2">
      <c r="A9" s="334" t="s">
        <v>117</v>
      </c>
      <c r="B9" s="471">
        <v>206.54108979</v>
      </c>
      <c r="C9" s="471">
        <v>174.80943905000001</v>
      </c>
      <c r="D9" s="471">
        <v>122.17256587999999</v>
      </c>
      <c r="E9" s="471">
        <v>192.76238211</v>
      </c>
      <c r="F9" s="471">
        <v>287.66317592000001</v>
      </c>
      <c r="G9" s="471">
        <v>345.37710901000003</v>
      </c>
      <c r="H9" s="472">
        <v>696.28547682999999</v>
      </c>
      <c r="I9" s="472">
        <v>633.04028492999998</v>
      </c>
      <c r="J9" s="472">
        <v>1329.32576176</v>
      </c>
      <c r="L9" s="534"/>
    </row>
    <row r="10" spans="1:12" ht="15.75" customHeight="1" x14ac:dyDescent="0.2">
      <c r="A10" s="333" t="s">
        <v>118</v>
      </c>
      <c r="B10" s="470">
        <v>8.0143632199999999</v>
      </c>
      <c r="C10" s="470">
        <v>6.2405617600000003</v>
      </c>
      <c r="D10" s="470">
        <v>4.19262625</v>
      </c>
      <c r="E10" s="470">
        <v>6.4945546800000002</v>
      </c>
      <c r="F10" s="470">
        <v>16.39968369</v>
      </c>
      <c r="G10" s="470">
        <v>34.672990419999998</v>
      </c>
      <c r="H10" s="330">
        <v>24.942105909999999</v>
      </c>
      <c r="I10" s="330">
        <v>51.072674110000001</v>
      </c>
      <c r="J10" s="330">
        <v>76.014780020000003</v>
      </c>
      <c r="L10" s="534"/>
    </row>
    <row r="11" spans="1:12" ht="15.75" customHeight="1" x14ac:dyDescent="0.2">
      <c r="A11" s="334" t="s">
        <v>119</v>
      </c>
      <c r="B11" s="471">
        <v>162.61818685</v>
      </c>
      <c r="C11" s="471">
        <v>148.42109495</v>
      </c>
      <c r="D11" s="471">
        <v>79.127012370000003</v>
      </c>
      <c r="E11" s="471">
        <v>135.26628719999999</v>
      </c>
      <c r="F11" s="471">
        <v>206.36082076</v>
      </c>
      <c r="G11" s="471">
        <v>285.89248571000002</v>
      </c>
      <c r="H11" s="472">
        <v>525.43258136999998</v>
      </c>
      <c r="I11" s="472">
        <v>492.25330646999998</v>
      </c>
      <c r="J11" s="472">
        <v>1017.68588784</v>
      </c>
      <c r="L11" s="534"/>
    </row>
    <row r="12" spans="1:12" ht="15.75" customHeight="1" x14ac:dyDescent="0.2">
      <c r="A12" s="333" t="s">
        <v>120</v>
      </c>
      <c r="B12" s="470">
        <v>37.043243619999998</v>
      </c>
      <c r="C12" s="470">
        <v>24.57352968</v>
      </c>
      <c r="D12" s="470">
        <v>15.978968269999999</v>
      </c>
      <c r="E12" s="470">
        <v>30.002482220000001</v>
      </c>
      <c r="F12" s="470">
        <v>33.913688309999998</v>
      </c>
      <c r="G12" s="470">
        <v>16.22996947</v>
      </c>
      <c r="H12" s="330">
        <v>107.59822379000001</v>
      </c>
      <c r="I12" s="330">
        <v>50.143657779999998</v>
      </c>
      <c r="J12" s="330">
        <v>157.74188157</v>
      </c>
      <c r="L12" s="534"/>
    </row>
    <row r="13" spans="1:12" ht="15.75" customHeight="1" x14ac:dyDescent="0.25">
      <c r="A13" s="335" t="s">
        <v>121</v>
      </c>
      <c r="B13" s="473">
        <v>650.68054584000004</v>
      </c>
      <c r="C13" s="473">
        <v>565.56349910999995</v>
      </c>
      <c r="D13" s="473">
        <v>358.15436375000002</v>
      </c>
      <c r="E13" s="473">
        <v>665.75877252999999</v>
      </c>
      <c r="F13" s="473">
        <v>1131.7789778199999</v>
      </c>
      <c r="G13" s="473">
        <v>1078.7931267700001</v>
      </c>
      <c r="H13" s="474">
        <v>2240.1571812299999</v>
      </c>
      <c r="I13" s="474">
        <v>2210.57210459</v>
      </c>
      <c r="J13" s="474">
        <v>4450.7292858199999</v>
      </c>
      <c r="L13" s="534"/>
    </row>
    <row r="14" spans="1:12" ht="15.75" customHeight="1" x14ac:dyDescent="0.2">
      <c r="A14" s="333" t="s">
        <v>63</v>
      </c>
      <c r="B14" s="470">
        <v>399.63707608999999</v>
      </c>
      <c r="C14" s="470">
        <v>323.71432021999999</v>
      </c>
      <c r="D14" s="470">
        <v>179.96554165000001</v>
      </c>
      <c r="E14" s="470">
        <v>378.85216979</v>
      </c>
      <c r="F14" s="470">
        <v>710.65360753000004</v>
      </c>
      <c r="G14" s="470">
        <v>454.50041475</v>
      </c>
      <c r="H14" s="330">
        <v>1282.16910775</v>
      </c>
      <c r="I14" s="330">
        <v>1165.1540222799999</v>
      </c>
      <c r="J14" s="330">
        <v>2447.3231300299999</v>
      </c>
      <c r="L14" s="534"/>
    </row>
    <row r="15" spans="1:12" ht="15.75" customHeight="1" x14ac:dyDescent="0.2">
      <c r="A15" s="334" t="s">
        <v>122</v>
      </c>
      <c r="B15" s="471">
        <v>177.67121247</v>
      </c>
      <c r="C15" s="471">
        <v>89.771735000000007</v>
      </c>
      <c r="D15" s="471">
        <v>26.944727990000001</v>
      </c>
      <c r="E15" s="471">
        <v>87.834470319999994</v>
      </c>
      <c r="F15" s="471">
        <v>114.24797613</v>
      </c>
      <c r="G15" s="471">
        <v>168.33311599000001</v>
      </c>
      <c r="H15" s="472">
        <v>382.22214578000001</v>
      </c>
      <c r="I15" s="472">
        <v>282.58109211999999</v>
      </c>
      <c r="J15" s="472">
        <v>664.8032379</v>
      </c>
      <c r="L15" s="591"/>
    </row>
    <row r="16" spans="1:12" ht="15.75" customHeight="1" x14ac:dyDescent="0.2">
      <c r="A16" s="539" t="s">
        <v>123</v>
      </c>
      <c r="B16" s="540">
        <v>221.96586361999999</v>
      </c>
      <c r="C16" s="540">
        <v>233.94258522000001</v>
      </c>
      <c r="D16" s="540">
        <v>153.02081365999999</v>
      </c>
      <c r="E16" s="540">
        <v>291.01769947000003</v>
      </c>
      <c r="F16" s="540">
        <v>596.40563139999995</v>
      </c>
      <c r="G16" s="540">
        <v>286.16729875999999</v>
      </c>
      <c r="H16" s="370">
        <v>899.94696196999996</v>
      </c>
      <c r="I16" s="370">
        <v>882.57293016000006</v>
      </c>
      <c r="J16" s="370">
        <v>1782.51989213</v>
      </c>
      <c r="L16" s="534"/>
    </row>
    <row r="17" spans="1:12" ht="15.75" customHeight="1" x14ac:dyDescent="0.2">
      <c r="A17" s="541" t="s">
        <v>124</v>
      </c>
      <c r="B17" s="542">
        <v>125.53530254</v>
      </c>
      <c r="C17" s="542">
        <v>121.98400301</v>
      </c>
      <c r="D17" s="542">
        <v>94.759504829999997</v>
      </c>
      <c r="E17" s="542">
        <v>181.62240750000001</v>
      </c>
      <c r="F17" s="542">
        <v>251.82721133999999</v>
      </c>
      <c r="G17" s="542">
        <v>281.50329948000001</v>
      </c>
      <c r="H17" s="543">
        <v>523.90121787999999</v>
      </c>
      <c r="I17" s="543">
        <v>533.33051081999997</v>
      </c>
      <c r="J17" s="543">
        <v>1057.2317287000001</v>
      </c>
      <c r="L17" s="534"/>
    </row>
    <row r="18" spans="1:12" ht="15.75" customHeight="1" x14ac:dyDescent="0.2">
      <c r="A18" s="539" t="s">
        <v>125</v>
      </c>
      <c r="B18" s="540">
        <v>59.974174040000001</v>
      </c>
      <c r="C18" s="540">
        <v>70.873499080000002</v>
      </c>
      <c r="D18" s="540">
        <v>58.258662000000001</v>
      </c>
      <c r="E18" s="540">
        <v>124.86676</v>
      </c>
      <c r="F18" s="540">
        <v>145.85246495999999</v>
      </c>
      <c r="G18" s="540">
        <v>213.531036</v>
      </c>
      <c r="H18" s="370">
        <v>313.97309511999998</v>
      </c>
      <c r="I18" s="370">
        <v>359.38350095999999</v>
      </c>
      <c r="J18" s="370">
        <v>673.35659608000003</v>
      </c>
      <c r="L18" s="534"/>
    </row>
    <row r="19" spans="1:12" ht="15.75" customHeight="1" x14ac:dyDescent="0.2">
      <c r="A19" s="560" t="s">
        <v>126</v>
      </c>
      <c r="B19" s="561">
        <v>1.5962582599999999</v>
      </c>
      <c r="C19" s="561">
        <v>1.03919663</v>
      </c>
      <c r="D19" s="561">
        <v>0.78837084999999996</v>
      </c>
      <c r="E19" s="561">
        <v>0.91324868000000003</v>
      </c>
      <c r="F19" s="561">
        <v>11.08030728</v>
      </c>
      <c r="G19" s="561">
        <v>3.4442568100000002</v>
      </c>
      <c r="H19" s="562">
        <v>4.3370744200000004</v>
      </c>
      <c r="I19" s="562">
        <v>14.52456409</v>
      </c>
      <c r="J19" s="562">
        <v>18.861638509999999</v>
      </c>
      <c r="L19" s="534"/>
    </row>
    <row r="20" spans="1:12" ht="15.75" customHeight="1" x14ac:dyDescent="0.2">
      <c r="A20" s="676" t="s">
        <v>475</v>
      </c>
      <c r="B20" s="540">
        <v>63.964870240000003</v>
      </c>
      <c r="C20" s="540">
        <v>50.071307300000001</v>
      </c>
      <c r="D20" s="540">
        <v>35.712471979999997</v>
      </c>
      <c r="E20" s="540">
        <v>55.84239882</v>
      </c>
      <c r="F20" s="540">
        <v>94.8944391</v>
      </c>
      <c r="G20" s="540">
        <v>64.528006669999996</v>
      </c>
      <c r="H20" s="370">
        <v>205.59104833999999</v>
      </c>
      <c r="I20" s="370">
        <v>159.42244577</v>
      </c>
      <c r="J20" s="370">
        <v>365.01349411000001</v>
      </c>
      <c r="L20" s="534"/>
    </row>
    <row r="21" spans="1:12" ht="15.75" customHeight="1" x14ac:dyDescent="0.2">
      <c r="A21" s="560" t="s">
        <v>127</v>
      </c>
      <c r="B21" s="561">
        <v>49.279043719999997</v>
      </c>
      <c r="C21" s="561">
        <v>51.250407780000003</v>
      </c>
      <c r="D21" s="561">
        <v>46.655133759999998</v>
      </c>
      <c r="E21" s="561">
        <v>43.867058780000001</v>
      </c>
      <c r="F21" s="561">
        <v>48.960593410000001</v>
      </c>
      <c r="G21" s="561">
        <v>123.72092757999999</v>
      </c>
      <c r="H21" s="562">
        <v>191.05164404000001</v>
      </c>
      <c r="I21" s="562">
        <v>172.68152099</v>
      </c>
      <c r="J21" s="562">
        <v>363.73316503000001</v>
      </c>
      <c r="L21" s="534"/>
    </row>
    <row r="22" spans="1:12" ht="15.75" customHeight="1" x14ac:dyDescent="0.2">
      <c r="A22" s="539" t="s">
        <v>128</v>
      </c>
      <c r="B22" s="540">
        <v>54.477142409999999</v>
      </c>
      <c r="C22" s="540">
        <v>53.978108630000001</v>
      </c>
      <c r="D22" s="540">
        <v>29.148831059999999</v>
      </c>
      <c r="E22" s="540">
        <v>48.331982050000001</v>
      </c>
      <c r="F22" s="540">
        <v>91.536862380000002</v>
      </c>
      <c r="G22" s="540">
        <v>184.43025890999999</v>
      </c>
      <c r="H22" s="370">
        <v>185.93606414999999</v>
      </c>
      <c r="I22" s="370">
        <v>275.96712129000002</v>
      </c>
      <c r="J22" s="370">
        <v>461.90318544000002</v>
      </c>
      <c r="L22" s="534"/>
    </row>
    <row r="23" spans="1:12" ht="15.75" customHeight="1" x14ac:dyDescent="0.2">
      <c r="A23" s="563" t="s">
        <v>129</v>
      </c>
      <c r="B23" s="564">
        <v>21.75198108</v>
      </c>
      <c r="C23" s="564">
        <v>14.63665947</v>
      </c>
      <c r="D23" s="564">
        <v>7.6253524500000003</v>
      </c>
      <c r="E23" s="564">
        <v>13.085154409999999</v>
      </c>
      <c r="F23" s="564">
        <v>28.800703160000001</v>
      </c>
      <c r="G23" s="564">
        <v>34.63822605</v>
      </c>
      <c r="H23" s="565">
        <v>57.09914741</v>
      </c>
      <c r="I23" s="565">
        <v>63.438929209999998</v>
      </c>
      <c r="J23" s="565">
        <v>120.53807662</v>
      </c>
      <c r="L23" s="534"/>
    </row>
    <row r="24" spans="1:12" ht="15.75" customHeight="1" x14ac:dyDescent="0.25">
      <c r="A24" s="547" t="s">
        <v>130</v>
      </c>
      <c r="B24" s="548">
        <v>98.718588330000003</v>
      </c>
      <c r="C24" s="548">
        <v>89.895014279999998</v>
      </c>
      <c r="D24" s="548">
        <v>49.73467943</v>
      </c>
      <c r="E24" s="548">
        <v>96.899641360000004</v>
      </c>
      <c r="F24" s="548">
        <v>172.46911832000001</v>
      </c>
      <c r="G24" s="548">
        <v>224.61367731999999</v>
      </c>
      <c r="H24" s="354">
        <v>335.24792339999999</v>
      </c>
      <c r="I24" s="354">
        <v>397.08279563999997</v>
      </c>
      <c r="J24" s="354">
        <v>732.33071903999996</v>
      </c>
      <c r="L24" s="534"/>
    </row>
    <row r="25" spans="1:12" ht="15.75" customHeight="1" x14ac:dyDescent="0.25">
      <c r="A25" s="566" t="s">
        <v>131</v>
      </c>
      <c r="B25" s="567">
        <v>60.039052400000003</v>
      </c>
      <c r="C25" s="567">
        <v>62.473129749999998</v>
      </c>
      <c r="D25" s="567">
        <v>29.02402682</v>
      </c>
      <c r="E25" s="567">
        <v>64.700551320000002</v>
      </c>
      <c r="F25" s="567">
        <v>93.035428390000007</v>
      </c>
      <c r="G25" s="567">
        <v>75.860873920000003</v>
      </c>
      <c r="H25" s="568">
        <v>216.23676029000001</v>
      </c>
      <c r="I25" s="568">
        <v>168.89630231000001</v>
      </c>
      <c r="J25" s="568">
        <v>385.13306260000002</v>
      </c>
      <c r="L25" s="534"/>
    </row>
    <row r="26" spans="1:12" ht="15.75" customHeight="1" x14ac:dyDescent="0.25">
      <c r="A26" s="547" t="s">
        <v>132</v>
      </c>
      <c r="B26" s="548">
        <v>172.14502981000001</v>
      </c>
      <c r="C26" s="548">
        <v>120.63932407</v>
      </c>
      <c r="D26" s="548">
        <v>106.78609089</v>
      </c>
      <c r="E26" s="548">
        <v>150.58960690999999</v>
      </c>
      <c r="F26" s="548">
        <v>300.35552942999999</v>
      </c>
      <c r="G26" s="548">
        <v>480.27041307000002</v>
      </c>
      <c r="H26" s="354">
        <v>550.16005168000004</v>
      </c>
      <c r="I26" s="354">
        <v>780.62594249999995</v>
      </c>
      <c r="J26" s="354">
        <v>1330.78599418</v>
      </c>
      <c r="L26" s="534"/>
    </row>
    <row r="27" spans="1:12" ht="15.75" customHeight="1" x14ac:dyDescent="0.2">
      <c r="A27" s="560" t="s">
        <v>133</v>
      </c>
      <c r="B27" s="561">
        <v>136.41275768</v>
      </c>
      <c r="C27" s="561">
        <v>98.577606680000002</v>
      </c>
      <c r="D27" s="561">
        <v>81.050122500000001</v>
      </c>
      <c r="E27" s="561">
        <v>110.32606893000001</v>
      </c>
      <c r="F27" s="561">
        <v>217.06603626</v>
      </c>
      <c r="G27" s="561">
        <v>354.22476568000002</v>
      </c>
      <c r="H27" s="562">
        <v>426.36655579000001</v>
      </c>
      <c r="I27" s="562">
        <v>571.29080194000005</v>
      </c>
      <c r="J27" s="562">
        <v>997.65735772999994</v>
      </c>
      <c r="L27" s="534"/>
    </row>
    <row r="28" spans="1:12" ht="15.75" customHeight="1" x14ac:dyDescent="0.2">
      <c r="A28" s="539" t="s">
        <v>134</v>
      </c>
      <c r="B28" s="540">
        <v>17.052340959999999</v>
      </c>
      <c r="C28" s="540">
        <v>13.67482878</v>
      </c>
      <c r="D28" s="540">
        <v>17.03710122</v>
      </c>
      <c r="E28" s="540">
        <v>28.37388528</v>
      </c>
      <c r="F28" s="540">
        <v>74.228798280000007</v>
      </c>
      <c r="G28" s="540">
        <v>79.304973799999999</v>
      </c>
      <c r="H28" s="370">
        <v>76.138156240000001</v>
      </c>
      <c r="I28" s="370">
        <v>153.53377208000001</v>
      </c>
      <c r="J28" s="370">
        <v>229.67192832000001</v>
      </c>
      <c r="L28" s="534"/>
    </row>
    <row r="29" spans="1:12" ht="15.75" customHeight="1" x14ac:dyDescent="0.2">
      <c r="A29" s="560" t="s">
        <v>135</v>
      </c>
      <c r="B29" s="561">
        <v>18.67993117</v>
      </c>
      <c r="C29" s="561">
        <v>8.3868886099999997</v>
      </c>
      <c r="D29" s="561">
        <v>8.6988671699999998</v>
      </c>
      <c r="E29" s="561">
        <v>11.889652699999999</v>
      </c>
      <c r="F29" s="561">
        <v>9.0606948900000006</v>
      </c>
      <c r="G29" s="561">
        <v>46.74067359</v>
      </c>
      <c r="H29" s="562">
        <v>47.655339650000002</v>
      </c>
      <c r="I29" s="562">
        <v>55.801368480000001</v>
      </c>
      <c r="J29" s="562">
        <v>103.45670813</v>
      </c>
      <c r="L29" s="534"/>
    </row>
    <row r="30" spans="1:12" ht="15.75" customHeight="1" x14ac:dyDescent="0.25">
      <c r="A30" s="547" t="s">
        <v>136</v>
      </c>
      <c r="B30" s="548">
        <v>98.895218920000005</v>
      </c>
      <c r="C30" s="548">
        <v>57.612948439999997</v>
      </c>
      <c r="D30" s="548">
        <v>48.78604481</v>
      </c>
      <c r="E30" s="548">
        <v>67.119227199999997</v>
      </c>
      <c r="F30" s="548">
        <v>124.70824707</v>
      </c>
      <c r="G30" s="548">
        <v>196.14653917999999</v>
      </c>
      <c r="H30" s="354">
        <v>272.41343936999999</v>
      </c>
      <c r="I30" s="354">
        <v>320.85478625000002</v>
      </c>
      <c r="J30" s="354">
        <v>593.26822561999995</v>
      </c>
      <c r="L30" s="534"/>
    </row>
    <row r="31" spans="1:12" ht="15.75" customHeight="1" x14ac:dyDescent="0.2">
      <c r="A31" s="560" t="s">
        <v>137</v>
      </c>
      <c r="B31" s="561">
        <v>22.912517000000001</v>
      </c>
      <c r="C31" s="561">
        <v>16.083234350000001</v>
      </c>
      <c r="D31" s="561">
        <v>12.59560038</v>
      </c>
      <c r="E31" s="561">
        <v>16.14719792</v>
      </c>
      <c r="F31" s="561">
        <v>34.725271360000001</v>
      </c>
      <c r="G31" s="561">
        <v>36.80236524</v>
      </c>
      <c r="H31" s="562">
        <v>67.738549649999996</v>
      </c>
      <c r="I31" s="562">
        <v>71.527636599999994</v>
      </c>
      <c r="J31" s="562">
        <v>139.26618625</v>
      </c>
      <c r="L31" s="534"/>
    </row>
    <row r="32" spans="1:12" ht="15.75" customHeight="1" x14ac:dyDescent="0.2">
      <c r="A32" s="539" t="s">
        <v>138</v>
      </c>
      <c r="B32" s="540">
        <v>57.252188599999997</v>
      </c>
      <c r="C32" s="540">
        <v>33.954516689999998</v>
      </c>
      <c r="D32" s="540">
        <v>28.23001331</v>
      </c>
      <c r="E32" s="540">
        <v>37.395481580000002</v>
      </c>
      <c r="F32" s="540">
        <v>54.7975444</v>
      </c>
      <c r="G32" s="540">
        <v>91.564638869999996</v>
      </c>
      <c r="H32" s="370">
        <v>156.83220018</v>
      </c>
      <c r="I32" s="370">
        <v>146.36218327</v>
      </c>
      <c r="J32" s="370">
        <v>303.19438344999998</v>
      </c>
      <c r="L32" s="534"/>
    </row>
    <row r="33" spans="1:12" ht="15.75" customHeight="1" x14ac:dyDescent="0.2">
      <c r="A33" s="563" t="s">
        <v>139</v>
      </c>
      <c r="B33" s="564">
        <v>18.73051332</v>
      </c>
      <c r="C33" s="564">
        <v>7.5751974000000004</v>
      </c>
      <c r="D33" s="564">
        <v>7.96043112</v>
      </c>
      <c r="E33" s="564">
        <v>13.576547700000001</v>
      </c>
      <c r="F33" s="564">
        <v>35.185431309999998</v>
      </c>
      <c r="G33" s="564">
        <v>67.779535069999994</v>
      </c>
      <c r="H33" s="565">
        <v>47.842689540000002</v>
      </c>
      <c r="I33" s="565">
        <v>102.96496638000001</v>
      </c>
      <c r="J33" s="565">
        <v>150.80765592</v>
      </c>
      <c r="L33" s="534"/>
    </row>
    <row r="34" spans="1:12" ht="15.75" customHeight="1" x14ac:dyDescent="0.25">
      <c r="A34" s="552" t="s">
        <v>140</v>
      </c>
      <c r="B34" s="548">
        <v>724.10698732000003</v>
      </c>
      <c r="C34" s="548">
        <v>596.30780890000005</v>
      </c>
      <c r="D34" s="548">
        <v>415.20577521000001</v>
      </c>
      <c r="E34" s="548">
        <v>719.44873808</v>
      </c>
      <c r="F34" s="548">
        <v>1259.6653889300001</v>
      </c>
      <c r="G34" s="548">
        <v>1334.4498625199999</v>
      </c>
      <c r="H34" s="354">
        <v>2455.06930951</v>
      </c>
      <c r="I34" s="354">
        <v>2594.11525145</v>
      </c>
      <c r="J34" s="354">
        <v>5049.1845609600005</v>
      </c>
      <c r="L34" s="534"/>
    </row>
    <row r="35" spans="1:12" ht="15.75" customHeight="1" x14ac:dyDescent="0.25">
      <c r="A35" s="569" t="s">
        <v>141</v>
      </c>
      <c r="B35" s="570">
        <v>749.57576475999997</v>
      </c>
      <c r="C35" s="570">
        <v>623.17644755000003</v>
      </c>
      <c r="D35" s="570">
        <v>406.94040855999998</v>
      </c>
      <c r="E35" s="570">
        <v>732.87799973000006</v>
      </c>
      <c r="F35" s="570">
        <v>1256.4872248900001</v>
      </c>
      <c r="G35" s="570">
        <v>1274.9396659500001</v>
      </c>
      <c r="H35" s="571">
        <v>2512.5706206</v>
      </c>
      <c r="I35" s="571">
        <v>2531.4268908399999</v>
      </c>
      <c r="J35" s="571">
        <v>5043.9975114400004</v>
      </c>
      <c r="L35" s="534"/>
    </row>
    <row r="36" spans="1:12" ht="15.75" customHeight="1" x14ac:dyDescent="0.25">
      <c r="A36" s="549" t="s">
        <v>142</v>
      </c>
      <c r="B36" s="550">
        <v>25.46877744</v>
      </c>
      <c r="C36" s="550">
        <v>26.868638650000001</v>
      </c>
      <c r="D36" s="550">
        <v>-8.2653666500000007</v>
      </c>
      <c r="E36" s="550">
        <v>13.429261650000001</v>
      </c>
      <c r="F36" s="550">
        <v>-3.17816404</v>
      </c>
      <c r="G36" s="550">
        <v>-59.510196569999998</v>
      </c>
      <c r="H36" s="551">
        <v>57.501311090000002</v>
      </c>
      <c r="I36" s="551">
        <v>-62.688360609999997</v>
      </c>
      <c r="J36" s="551">
        <v>-5.1870495200000004</v>
      </c>
      <c r="L36" s="534"/>
    </row>
    <row r="37" spans="1:12" ht="15.75" customHeight="1" x14ac:dyDescent="0.2">
      <c r="A37" s="560" t="s">
        <v>143</v>
      </c>
      <c r="B37" s="561">
        <v>38.67953593</v>
      </c>
      <c r="C37" s="561">
        <v>27.42188453</v>
      </c>
      <c r="D37" s="561">
        <v>20.71065261</v>
      </c>
      <c r="E37" s="561">
        <v>32.199090040000002</v>
      </c>
      <c r="F37" s="561">
        <v>79.43368993</v>
      </c>
      <c r="G37" s="561">
        <v>148.7528034</v>
      </c>
      <c r="H37" s="562">
        <v>119.01116311</v>
      </c>
      <c r="I37" s="562">
        <v>228.18649332999999</v>
      </c>
      <c r="J37" s="562">
        <v>347.19765644</v>
      </c>
      <c r="L37" s="534"/>
    </row>
    <row r="38" spans="1:12" ht="15.75" customHeight="1" x14ac:dyDescent="0.2">
      <c r="A38" s="539" t="s">
        <v>144</v>
      </c>
      <c r="B38" s="540">
        <v>31.345164560000001</v>
      </c>
      <c r="C38" s="540">
        <v>29.924809799999998</v>
      </c>
      <c r="D38" s="540">
        <v>44.567968970000003</v>
      </c>
      <c r="E38" s="540">
        <v>33.923929719999997</v>
      </c>
      <c r="F38" s="540">
        <v>107.07623749</v>
      </c>
      <c r="G38" s="540">
        <v>175.38170475000001</v>
      </c>
      <c r="H38" s="370">
        <v>139.76187304999999</v>
      </c>
      <c r="I38" s="370">
        <v>282.45794224000002</v>
      </c>
      <c r="J38" s="370">
        <v>422.21981528999999</v>
      </c>
      <c r="L38" s="534"/>
    </row>
    <row r="39" spans="1:12" ht="15.75" customHeight="1" x14ac:dyDescent="0.2">
      <c r="A39" s="563" t="s">
        <v>145</v>
      </c>
      <c r="B39" s="564">
        <v>-7.3343713700000004</v>
      </c>
      <c r="C39" s="564">
        <v>2.50292527</v>
      </c>
      <c r="D39" s="564">
        <v>23.857316359999999</v>
      </c>
      <c r="E39" s="564">
        <v>1.7248396800000001</v>
      </c>
      <c r="F39" s="564">
        <v>27.642547560000001</v>
      </c>
      <c r="G39" s="564">
        <v>26.62890135</v>
      </c>
      <c r="H39" s="565">
        <v>20.75070994</v>
      </c>
      <c r="I39" s="565">
        <v>54.271448909999997</v>
      </c>
      <c r="J39" s="565">
        <v>75.022158849999997</v>
      </c>
      <c r="L39" s="534"/>
    </row>
    <row r="40" spans="1:12" ht="15.75" customHeight="1" x14ac:dyDescent="0.25">
      <c r="A40" s="552" t="s">
        <v>146</v>
      </c>
      <c r="B40" s="548">
        <v>762.78652324999996</v>
      </c>
      <c r="C40" s="548">
        <v>623.72969343</v>
      </c>
      <c r="D40" s="548">
        <v>435.91642782000002</v>
      </c>
      <c r="E40" s="548">
        <v>751.64782811999999</v>
      </c>
      <c r="F40" s="548">
        <v>1339.09907886</v>
      </c>
      <c r="G40" s="548">
        <v>1483.2026659200001</v>
      </c>
      <c r="H40" s="354">
        <v>2574.0804726199999</v>
      </c>
      <c r="I40" s="354">
        <v>2822.3017447799998</v>
      </c>
      <c r="J40" s="354">
        <v>5396.3822173999997</v>
      </c>
      <c r="L40" s="534"/>
    </row>
    <row r="41" spans="1:12" ht="15.75" customHeight="1" x14ac:dyDescent="0.25">
      <c r="A41" s="569" t="s">
        <v>147</v>
      </c>
      <c r="B41" s="570">
        <v>780.92092932000003</v>
      </c>
      <c r="C41" s="570">
        <v>653.10125734999997</v>
      </c>
      <c r="D41" s="570">
        <v>451.50837753000002</v>
      </c>
      <c r="E41" s="570">
        <v>766.80192944999999</v>
      </c>
      <c r="F41" s="570">
        <v>1363.5634623799999</v>
      </c>
      <c r="G41" s="570">
        <v>1450.3213707</v>
      </c>
      <c r="H41" s="571">
        <v>2652.3324936499998</v>
      </c>
      <c r="I41" s="571">
        <v>2813.8848330800001</v>
      </c>
      <c r="J41" s="571">
        <v>5466.2173267300004</v>
      </c>
      <c r="L41" s="534"/>
    </row>
    <row r="42" spans="1:12" ht="15.75" customHeight="1" x14ac:dyDescent="0.2">
      <c r="A42" s="544" t="s">
        <v>148</v>
      </c>
      <c r="B42" s="545">
        <v>18.134406070000001</v>
      </c>
      <c r="C42" s="545">
        <v>29.37156392</v>
      </c>
      <c r="D42" s="545">
        <v>15.59194971</v>
      </c>
      <c r="E42" s="545">
        <v>15.15410133</v>
      </c>
      <c r="F42" s="545">
        <v>24.464383519999998</v>
      </c>
      <c r="G42" s="545">
        <v>-32.881295219999998</v>
      </c>
      <c r="H42" s="546">
        <v>78.252021029999995</v>
      </c>
      <c r="I42" s="546">
        <v>-8.4169117</v>
      </c>
      <c r="J42" s="546">
        <v>69.835109329999995</v>
      </c>
      <c r="L42" s="534"/>
    </row>
    <row r="43" spans="1:12" s="7" customFormat="1" ht="15.75" customHeight="1" x14ac:dyDescent="0.25">
      <c r="A43" s="572" t="s">
        <v>256</v>
      </c>
      <c r="B43" s="567">
        <v>347.11249079999999</v>
      </c>
      <c r="C43" s="567">
        <v>272.77313728000001</v>
      </c>
      <c r="D43" s="567">
        <v>221.96075630000001</v>
      </c>
      <c r="E43" s="567">
        <v>325.53841705000002</v>
      </c>
      <c r="F43" s="567">
        <v>920.38554686999998</v>
      </c>
      <c r="G43" s="567">
        <v>1739.54190943</v>
      </c>
      <c r="H43" s="568">
        <v>1167.3848014299999</v>
      </c>
      <c r="I43" s="568">
        <v>2659.9274562999999</v>
      </c>
      <c r="J43" s="568">
        <v>3827.3122577300001</v>
      </c>
      <c r="L43" s="535"/>
    </row>
    <row r="44" spans="1:12" ht="15.75" customHeight="1" x14ac:dyDescent="0.2">
      <c r="A44" s="553" t="s">
        <v>149</v>
      </c>
      <c r="B44" s="540"/>
      <c r="C44" s="540"/>
      <c r="D44" s="540"/>
      <c r="E44" s="540"/>
      <c r="F44" s="540"/>
      <c r="G44" s="540"/>
      <c r="H44" s="554"/>
      <c r="I44" s="554"/>
      <c r="J44" s="554"/>
    </row>
    <row r="45" spans="1:12" ht="15.75" customHeight="1" x14ac:dyDescent="0.2">
      <c r="A45" s="560" t="s">
        <v>150</v>
      </c>
      <c r="B45" s="574">
        <v>0.15171590600000001</v>
      </c>
      <c r="C45" s="574">
        <v>0.158947695</v>
      </c>
      <c r="D45" s="574">
        <v>0.13886381</v>
      </c>
      <c r="E45" s="574">
        <v>0.14554767499999999</v>
      </c>
      <c r="F45" s="574">
        <v>0.152387632</v>
      </c>
      <c r="G45" s="574">
        <v>0.20820829499999999</v>
      </c>
      <c r="H45" s="575">
        <v>0.14965375</v>
      </c>
      <c r="I45" s="575">
        <v>0.179628972</v>
      </c>
      <c r="J45" s="575">
        <v>0.16454173499999999</v>
      </c>
    </row>
    <row r="46" spans="1:12" ht="15.75" customHeight="1" x14ac:dyDescent="0.2">
      <c r="A46" s="539" t="s">
        <v>151</v>
      </c>
      <c r="B46" s="556">
        <v>9.2271166000000002E-2</v>
      </c>
      <c r="C46" s="556">
        <v>0.110461743</v>
      </c>
      <c r="D46" s="556">
        <v>8.1037758000000001E-2</v>
      </c>
      <c r="E46" s="556">
        <v>9.7183174999999997E-2</v>
      </c>
      <c r="F46" s="556">
        <v>8.2202823999999994E-2</v>
      </c>
      <c r="G46" s="556">
        <v>7.0320130999999994E-2</v>
      </c>
      <c r="H46" s="557">
        <v>9.6527495000000005E-2</v>
      </c>
      <c r="I46" s="557">
        <v>7.6403887000000004E-2</v>
      </c>
      <c r="J46" s="557">
        <v>8.6532574000000001E-2</v>
      </c>
    </row>
    <row r="47" spans="1:12" ht="15.75" customHeight="1" x14ac:dyDescent="0.2">
      <c r="A47" s="560" t="s">
        <v>152</v>
      </c>
      <c r="B47" s="574">
        <v>0.53346068700000004</v>
      </c>
      <c r="C47" s="574">
        <v>0.48230329199999999</v>
      </c>
      <c r="D47" s="574">
        <v>0.61973489299999995</v>
      </c>
      <c r="E47" s="574">
        <v>0.48897352999999999</v>
      </c>
      <c r="F47" s="574">
        <v>0.81322021799999999</v>
      </c>
      <c r="G47" s="574">
        <v>1.61248887</v>
      </c>
      <c r="H47" s="575">
        <v>0.52111736200000003</v>
      </c>
      <c r="I47" s="575">
        <v>1.2032755909999999</v>
      </c>
      <c r="J47" s="575">
        <v>0.85992924100000001</v>
      </c>
    </row>
    <row r="48" spans="1:12" ht="15.75" customHeight="1" x14ac:dyDescent="0.2">
      <c r="A48" s="726" t="s">
        <v>548</v>
      </c>
      <c r="B48" s="558">
        <v>3.5161816699999999</v>
      </c>
      <c r="C48" s="558">
        <v>3.0343522329999999</v>
      </c>
      <c r="D48" s="558">
        <v>4.4628970939999997</v>
      </c>
      <c r="E48" s="558">
        <v>3.3595420219999999</v>
      </c>
      <c r="F48" s="558">
        <v>5.336523755</v>
      </c>
      <c r="G48" s="558">
        <v>7.7445947650000004</v>
      </c>
      <c r="H48" s="559">
        <v>3.4821537139999998</v>
      </c>
      <c r="I48" s="559">
        <v>6.6986721300000003</v>
      </c>
      <c r="J48" s="559">
        <v>5.2262074470000002</v>
      </c>
    </row>
    <row r="49" spans="1:10" ht="15.75" customHeight="1" x14ac:dyDescent="0.25">
      <c r="A49" s="727" t="s">
        <v>552</v>
      </c>
      <c r="B49" s="577">
        <v>0.374194429</v>
      </c>
      <c r="C49" s="577">
        <v>0.36750267199999997</v>
      </c>
      <c r="D49" s="577">
        <v>0.39612441100000001</v>
      </c>
      <c r="E49" s="577">
        <v>0.33885785000000002</v>
      </c>
      <c r="F49" s="577">
        <v>0.299864713</v>
      </c>
      <c r="G49" s="577">
        <v>0.40433788100000001</v>
      </c>
      <c r="H49" s="578">
        <v>0.365521598</v>
      </c>
      <c r="I49" s="578">
        <v>0.34907307199999998</v>
      </c>
      <c r="J49" s="578">
        <v>0.35749953600000001</v>
      </c>
    </row>
    <row r="50" spans="1:10" ht="15.75" customHeight="1" x14ac:dyDescent="0.25">
      <c r="A50" s="726" t="s">
        <v>553</v>
      </c>
      <c r="B50" s="349">
        <v>0.90772883400000004</v>
      </c>
      <c r="C50" s="349">
        <v>0.889538257</v>
      </c>
      <c r="D50" s="349">
        <v>0.91896224199999998</v>
      </c>
      <c r="E50" s="349">
        <v>0.90281682500000004</v>
      </c>
      <c r="F50" s="349">
        <v>0.91779717599999999</v>
      </c>
      <c r="G50" s="349">
        <v>0.92967986899999999</v>
      </c>
      <c r="H50" s="350">
        <v>0.90347250499999998</v>
      </c>
      <c r="I50" s="350">
        <v>0.923596113</v>
      </c>
      <c r="J50" s="350">
        <v>0.91346742599999997</v>
      </c>
    </row>
    <row r="51" spans="1:10" ht="15.75" customHeight="1" x14ac:dyDescent="0.25">
      <c r="A51" s="563" t="s">
        <v>554</v>
      </c>
      <c r="B51" s="580">
        <v>0.219902982</v>
      </c>
      <c r="C51" s="580">
        <v>0.18100043099999999</v>
      </c>
      <c r="D51" s="580">
        <v>0.24087198900000001</v>
      </c>
      <c r="E51" s="580">
        <v>0.16666530399999999</v>
      </c>
      <c r="F51" s="580">
        <v>0.19490806299999999</v>
      </c>
      <c r="G51" s="580">
        <v>0.33921269799999998</v>
      </c>
      <c r="H51" s="581">
        <v>0.19761205800000001</v>
      </c>
      <c r="I51" s="581">
        <v>0.26533094000000002</v>
      </c>
      <c r="J51" s="581">
        <v>0.231246428</v>
      </c>
    </row>
    <row r="52" spans="1:10" ht="12.75" customHeight="1" x14ac:dyDescent="0.2">
      <c r="A52" s="217" t="s">
        <v>413</v>
      </c>
      <c r="B52" s="12"/>
      <c r="C52" s="12"/>
      <c r="D52" s="12"/>
      <c r="E52" s="12"/>
      <c r="F52" s="12"/>
      <c r="G52" s="12"/>
      <c r="H52" s="192"/>
      <c r="I52" s="192"/>
      <c r="J52" s="192"/>
    </row>
    <row r="53" spans="1:10" x14ac:dyDescent="0.2">
      <c r="A53" s="240" t="s">
        <v>791</v>
      </c>
      <c r="B53" s="3"/>
      <c r="D53" s="163"/>
      <c r="G53" s="163"/>
      <c r="H53" s="192"/>
      <c r="I53" s="192"/>
      <c r="J53" s="192"/>
    </row>
    <row r="54" spans="1:10" s="421" customFormat="1" x14ac:dyDescent="0.2">
      <c r="A54" s="443" t="s">
        <v>656</v>
      </c>
      <c r="B54" s="441"/>
      <c r="D54" s="444"/>
    </row>
    <row r="56" spans="1:10" ht="23.25" customHeight="1" x14ac:dyDescent="0.2">
      <c r="A56" s="27" t="s">
        <v>682</v>
      </c>
    </row>
    <row r="57" spans="1:10" ht="15" customHeight="1" thickBot="1" x14ac:dyDescent="0.25"/>
    <row r="58" spans="1:10" ht="15" customHeight="1" x14ac:dyDescent="0.2">
      <c r="A58" s="25"/>
      <c r="B58" s="480" t="s">
        <v>34</v>
      </c>
      <c r="C58" s="480" t="s">
        <v>464</v>
      </c>
      <c r="D58" s="480" t="s">
        <v>466</v>
      </c>
      <c r="E58" s="480" t="s">
        <v>97</v>
      </c>
      <c r="F58" s="480" t="s">
        <v>272</v>
      </c>
      <c r="G58" s="481">
        <v>300000</v>
      </c>
      <c r="H58" s="482" t="s">
        <v>288</v>
      </c>
      <c r="I58" s="482" t="s">
        <v>288</v>
      </c>
      <c r="J58" s="482" t="s">
        <v>61</v>
      </c>
    </row>
    <row r="59" spans="1:10" ht="15.95" customHeight="1" x14ac:dyDescent="0.2">
      <c r="A59" s="348" t="s">
        <v>65</v>
      </c>
      <c r="B59" s="483" t="s">
        <v>463</v>
      </c>
      <c r="C59" s="483" t="s">
        <v>35</v>
      </c>
      <c r="D59" s="483" t="s">
        <v>35</v>
      </c>
      <c r="E59" s="483" t="s">
        <v>35</v>
      </c>
      <c r="F59" s="483" t="s">
        <v>35</v>
      </c>
      <c r="G59" s="483" t="s">
        <v>36</v>
      </c>
      <c r="H59" s="484" t="s">
        <v>286</v>
      </c>
      <c r="I59" s="484" t="s">
        <v>287</v>
      </c>
      <c r="J59" s="484" t="s">
        <v>106</v>
      </c>
    </row>
    <row r="60" spans="1:10" ht="15.95" customHeight="1" thickBot="1" x14ac:dyDescent="0.25">
      <c r="A60" s="294" t="s">
        <v>81</v>
      </c>
      <c r="B60" s="485" t="s">
        <v>36</v>
      </c>
      <c r="C60" s="485" t="s">
        <v>465</v>
      </c>
      <c r="D60" s="485" t="s">
        <v>99</v>
      </c>
      <c r="E60" s="485" t="s">
        <v>100</v>
      </c>
      <c r="F60" s="485" t="s">
        <v>273</v>
      </c>
      <c r="G60" s="485" t="s">
        <v>101</v>
      </c>
      <c r="H60" s="486" t="s">
        <v>100</v>
      </c>
      <c r="I60" s="486" t="s">
        <v>101</v>
      </c>
      <c r="J60" s="486" t="s">
        <v>270</v>
      </c>
    </row>
    <row r="61" spans="1:10" ht="15.95" customHeight="1" x14ac:dyDescent="0.2">
      <c r="A61" s="197" t="s">
        <v>154</v>
      </c>
      <c r="B61" s="170"/>
      <c r="C61" s="170"/>
      <c r="D61" s="170"/>
      <c r="E61" s="170"/>
      <c r="F61" s="170"/>
      <c r="G61" s="170"/>
      <c r="H61" s="170"/>
      <c r="I61" s="170"/>
      <c r="J61" s="170"/>
    </row>
    <row r="62" spans="1:10" s="323" customFormat="1" ht="16.5" customHeight="1" x14ac:dyDescent="0.25">
      <c r="A62" s="446" t="s">
        <v>210</v>
      </c>
      <c r="B62" s="424">
        <f t="shared" ref="B62" si="0">B7/B$7</f>
        <v>1</v>
      </c>
      <c r="C62" s="424">
        <f t="shared" ref="C62:G67" si="1">C7/C$7</f>
        <v>1</v>
      </c>
      <c r="D62" s="424">
        <f t="shared" si="1"/>
        <v>1</v>
      </c>
      <c r="E62" s="424">
        <f t="shared" si="1"/>
        <v>1</v>
      </c>
      <c r="F62" s="424">
        <f t="shared" si="1"/>
        <v>1</v>
      </c>
      <c r="G62" s="424">
        <f t="shared" si="1"/>
        <v>1</v>
      </c>
      <c r="H62" s="447">
        <f t="shared" ref="H62:J67" si="2">H7/H$7</f>
        <v>1</v>
      </c>
      <c r="I62" s="447">
        <f t="shared" si="2"/>
        <v>1</v>
      </c>
      <c r="J62" s="447">
        <f t="shared" si="2"/>
        <v>1</v>
      </c>
    </row>
    <row r="63" spans="1:10" s="323" customFormat="1" ht="16.5" customHeight="1" x14ac:dyDescent="0.2">
      <c r="A63" s="448" t="s">
        <v>116</v>
      </c>
      <c r="B63" s="425">
        <f t="shared" ref="B63" si="3">B8/B$7</f>
        <v>0.2495553763367912</v>
      </c>
      <c r="C63" s="425">
        <f t="shared" si="1"/>
        <v>0.25569038788320686</v>
      </c>
      <c r="D63" s="425">
        <f t="shared" si="1"/>
        <v>0.28191621991217275</v>
      </c>
      <c r="E63" s="425">
        <f t="shared" si="1"/>
        <v>0.35919863770093241</v>
      </c>
      <c r="F63" s="425">
        <f t="shared" si="1"/>
        <v>0.43257398713309064</v>
      </c>
      <c r="G63" s="425">
        <f t="shared" si="1"/>
        <v>0.20137091210840299</v>
      </c>
      <c r="H63" s="440">
        <f t="shared" si="2"/>
        <v>0.28906934420450059</v>
      </c>
      <c r="I63" s="440">
        <f t="shared" si="2"/>
        <v>0.32367402595819977</v>
      </c>
      <c r="J63" s="440">
        <f t="shared" si="2"/>
        <v>0.3059462925124638</v>
      </c>
    </row>
    <row r="64" spans="1:10" s="323" customFormat="1" ht="16.5" customHeight="1" x14ac:dyDescent="0.2">
      <c r="A64" s="450" t="s">
        <v>117</v>
      </c>
      <c r="B64" s="426">
        <f t="shared" ref="B64" si="4">B9/B$7</f>
        <v>0.37419442948884396</v>
      </c>
      <c r="C64" s="426">
        <f t="shared" si="1"/>
        <v>0.36750267176618912</v>
      </c>
      <c r="D64" s="426">
        <f t="shared" si="1"/>
        <v>0.39612441128511172</v>
      </c>
      <c r="E64" s="426">
        <f t="shared" si="1"/>
        <v>0.33885784994526913</v>
      </c>
      <c r="F64" s="426">
        <f t="shared" si="1"/>
        <v>0.29986471323241937</v>
      </c>
      <c r="G64" s="426">
        <f t="shared" si="1"/>
        <v>0.4043378814983033</v>
      </c>
      <c r="H64" s="451">
        <f t="shared" si="2"/>
        <v>0.36552159845303178</v>
      </c>
      <c r="I64" s="451">
        <f t="shared" si="2"/>
        <v>0.34907307244977737</v>
      </c>
      <c r="J64" s="451">
        <f t="shared" si="2"/>
        <v>0.35749953585829519</v>
      </c>
    </row>
    <row r="65" spans="1:10" s="323" customFormat="1" ht="16.5" customHeight="1" x14ac:dyDescent="0.2">
      <c r="A65" s="448" t="s">
        <v>118</v>
      </c>
      <c r="B65" s="425">
        <f t="shared" ref="B65" si="5">B10/B$7</f>
        <v>1.451977461663162E-2</v>
      </c>
      <c r="C65" s="425">
        <f t="shared" si="1"/>
        <v>1.3119561120872503E-2</v>
      </c>
      <c r="D65" s="425">
        <f t="shared" si="1"/>
        <v>1.3593899686538659E-2</v>
      </c>
      <c r="E65" s="425">
        <f t="shared" si="1"/>
        <v>1.141680659435375E-2</v>
      </c>
      <c r="F65" s="425">
        <f t="shared" si="1"/>
        <v>1.7095293587983808E-2</v>
      </c>
      <c r="G65" s="425">
        <f t="shared" si="1"/>
        <v>4.0592161801979297E-2</v>
      </c>
      <c r="H65" s="440">
        <f t="shared" si="2"/>
        <v>1.309359267769694E-2</v>
      </c>
      <c r="I65" s="440">
        <f t="shared" si="2"/>
        <v>2.8162655196225444E-2</v>
      </c>
      <c r="J65" s="440">
        <f t="shared" si="2"/>
        <v>2.0442881163711853E-2</v>
      </c>
    </row>
    <row r="66" spans="1:10" s="323" customFormat="1" ht="16.5" customHeight="1" x14ac:dyDescent="0.2">
      <c r="A66" s="450" t="s">
        <v>119</v>
      </c>
      <c r="B66" s="426">
        <f t="shared" ref="B66" si="6">B11/B$7</f>
        <v>0.29461846896768024</v>
      </c>
      <c r="C66" s="426">
        <f t="shared" si="1"/>
        <v>0.31202633700453053</v>
      </c>
      <c r="D66" s="426">
        <f t="shared" si="1"/>
        <v>0.25655629777476197</v>
      </c>
      <c r="E66" s="426">
        <f t="shared" si="1"/>
        <v>0.23778520865401476</v>
      </c>
      <c r="F66" s="426">
        <f t="shared" si="1"/>
        <v>0.21511383284182747</v>
      </c>
      <c r="G66" s="426">
        <f t="shared" si="1"/>
        <v>0.33469838907279276</v>
      </c>
      <c r="H66" s="451">
        <f t="shared" si="2"/>
        <v>0.27583076685162039</v>
      </c>
      <c r="I66" s="451">
        <f t="shared" si="2"/>
        <v>0.27143987231720262</v>
      </c>
      <c r="J66" s="451">
        <f t="shared" si="2"/>
        <v>0.27368929649768009</v>
      </c>
    </row>
    <row r="67" spans="1:10" s="323" customFormat="1" ht="16.5" customHeight="1" x14ac:dyDescent="0.2">
      <c r="A67" s="452" t="s">
        <v>120</v>
      </c>
      <c r="B67" s="427">
        <f t="shared" ref="B67" si="7">B12/B$7</f>
        <v>6.7111950590052899E-2</v>
      </c>
      <c r="C67" s="427">
        <f t="shared" si="1"/>
        <v>5.1661042225200973E-2</v>
      </c>
      <c r="D67" s="427">
        <f t="shared" si="1"/>
        <v>5.1809171341414981E-2</v>
      </c>
      <c r="E67" s="427">
        <f t="shared" si="1"/>
        <v>5.2741497105430045E-2</v>
      </c>
      <c r="F67" s="427">
        <f t="shared" si="1"/>
        <v>3.5352173204678712E-2</v>
      </c>
      <c r="G67" s="427">
        <f t="shared" si="1"/>
        <v>1.9000655518521734E-2</v>
      </c>
      <c r="H67" s="453">
        <f t="shared" si="2"/>
        <v>5.6484697813150325E-2</v>
      </c>
      <c r="I67" s="453">
        <f t="shared" si="2"/>
        <v>2.7650374078594869E-2</v>
      </c>
      <c r="J67" s="453">
        <f t="shared" si="2"/>
        <v>4.2421993967849132E-2</v>
      </c>
    </row>
    <row r="68" spans="1:10" s="323" customFormat="1" ht="16.5" customHeight="1" x14ac:dyDescent="0.25">
      <c r="A68" s="454" t="s">
        <v>207</v>
      </c>
      <c r="B68" s="428">
        <f t="shared" ref="B68" si="8">B13/B$13</f>
        <v>1</v>
      </c>
      <c r="C68" s="428">
        <f t="shared" ref="C68:J68" si="9">C13/C$13</f>
        <v>1</v>
      </c>
      <c r="D68" s="428">
        <f t="shared" si="9"/>
        <v>1</v>
      </c>
      <c r="E68" s="428">
        <f t="shared" si="9"/>
        <v>1</v>
      </c>
      <c r="F68" s="428">
        <f t="shared" si="9"/>
        <v>1</v>
      </c>
      <c r="G68" s="428">
        <f t="shared" si="9"/>
        <v>1</v>
      </c>
      <c r="H68" s="455">
        <f t="shared" si="9"/>
        <v>1</v>
      </c>
      <c r="I68" s="455">
        <f t="shared" si="9"/>
        <v>1</v>
      </c>
      <c r="J68" s="455">
        <f t="shared" si="9"/>
        <v>1</v>
      </c>
    </row>
    <row r="69" spans="1:10" s="323" customFormat="1" ht="16.5" customHeight="1" x14ac:dyDescent="0.2">
      <c r="A69" s="448" t="s">
        <v>63</v>
      </c>
      <c r="B69" s="425">
        <f t="shared" ref="B69" si="10">B14/B$13</f>
        <v>0.61418322500188793</v>
      </c>
      <c r="C69" s="425">
        <f t="shared" ref="C69:J69" si="11">C14/C$13</f>
        <v>0.57237484514013659</v>
      </c>
      <c r="D69" s="425">
        <f t="shared" si="11"/>
        <v>0.50248038238512183</v>
      </c>
      <c r="E69" s="425">
        <f t="shared" si="11"/>
        <v>0.56905321480075344</v>
      </c>
      <c r="F69" s="425">
        <f t="shared" si="11"/>
        <v>0.62790847105045244</v>
      </c>
      <c r="G69" s="425">
        <f t="shared" si="11"/>
        <v>0.42130451471341274</v>
      </c>
      <c r="H69" s="440">
        <f t="shared" si="11"/>
        <v>0.57235676071890684</v>
      </c>
      <c r="I69" s="440">
        <f t="shared" si="11"/>
        <v>0.52708256829111833</v>
      </c>
      <c r="J69" s="440">
        <f t="shared" si="11"/>
        <v>0.54987013877189939</v>
      </c>
    </row>
    <row r="70" spans="1:10" s="323" customFormat="1" ht="16.5" customHeight="1" x14ac:dyDescent="0.2">
      <c r="A70" s="450" t="s">
        <v>122</v>
      </c>
      <c r="B70" s="426">
        <f t="shared" ref="B70" si="12">B15/B$13</f>
        <v>0.27305444062513695</v>
      </c>
      <c r="C70" s="426">
        <f t="shared" ref="C70:J70" si="13">C15/C$13</f>
        <v>0.15872971848655273</v>
      </c>
      <c r="D70" s="426">
        <f t="shared" si="13"/>
        <v>7.5232164444066468E-2</v>
      </c>
      <c r="E70" s="426">
        <f t="shared" si="13"/>
        <v>0.13193137506279282</v>
      </c>
      <c r="F70" s="426">
        <f t="shared" si="13"/>
        <v>0.10094548349896122</v>
      </c>
      <c r="G70" s="426">
        <f t="shared" si="13"/>
        <v>0.15603836529252268</v>
      </c>
      <c r="H70" s="451">
        <f t="shared" si="13"/>
        <v>0.17062291386630907</v>
      </c>
      <c r="I70" s="451">
        <f t="shared" si="13"/>
        <v>0.12783165567558402</v>
      </c>
      <c r="J70" s="451">
        <f t="shared" si="13"/>
        <v>0.14936950670490332</v>
      </c>
    </row>
    <row r="71" spans="1:10" s="323" customFormat="1" ht="16.5" customHeight="1" x14ac:dyDescent="0.2">
      <c r="A71" s="582" t="s">
        <v>123</v>
      </c>
      <c r="B71" s="583">
        <f t="shared" ref="B71" si="14">B16/B$13</f>
        <v>0.34112878437675098</v>
      </c>
      <c r="C71" s="583">
        <f t="shared" ref="C71:G78" si="15">C16/C$13</f>
        <v>0.41364512665358388</v>
      </c>
      <c r="D71" s="583">
        <f t="shared" si="15"/>
        <v>0.42724821794105527</v>
      </c>
      <c r="E71" s="583">
        <f t="shared" si="15"/>
        <v>0.43712183973796059</v>
      </c>
      <c r="F71" s="583">
        <f t="shared" si="15"/>
        <v>0.52696298755149107</v>
      </c>
      <c r="G71" s="583">
        <f t="shared" si="15"/>
        <v>0.26526614942089005</v>
      </c>
      <c r="H71" s="584">
        <f t="shared" ref="H71:J78" si="16">H16/H$13</f>
        <v>0.40173384685259783</v>
      </c>
      <c r="I71" s="584">
        <f t="shared" si="16"/>
        <v>0.39925091261553441</v>
      </c>
      <c r="J71" s="584">
        <f t="shared" si="16"/>
        <v>0.4005006320669961</v>
      </c>
    </row>
    <row r="72" spans="1:10" s="323" customFormat="1" ht="16.5" customHeight="1" x14ac:dyDescent="0.2">
      <c r="A72" s="585" t="s">
        <v>124</v>
      </c>
      <c r="B72" s="586">
        <f t="shared" ref="B72" si="17">B17/B$13</f>
        <v>0.19292923899843883</v>
      </c>
      <c r="C72" s="586">
        <f t="shared" si="15"/>
        <v>0.21568577746258438</v>
      </c>
      <c r="D72" s="586">
        <f t="shared" si="15"/>
        <v>0.264577272877078</v>
      </c>
      <c r="E72" s="586">
        <f t="shared" si="15"/>
        <v>0.27280512851494698</v>
      </c>
      <c r="F72" s="586">
        <f t="shared" si="15"/>
        <v>0.22250564489637573</v>
      </c>
      <c r="G72" s="586">
        <f t="shared" si="15"/>
        <v>0.26094280033359613</v>
      </c>
      <c r="H72" s="587">
        <f t="shared" si="16"/>
        <v>0.23386806170107327</v>
      </c>
      <c r="I72" s="587">
        <f t="shared" si="16"/>
        <v>0.24126356688958492</v>
      </c>
      <c r="J72" s="587">
        <f t="shared" si="16"/>
        <v>0.23754123443731678</v>
      </c>
    </row>
    <row r="73" spans="1:10" s="323" customFormat="1" ht="16.5" customHeight="1" x14ac:dyDescent="0.2">
      <c r="A73" s="582" t="s">
        <v>125</v>
      </c>
      <c r="B73" s="583">
        <f t="shared" ref="B73" si="18">B18/B$13</f>
        <v>9.217145713581458E-2</v>
      </c>
      <c r="C73" s="583">
        <f t="shared" si="15"/>
        <v>0.12531483943276081</v>
      </c>
      <c r="D73" s="583">
        <f t="shared" si="15"/>
        <v>0.16266355487061968</v>
      </c>
      <c r="E73" s="583">
        <f t="shared" si="15"/>
        <v>0.18755556089104833</v>
      </c>
      <c r="F73" s="583">
        <f t="shared" si="15"/>
        <v>0.12887009550304318</v>
      </c>
      <c r="G73" s="583">
        <f t="shared" si="15"/>
        <v>0.19793510980120016</v>
      </c>
      <c r="H73" s="584">
        <f t="shared" si="16"/>
        <v>0.14015672549709535</v>
      </c>
      <c r="I73" s="584">
        <f t="shared" si="16"/>
        <v>0.16257488286122007</v>
      </c>
      <c r="J73" s="584">
        <f t="shared" si="16"/>
        <v>0.15129129471552238</v>
      </c>
    </row>
    <row r="74" spans="1:10" s="323" customFormat="1" ht="16.5" customHeight="1" x14ac:dyDescent="0.2">
      <c r="A74" s="585" t="s">
        <v>126</v>
      </c>
      <c r="B74" s="586">
        <f t="shared" ref="B74" si="19">B19/B$13</f>
        <v>2.4532134396907479E-3</v>
      </c>
      <c r="C74" s="586">
        <f t="shared" si="15"/>
        <v>1.837453498387597E-3</v>
      </c>
      <c r="D74" s="586">
        <f t="shared" si="15"/>
        <v>2.2012040890566978E-3</v>
      </c>
      <c r="E74" s="586">
        <f t="shared" si="15"/>
        <v>1.3717411135710537E-3</v>
      </c>
      <c r="F74" s="586">
        <f t="shared" si="15"/>
        <v>9.7901688378614071E-3</v>
      </c>
      <c r="G74" s="586">
        <f t="shared" si="15"/>
        <v>3.1926944328171639E-3</v>
      </c>
      <c r="H74" s="587">
        <f t="shared" si="16"/>
        <v>1.9360580839325968E-3</v>
      </c>
      <c r="I74" s="587">
        <f t="shared" si="16"/>
        <v>6.5705000347382496E-3</v>
      </c>
      <c r="J74" s="587">
        <f t="shared" si="16"/>
        <v>4.2378759297028194E-3</v>
      </c>
    </row>
    <row r="75" spans="1:10" s="323" customFormat="1" ht="16.5" customHeight="1" x14ac:dyDescent="0.2">
      <c r="A75" s="676" t="s">
        <v>475</v>
      </c>
      <c r="B75" s="583">
        <f t="shared" ref="B75" si="20">B20/B$13</f>
        <v>9.8304568422933503E-2</v>
      </c>
      <c r="C75" s="583">
        <f t="shared" si="15"/>
        <v>8.8533484531436002E-2</v>
      </c>
      <c r="D75" s="583">
        <f t="shared" si="15"/>
        <v>9.9712513917401616E-2</v>
      </c>
      <c r="E75" s="583">
        <f t="shared" si="15"/>
        <v>8.3877826510327602E-2</v>
      </c>
      <c r="F75" s="583">
        <f t="shared" si="15"/>
        <v>8.3845380555471125E-2</v>
      </c>
      <c r="G75" s="583">
        <f t="shared" si="15"/>
        <v>5.981499609957882E-2</v>
      </c>
      <c r="H75" s="584">
        <f t="shared" si="16"/>
        <v>9.1775278120045309E-2</v>
      </c>
      <c r="I75" s="584">
        <f t="shared" si="16"/>
        <v>7.21181839936266E-2</v>
      </c>
      <c r="J75" s="584">
        <f t="shared" si="16"/>
        <v>8.2012063792091583E-2</v>
      </c>
    </row>
    <row r="76" spans="1:10" s="323" customFormat="1" ht="16.5" customHeight="1" x14ac:dyDescent="0.2">
      <c r="A76" s="585" t="s">
        <v>127</v>
      </c>
      <c r="B76" s="586">
        <f t="shared" ref="B76" si="21">B21/B$13</f>
        <v>7.5734619753204571E-2</v>
      </c>
      <c r="C76" s="586">
        <f t="shared" si="15"/>
        <v>9.0618308749857976E-2</v>
      </c>
      <c r="D76" s="586">
        <f t="shared" si="15"/>
        <v>0.13026543435490948</v>
      </c>
      <c r="E76" s="586">
        <f t="shared" si="15"/>
        <v>6.5890320323226823E-2</v>
      </c>
      <c r="F76" s="586">
        <f t="shared" si="15"/>
        <v>4.325985406117587E-2</v>
      </c>
      <c r="G76" s="586">
        <f t="shared" si="15"/>
        <v>0.11468457159198923</v>
      </c>
      <c r="H76" s="587">
        <f t="shared" si="16"/>
        <v>8.5284928058083659E-2</v>
      </c>
      <c r="I76" s="587">
        <f t="shared" si="16"/>
        <v>7.8116212826284462E-2</v>
      </c>
      <c r="J76" s="587">
        <f t="shared" si="16"/>
        <v>8.1724396536282704E-2</v>
      </c>
    </row>
    <row r="77" spans="1:10" s="323" customFormat="1" ht="16.5" customHeight="1" x14ac:dyDescent="0.2">
      <c r="A77" s="582" t="s">
        <v>128</v>
      </c>
      <c r="B77" s="583">
        <f t="shared" ref="B77" si="22">B22/B$13</f>
        <v>8.3723330531839391E-2</v>
      </c>
      <c r="C77" s="583">
        <f t="shared" si="15"/>
        <v>9.5441287697920305E-2</v>
      </c>
      <c r="D77" s="583">
        <f t="shared" si="15"/>
        <v>8.1386223400440133E-2</v>
      </c>
      <c r="E77" s="583">
        <f t="shared" si="15"/>
        <v>7.25968384409416E-2</v>
      </c>
      <c r="F77" s="583">
        <f t="shared" si="15"/>
        <v>8.0878744148716805E-2</v>
      </c>
      <c r="G77" s="583">
        <f t="shared" si="15"/>
        <v>0.17095980159069066</v>
      </c>
      <c r="H77" s="584">
        <f t="shared" si="16"/>
        <v>8.3001347275064127E-2</v>
      </c>
      <c r="I77" s="584">
        <f t="shared" si="16"/>
        <v>0.1248396832281498</v>
      </c>
      <c r="J77" s="584">
        <f t="shared" si="16"/>
        <v>0.10378146047022477</v>
      </c>
    </row>
    <row r="78" spans="1:10" s="323" customFormat="1" ht="16.5" customHeight="1" x14ac:dyDescent="0.2">
      <c r="A78" s="588" t="s">
        <v>129</v>
      </c>
      <c r="B78" s="589">
        <f t="shared" ref="B78" si="23">B23/B$13</f>
        <v>3.3429585714629208E-2</v>
      </c>
      <c r="C78" s="589">
        <f t="shared" si="15"/>
        <v>2.587978094950082E-2</v>
      </c>
      <c r="D78" s="589">
        <f t="shared" si="15"/>
        <v>2.1290686982450593E-2</v>
      </c>
      <c r="E78" s="589">
        <f t="shared" si="15"/>
        <v>1.9654497920131221E-2</v>
      </c>
      <c r="F78" s="589">
        <f t="shared" si="15"/>
        <v>2.5447285843279301E-2</v>
      </c>
      <c r="G78" s="589">
        <f t="shared" si="15"/>
        <v>3.2108311770311183E-2</v>
      </c>
      <c r="H78" s="590">
        <f t="shared" si="16"/>
        <v>2.5488902246872093E-2</v>
      </c>
      <c r="I78" s="590">
        <f t="shared" si="16"/>
        <v>2.8697968764862417E-2</v>
      </c>
      <c r="J78" s="590">
        <f t="shared" si="16"/>
        <v>2.7082769784276407E-2</v>
      </c>
    </row>
    <row r="79" spans="1:10" s="323" customFormat="1" ht="16.5" customHeight="1" x14ac:dyDescent="0.25">
      <c r="A79" s="456" t="s">
        <v>155</v>
      </c>
      <c r="B79" s="429"/>
      <c r="C79" s="429"/>
      <c r="D79" s="429"/>
      <c r="E79" s="429"/>
      <c r="F79" s="429"/>
      <c r="G79" s="429"/>
      <c r="H79" s="457"/>
      <c r="I79" s="457"/>
      <c r="J79" s="457"/>
    </row>
    <row r="80" spans="1:10" s="323" customFormat="1" ht="16.5" customHeight="1" x14ac:dyDescent="0.25">
      <c r="A80" s="458" t="s">
        <v>208</v>
      </c>
      <c r="B80" s="430">
        <f t="shared" ref="B80" si="24">B26/B$26</f>
        <v>1</v>
      </c>
      <c r="C80" s="430">
        <f t="shared" ref="C80:G83" si="25">C26/C$26</f>
        <v>1</v>
      </c>
      <c r="D80" s="430">
        <f t="shared" si="25"/>
        <v>1</v>
      </c>
      <c r="E80" s="430">
        <f t="shared" si="25"/>
        <v>1</v>
      </c>
      <c r="F80" s="430">
        <f t="shared" si="25"/>
        <v>1</v>
      </c>
      <c r="G80" s="430">
        <f t="shared" si="25"/>
        <v>1</v>
      </c>
      <c r="H80" s="459">
        <f t="shared" ref="H80:J83" si="26">H26/H$26</f>
        <v>1</v>
      </c>
      <c r="I80" s="459">
        <f t="shared" si="26"/>
        <v>1</v>
      </c>
      <c r="J80" s="459">
        <f t="shared" si="26"/>
        <v>1</v>
      </c>
    </row>
    <row r="81" spans="1:10" s="323" customFormat="1" ht="16.5" customHeight="1" x14ac:dyDescent="0.2">
      <c r="A81" s="460" t="s">
        <v>133</v>
      </c>
      <c r="B81" s="431">
        <f t="shared" ref="B81" si="27">B27/B$26</f>
        <v>0.79242925474271053</v>
      </c>
      <c r="C81" s="431">
        <f t="shared" si="25"/>
        <v>0.81712664953925918</v>
      </c>
      <c r="D81" s="431">
        <f t="shared" si="25"/>
        <v>0.75899512590539031</v>
      </c>
      <c r="E81" s="431">
        <f t="shared" si="25"/>
        <v>0.73262737843479786</v>
      </c>
      <c r="F81" s="431">
        <f t="shared" si="25"/>
        <v>0.72269698737338817</v>
      </c>
      <c r="G81" s="431">
        <f t="shared" si="25"/>
        <v>0.73755275369913598</v>
      </c>
      <c r="H81" s="461">
        <f t="shared" si="26"/>
        <v>0.77498639620965359</v>
      </c>
      <c r="I81" s="461">
        <f t="shared" si="26"/>
        <v>0.73183681304570547</v>
      </c>
      <c r="J81" s="461">
        <f t="shared" si="26"/>
        <v>0.74967527618498397</v>
      </c>
    </row>
    <row r="82" spans="1:10" s="323" customFormat="1" ht="16.5" customHeight="1" x14ac:dyDescent="0.2">
      <c r="A82" s="448" t="s">
        <v>134</v>
      </c>
      <c r="B82" s="425">
        <f t="shared" ref="B82" si="28">B28/B$26</f>
        <v>9.9057991850366026E-2</v>
      </c>
      <c r="C82" s="425">
        <f t="shared" si="25"/>
        <v>0.11335299567879949</v>
      </c>
      <c r="D82" s="425">
        <f t="shared" si="25"/>
        <v>0.1595441979194637</v>
      </c>
      <c r="E82" s="425">
        <f t="shared" si="25"/>
        <v>0.18841861574788277</v>
      </c>
      <c r="F82" s="425">
        <f t="shared" si="25"/>
        <v>0.24713644666661466</v>
      </c>
      <c r="G82" s="425">
        <f t="shared" si="25"/>
        <v>0.16512567012626114</v>
      </c>
      <c r="H82" s="440">
        <f t="shared" si="26"/>
        <v>0.13839273863578461</v>
      </c>
      <c r="I82" s="440">
        <f t="shared" si="26"/>
        <v>0.19668033525544792</v>
      </c>
      <c r="J82" s="440">
        <f t="shared" si="26"/>
        <v>0.17258366809121597</v>
      </c>
    </row>
    <row r="83" spans="1:10" s="323" customFormat="1" ht="16.5" customHeight="1" x14ac:dyDescent="0.2">
      <c r="A83" s="462" t="s">
        <v>135</v>
      </c>
      <c r="B83" s="432">
        <f t="shared" ref="B83" si="29">B29/B$26</f>
        <v>0.10851275340692335</v>
      </c>
      <c r="C83" s="432">
        <f t="shared" si="25"/>
        <v>6.9520354781941379E-2</v>
      </c>
      <c r="D83" s="432">
        <f t="shared" si="25"/>
        <v>8.1460676175146018E-2</v>
      </c>
      <c r="E83" s="432">
        <f t="shared" si="25"/>
        <v>7.8954005817319525E-2</v>
      </c>
      <c r="F83" s="432">
        <f t="shared" si="25"/>
        <v>3.0166565959997286E-2</v>
      </c>
      <c r="G83" s="432">
        <f t="shared" si="25"/>
        <v>9.7321576174602881E-2</v>
      </c>
      <c r="H83" s="463">
        <f t="shared" si="26"/>
        <v>8.6620865154561744E-2</v>
      </c>
      <c r="I83" s="463">
        <f t="shared" si="26"/>
        <v>7.14828516988468E-2</v>
      </c>
      <c r="J83" s="463">
        <f t="shared" si="26"/>
        <v>7.7741055723800023E-2</v>
      </c>
    </row>
    <row r="84" spans="1:10" s="323" customFormat="1" ht="16.5" customHeight="1" x14ac:dyDescent="0.25">
      <c r="A84" s="458" t="s">
        <v>209</v>
      </c>
      <c r="B84" s="430">
        <f t="shared" ref="B84" si="30">B30/B$30</f>
        <v>1</v>
      </c>
      <c r="C84" s="430">
        <f t="shared" ref="C84:G87" si="31">C30/C$30</f>
        <v>1</v>
      </c>
      <c r="D84" s="430">
        <f t="shared" si="31"/>
        <v>1</v>
      </c>
      <c r="E84" s="430">
        <f t="shared" si="31"/>
        <v>1</v>
      </c>
      <c r="F84" s="430">
        <f t="shared" si="31"/>
        <v>1</v>
      </c>
      <c r="G84" s="430">
        <f t="shared" si="31"/>
        <v>1</v>
      </c>
      <c r="H84" s="459">
        <f t="shared" ref="H84:J87" si="32">H30/H$30</f>
        <v>1</v>
      </c>
      <c r="I84" s="459">
        <f t="shared" si="32"/>
        <v>1</v>
      </c>
      <c r="J84" s="459">
        <f t="shared" si="32"/>
        <v>1</v>
      </c>
    </row>
    <row r="85" spans="1:10" s="323" customFormat="1" ht="16.5" customHeight="1" x14ac:dyDescent="0.2">
      <c r="A85" s="460" t="s">
        <v>137</v>
      </c>
      <c r="B85" s="431">
        <f t="shared" ref="B85" si="33">B31/B$30</f>
        <v>0.23168477961037512</v>
      </c>
      <c r="C85" s="431">
        <f t="shared" si="31"/>
        <v>0.27916006358795553</v>
      </c>
      <c r="D85" s="431">
        <f t="shared" si="31"/>
        <v>0.25818039623942207</v>
      </c>
      <c r="E85" s="431">
        <f t="shared" si="31"/>
        <v>0.24057484857334591</v>
      </c>
      <c r="F85" s="431">
        <f t="shared" si="31"/>
        <v>0.27845208457230863</v>
      </c>
      <c r="G85" s="431">
        <f t="shared" si="31"/>
        <v>0.18762689055771289</v>
      </c>
      <c r="H85" s="461">
        <f t="shared" si="32"/>
        <v>0.24866082160504385</v>
      </c>
      <c r="I85" s="461">
        <f t="shared" si="32"/>
        <v>0.22292837652815281</v>
      </c>
      <c r="J85" s="461">
        <f t="shared" si="32"/>
        <v>0.2347440503904599</v>
      </c>
    </row>
    <row r="86" spans="1:10" s="323" customFormat="1" ht="16.5" customHeight="1" x14ac:dyDescent="0.2">
      <c r="A86" s="448" t="s">
        <v>138</v>
      </c>
      <c r="B86" s="425">
        <f t="shared" ref="B86" si="34">B32/B$30</f>
        <v>0.57891765876279022</v>
      </c>
      <c r="C86" s="425">
        <f t="shared" si="31"/>
        <v>0.58935565023826786</v>
      </c>
      <c r="D86" s="425">
        <f t="shared" si="31"/>
        <v>0.57864935392781636</v>
      </c>
      <c r="E86" s="425">
        <f t="shared" si="31"/>
        <v>0.557150061763524</v>
      </c>
      <c r="F86" s="425">
        <f t="shared" si="31"/>
        <v>0.43940593896121066</v>
      </c>
      <c r="G86" s="425">
        <f t="shared" si="31"/>
        <v>0.46681750926011928</v>
      </c>
      <c r="H86" s="440">
        <f t="shared" si="32"/>
        <v>0.5757138874744937</v>
      </c>
      <c r="I86" s="440">
        <f t="shared" si="32"/>
        <v>0.45616331606148824</v>
      </c>
      <c r="J86" s="440">
        <f t="shared" si="32"/>
        <v>0.51105784931115117</v>
      </c>
    </row>
    <row r="87" spans="1:10" s="323" customFormat="1" ht="16.5" customHeight="1" x14ac:dyDescent="0.2">
      <c r="A87" s="464" t="s">
        <v>139</v>
      </c>
      <c r="B87" s="433">
        <f t="shared" ref="B87" si="35">B33/B$30</f>
        <v>0.1893975616268346</v>
      </c>
      <c r="C87" s="433">
        <f t="shared" si="31"/>
        <v>0.13148428617377669</v>
      </c>
      <c r="D87" s="433">
        <f t="shared" si="31"/>
        <v>0.16317024983276154</v>
      </c>
      <c r="E87" s="433">
        <f t="shared" si="31"/>
        <v>0.2022750896631301</v>
      </c>
      <c r="F87" s="433">
        <f t="shared" si="31"/>
        <v>0.2821419764664807</v>
      </c>
      <c r="G87" s="433">
        <f t="shared" si="31"/>
        <v>0.34555560018216785</v>
      </c>
      <c r="H87" s="465">
        <f t="shared" si="32"/>
        <v>0.17562529092046242</v>
      </c>
      <c r="I87" s="465">
        <f t="shared" si="32"/>
        <v>0.32090830741035892</v>
      </c>
      <c r="J87" s="465">
        <f t="shared" si="32"/>
        <v>0.25419810029838896</v>
      </c>
    </row>
    <row r="88" spans="1:10" ht="12.75" customHeight="1" x14ac:dyDescent="0.2">
      <c r="A88" s="217" t="s">
        <v>414</v>
      </c>
      <c r="B88" s="12"/>
      <c r="C88" s="12"/>
      <c r="D88" s="12"/>
      <c r="E88" s="12"/>
      <c r="F88" s="12"/>
      <c r="G88" s="12"/>
      <c r="H88" s="192"/>
      <c r="I88" s="192"/>
      <c r="J88" s="192"/>
    </row>
    <row r="89" spans="1:10" ht="15" customHeight="1" x14ac:dyDescent="0.2">
      <c r="A89" s="240" t="s">
        <v>683</v>
      </c>
      <c r="B89" s="12"/>
      <c r="C89" s="12"/>
      <c r="D89" s="12"/>
      <c r="E89" s="12"/>
      <c r="F89" s="12"/>
      <c r="G89" s="12"/>
      <c r="H89" s="192"/>
      <c r="I89" s="192"/>
      <c r="J89" s="192"/>
    </row>
    <row r="90" spans="1:10" s="421" customFormat="1" x14ac:dyDescent="0.2">
      <c r="A90" s="443" t="s">
        <v>656</v>
      </c>
      <c r="B90" s="441"/>
      <c r="D90" s="444"/>
    </row>
    <row r="91" spans="1:10" x14ac:dyDescent="0.2">
      <c r="A91" s="216"/>
      <c r="B91" s="3"/>
      <c r="D91" s="163"/>
      <c r="G91" s="163"/>
    </row>
    <row r="92" spans="1:10" x14ac:dyDescent="0.2">
      <c r="A92" s="198"/>
      <c r="B92" s="3"/>
      <c r="D92" s="163"/>
      <c r="G92" s="163"/>
    </row>
    <row r="93" spans="1:10" ht="51" customHeight="1" x14ac:dyDescent="0.2">
      <c r="A93" s="814" t="s">
        <v>595</v>
      </c>
      <c r="B93" s="815"/>
      <c r="C93" s="815"/>
      <c r="D93" s="815"/>
      <c r="E93" s="815"/>
      <c r="F93" s="815"/>
      <c r="G93" s="815"/>
      <c r="H93" s="815"/>
      <c r="I93" s="815"/>
      <c r="J93" s="816"/>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1" t="s">
        <v>160</v>
      </c>
      <c r="B96" s="811"/>
      <c r="C96" s="811"/>
      <c r="D96" s="811"/>
      <c r="E96" s="811"/>
      <c r="F96" s="811"/>
      <c r="G96" s="811"/>
      <c r="H96" s="811"/>
      <c r="I96" s="811"/>
      <c r="J96" s="811"/>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2" t="s">
        <v>581</v>
      </c>
      <c r="B98" s="812"/>
      <c r="C98" s="812"/>
      <c r="D98" s="812"/>
      <c r="E98" s="812"/>
      <c r="F98" s="812"/>
      <c r="G98" s="812"/>
      <c r="H98" s="812"/>
      <c r="I98" s="812"/>
      <c r="J98" s="812"/>
    </row>
    <row r="99" spans="1:10" s="421" customFormat="1" ht="12.75" customHeight="1" x14ac:dyDescent="0.3">
      <c r="A99" s="467"/>
      <c r="B99" s="732"/>
      <c r="C99" s="732"/>
      <c r="D99" s="733"/>
      <c r="E99" s="733"/>
      <c r="F99" s="733"/>
      <c r="G99" s="733"/>
      <c r="H99" s="733"/>
      <c r="I99" s="733"/>
      <c r="J99" s="733"/>
    </row>
    <row r="100" spans="1:10" ht="26.25" customHeight="1" x14ac:dyDescent="0.2">
      <c r="A100" s="813" t="s">
        <v>582</v>
      </c>
      <c r="B100" s="813"/>
      <c r="C100" s="813"/>
      <c r="D100" s="813"/>
      <c r="E100" s="813"/>
      <c r="F100" s="813"/>
      <c r="G100" s="813"/>
      <c r="H100" s="813"/>
      <c r="I100" s="813"/>
      <c r="J100" s="813"/>
    </row>
    <row r="101" spans="1:10" ht="12.75" customHeight="1" x14ac:dyDescent="0.2">
      <c r="A101" s="734"/>
      <c r="B101" s="728"/>
      <c r="C101" s="728"/>
      <c r="D101" s="728"/>
      <c r="E101" s="728"/>
      <c r="F101" s="728"/>
      <c r="G101" s="47"/>
      <c r="H101" s="47"/>
      <c r="I101" s="47"/>
      <c r="J101" s="47"/>
    </row>
    <row r="102" spans="1:10" ht="12.75" customHeight="1" x14ac:dyDescent="0.2">
      <c r="A102" s="813" t="s">
        <v>583</v>
      </c>
      <c r="B102" s="813"/>
      <c r="C102" s="813"/>
      <c r="D102" s="813"/>
      <c r="E102" s="813"/>
      <c r="F102" s="813"/>
      <c r="G102" s="813"/>
      <c r="H102" s="813"/>
      <c r="I102" s="813"/>
      <c r="J102" s="813"/>
    </row>
    <row r="103" spans="1:10" ht="12.75" customHeight="1" x14ac:dyDescent="0.2">
      <c r="A103" s="729"/>
      <c r="B103" s="729"/>
      <c r="C103" s="729"/>
      <c r="D103" s="729"/>
      <c r="E103" s="729"/>
      <c r="F103" s="729"/>
      <c r="G103" s="47"/>
      <c r="H103" s="47"/>
      <c r="I103" s="47"/>
      <c r="J103" s="47"/>
    </row>
    <row r="104" spans="1:10" ht="24.75" customHeight="1" x14ac:dyDescent="0.2">
      <c r="A104" s="813" t="s">
        <v>584</v>
      </c>
      <c r="B104" s="813"/>
      <c r="C104" s="813"/>
      <c r="D104" s="813"/>
      <c r="E104" s="813"/>
      <c r="F104" s="813"/>
      <c r="G104" s="813"/>
      <c r="H104" s="813"/>
      <c r="I104" s="813"/>
      <c r="J104" s="813"/>
    </row>
    <row r="105" spans="1:10" ht="12.75" customHeight="1" x14ac:dyDescent="0.2">
      <c r="A105" s="728"/>
      <c r="B105" s="728"/>
      <c r="C105" s="728"/>
      <c r="D105" s="728"/>
      <c r="E105" s="728"/>
      <c r="F105" s="728"/>
      <c r="G105" s="47"/>
      <c r="H105" s="47"/>
      <c r="I105" s="47"/>
      <c r="J105" s="47"/>
    </row>
    <row r="106" spans="1:10" ht="21" customHeight="1" x14ac:dyDescent="0.2">
      <c r="A106" s="813" t="s">
        <v>585</v>
      </c>
      <c r="B106" s="813"/>
      <c r="C106" s="813"/>
      <c r="D106" s="813"/>
      <c r="E106" s="813"/>
      <c r="F106" s="813"/>
      <c r="G106" s="813"/>
      <c r="H106" s="813"/>
      <c r="I106" s="813"/>
      <c r="J106" s="813"/>
    </row>
    <row r="107" spans="1:10" ht="12.75" customHeight="1" x14ac:dyDescent="0.2">
      <c r="A107" s="728"/>
      <c r="B107" s="728"/>
      <c r="C107" s="728"/>
      <c r="D107" s="728"/>
      <c r="E107" s="728"/>
      <c r="F107" s="728"/>
      <c r="G107" s="47"/>
      <c r="H107" s="47"/>
      <c r="I107" s="47"/>
      <c r="J107" s="47"/>
    </row>
    <row r="108" spans="1:10" ht="48.75" customHeight="1" x14ac:dyDescent="0.2">
      <c r="A108" s="813" t="s">
        <v>664</v>
      </c>
      <c r="B108" s="813"/>
      <c r="C108" s="813"/>
      <c r="D108" s="813"/>
      <c r="E108" s="813"/>
      <c r="F108" s="813"/>
      <c r="G108" s="813"/>
      <c r="H108" s="813"/>
      <c r="I108" s="813"/>
      <c r="J108" s="813"/>
    </row>
    <row r="109" spans="1:10" ht="12.75" customHeight="1" x14ac:dyDescent="0.2">
      <c r="A109" s="734"/>
      <c r="B109" s="728"/>
      <c r="C109" s="728"/>
      <c r="D109" s="728"/>
      <c r="E109" s="728"/>
      <c r="F109" s="728"/>
      <c r="G109" s="47"/>
      <c r="H109" s="47"/>
      <c r="I109" s="47"/>
      <c r="J109" s="47"/>
    </row>
    <row r="110" spans="1:10" ht="27" customHeight="1" x14ac:dyDescent="0.2">
      <c r="A110" s="813" t="s">
        <v>586</v>
      </c>
      <c r="B110" s="813"/>
      <c r="C110" s="813"/>
      <c r="D110" s="813"/>
      <c r="E110" s="813"/>
      <c r="F110" s="813"/>
      <c r="G110" s="813"/>
      <c r="H110" s="813"/>
      <c r="I110" s="813"/>
      <c r="J110" s="813"/>
    </row>
    <row r="111" spans="1:10" ht="12.75" customHeight="1" x14ac:dyDescent="0.2">
      <c r="A111" s="735"/>
      <c r="B111" s="728"/>
      <c r="C111" s="728"/>
      <c r="D111" s="728"/>
      <c r="E111" s="728"/>
      <c r="F111" s="728"/>
      <c r="G111" s="47"/>
      <c r="H111" s="47"/>
      <c r="I111" s="47"/>
      <c r="J111" s="47"/>
    </row>
    <row r="112" spans="1:10" ht="19.5" customHeight="1" x14ac:dyDescent="0.2">
      <c r="A112" s="813" t="s">
        <v>587</v>
      </c>
      <c r="B112" s="813"/>
      <c r="C112" s="813"/>
      <c r="D112" s="813"/>
      <c r="E112" s="813"/>
      <c r="F112" s="813"/>
      <c r="G112" s="813"/>
      <c r="H112" s="813"/>
      <c r="I112" s="813"/>
      <c r="J112" s="813"/>
    </row>
    <row r="113" spans="1:10" ht="12.75" customHeight="1" x14ac:dyDescent="0.2">
      <c r="A113" s="735"/>
      <c r="B113" s="728"/>
      <c r="C113" s="728"/>
      <c r="D113" s="728"/>
      <c r="E113" s="728"/>
      <c r="F113" s="728"/>
      <c r="G113" s="47"/>
      <c r="H113" s="47"/>
      <c r="I113" s="47"/>
      <c r="J113" s="47"/>
    </row>
    <row r="114" spans="1:10" ht="22.5" customHeight="1" x14ac:dyDescent="0.2">
      <c r="A114" s="813" t="s">
        <v>588</v>
      </c>
      <c r="B114" s="813"/>
      <c r="C114" s="813"/>
      <c r="D114" s="813"/>
      <c r="E114" s="813"/>
      <c r="F114" s="813"/>
      <c r="G114" s="813"/>
      <c r="H114" s="813"/>
      <c r="I114" s="813"/>
      <c r="J114" s="813"/>
    </row>
    <row r="115" spans="1:10" ht="12" customHeight="1" x14ac:dyDescent="0.2">
      <c r="A115" s="729"/>
      <c r="B115" s="729"/>
      <c r="C115" s="729"/>
      <c r="D115" s="729"/>
      <c r="E115" s="729"/>
      <c r="F115" s="729"/>
      <c r="G115" s="47"/>
      <c r="H115" s="47"/>
      <c r="I115" s="47"/>
      <c r="J115" s="47"/>
    </row>
    <row r="116" spans="1:10" ht="39.75" customHeight="1" x14ac:dyDescent="0.2">
      <c r="A116" s="813" t="s">
        <v>589</v>
      </c>
      <c r="B116" s="813"/>
      <c r="C116" s="813"/>
      <c r="D116" s="813"/>
      <c r="E116" s="813"/>
      <c r="F116" s="813"/>
      <c r="G116" s="813"/>
      <c r="H116" s="813"/>
      <c r="I116" s="813"/>
      <c r="J116" s="813"/>
    </row>
    <row r="117" spans="1:10" ht="12.75" customHeight="1" x14ac:dyDescent="0.2">
      <c r="A117" s="735"/>
      <c r="B117" s="728"/>
      <c r="C117" s="728"/>
      <c r="D117" s="728"/>
      <c r="E117" s="728"/>
      <c r="F117" s="728"/>
      <c r="G117" s="47"/>
      <c r="H117" s="47"/>
      <c r="I117" s="47"/>
      <c r="J117" s="47"/>
    </row>
    <row r="118" spans="1:10" ht="33.75" customHeight="1" x14ac:dyDescent="0.2">
      <c r="A118" s="813" t="s">
        <v>590</v>
      </c>
      <c r="B118" s="813"/>
      <c r="C118" s="813"/>
      <c r="D118" s="813"/>
      <c r="E118" s="813"/>
      <c r="F118" s="813"/>
      <c r="G118" s="813"/>
      <c r="H118" s="813"/>
      <c r="I118" s="813"/>
      <c r="J118" s="813"/>
    </row>
    <row r="119" spans="1:10" ht="12.75" customHeight="1" x14ac:dyDescent="0.2">
      <c r="A119" s="735"/>
      <c r="B119" s="728"/>
      <c r="C119" s="728"/>
      <c r="D119" s="728"/>
      <c r="E119" s="728"/>
      <c r="F119" s="728"/>
      <c r="G119" s="47"/>
      <c r="H119" s="47"/>
      <c r="I119" s="47"/>
      <c r="J119" s="47"/>
    </row>
    <row r="120" spans="1:10" ht="21" customHeight="1" x14ac:dyDescent="0.2">
      <c r="A120" s="813" t="s">
        <v>591</v>
      </c>
      <c r="B120" s="813"/>
      <c r="C120" s="813"/>
      <c r="D120" s="813"/>
      <c r="E120" s="813"/>
      <c r="F120" s="813"/>
      <c r="G120" s="813"/>
      <c r="H120" s="813"/>
      <c r="I120" s="813"/>
      <c r="J120" s="813"/>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10" t="s">
        <v>161</v>
      </c>
      <c r="B122" s="810"/>
      <c r="C122" s="810"/>
      <c r="D122" s="810"/>
      <c r="E122" s="810"/>
      <c r="F122" s="810"/>
      <c r="G122" s="810"/>
      <c r="H122" s="810"/>
      <c r="I122" s="810"/>
      <c r="J122" s="810"/>
    </row>
    <row r="123" spans="1:10" s="421" customFormat="1" ht="12.75" customHeight="1" x14ac:dyDescent="0.2">
      <c r="A123" s="737" t="s">
        <v>162</v>
      </c>
      <c r="B123" s="732"/>
      <c r="C123" s="732"/>
      <c r="D123" s="733"/>
      <c r="E123" s="733"/>
      <c r="F123" s="733"/>
      <c r="G123" s="733"/>
      <c r="H123" s="733"/>
      <c r="I123" s="733"/>
      <c r="J123" s="733"/>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honeticPr fontId="3" type="noConversion"/>
  <pageMargins left="0.59055118110236227" right="0.59055118110236227" top="0.78740157480314965" bottom="0.78740157480314965" header="0.39370078740157483" footer="0.39370078740157483"/>
  <pageSetup paperSize="9" scale="59" firstPageNumber="30" fitToHeight="2" orientation="landscape" useFirstPageNumber="1" r:id="rId1"/>
  <headerFooter>
    <oddHeader>&amp;R&amp;12Les finances des groupements à fiscalité propre en 2021</oddHeader>
    <oddFooter>&amp;L&amp;12Direction Générale des Collectivités Locales / DESL&amp;C&amp;12&amp;P&amp;R&amp;12Mise en ligne :mars 2023</oddFooter>
    <evenHeader>&amp;RLes finances des groupements à fiscalité propre en 2019</evenHeader>
    <evenFooter>&amp;LDirection Générale des Collectivités Locales / DESL&amp;C31&amp;RMise à jour : mai 2021</evenFooter>
    <firstHeader>&amp;RLes finances des groupements à fiscalité propre en 2019</firstHeader>
    <firstFooter>&amp;LDirection Générale des Collectivités Locales / DESL&amp;C30&amp;RMise en ligne : mai 2021</firstFooter>
  </headerFooter>
  <rowBreaks count="2" manualBreakCount="2">
    <brk id="54" max="9" man="1"/>
    <brk id="90" max="9" man="1"/>
  </rowBreaks>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6"/>
  <sheetViews>
    <sheetView zoomScaleNormal="100" zoomScalePageLayoutView="85" workbookViewId="0"/>
  </sheetViews>
  <sheetFormatPr baseColWidth="10" defaultRowHeight="12.75" x14ac:dyDescent="0.2"/>
  <cols>
    <col min="1" max="1" width="84" customWidth="1"/>
    <col min="2" max="7" width="12.7109375" customWidth="1"/>
    <col min="8" max="10" width="13.7109375" customWidth="1"/>
    <col min="11" max="11" width="19" customWidth="1"/>
  </cols>
  <sheetData>
    <row r="1" spans="1:11" s="405" customFormat="1" ht="23.25" customHeight="1" x14ac:dyDescent="0.2">
      <c r="A1" s="27" t="s">
        <v>685</v>
      </c>
    </row>
    <row r="2" spans="1:11" ht="13.5" thickBot="1" x14ac:dyDescent="0.25">
      <c r="K2" s="241" t="s">
        <v>344</v>
      </c>
    </row>
    <row r="3" spans="1:11" x14ac:dyDescent="0.2">
      <c r="A3" s="25"/>
      <c r="B3" s="480" t="s">
        <v>34</v>
      </c>
      <c r="C3" s="480" t="s">
        <v>464</v>
      </c>
      <c r="D3" s="480" t="s">
        <v>466</v>
      </c>
      <c r="E3" s="480" t="s">
        <v>97</v>
      </c>
      <c r="F3" s="480" t="s">
        <v>272</v>
      </c>
      <c r="G3" s="481">
        <v>300000</v>
      </c>
      <c r="H3" s="482" t="s">
        <v>288</v>
      </c>
      <c r="I3" s="482" t="s">
        <v>288</v>
      </c>
      <c r="J3" s="482" t="s">
        <v>61</v>
      </c>
      <c r="K3" s="237" t="s">
        <v>163</v>
      </c>
    </row>
    <row r="4" spans="1:11" x14ac:dyDescent="0.2">
      <c r="A4" s="348" t="s">
        <v>65</v>
      </c>
      <c r="B4" s="483" t="s">
        <v>463</v>
      </c>
      <c r="C4" s="483" t="s">
        <v>35</v>
      </c>
      <c r="D4" s="483" t="s">
        <v>35</v>
      </c>
      <c r="E4" s="483" t="s">
        <v>35</v>
      </c>
      <c r="F4" s="483" t="s">
        <v>35</v>
      </c>
      <c r="G4" s="483" t="s">
        <v>36</v>
      </c>
      <c r="H4" s="484" t="s">
        <v>286</v>
      </c>
      <c r="I4" s="484" t="s">
        <v>287</v>
      </c>
      <c r="J4" s="484" t="s">
        <v>106</v>
      </c>
      <c r="K4" s="238" t="s">
        <v>289</v>
      </c>
    </row>
    <row r="5" spans="1:11" ht="13.5" customHeight="1" thickBot="1" x14ac:dyDescent="0.25">
      <c r="A5" s="294" t="s">
        <v>344</v>
      </c>
      <c r="B5" s="485" t="s">
        <v>36</v>
      </c>
      <c r="C5" s="485" t="s">
        <v>465</v>
      </c>
      <c r="D5" s="485" t="s">
        <v>99</v>
      </c>
      <c r="E5" s="485" t="s">
        <v>100</v>
      </c>
      <c r="F5" s="485" t="s">
        <v>273</v>
      </c>
      <c r="G5" s="485" t="s">
        <v>101</v>
      </c>
      <c r="H5" s="486" t="s">
        <v>100</v>
      </c>
      <c r="I5" s="486" t="s">
        <v>101</v>
      </c>
      <c r="J5" s="486" t="s">
        <v>270</v>
      </c>
      <c r="K5" s="239" t="s">
        <v>72</v>
      </c>
    </row>
    <row r="6" spans="1:11" x14ac:dyDescent="0.2">
      <c r="A6" s="201"/>
    </row>
    <row r="7" spans="1:11" ht="16.5" customHeight="1" x14ac:dyDescent="0.25">
      <c r="A7" s="332" t="s">
        <v>115</v>
      </c>
      <c r="B7" s="468">
        <v>446.872331847</v>
      </c>
      <c r="C7" s="468">
        <v>383.53742566199998</v>
      </c>
      <c r="D7" s="468">
        <v>332.09578943600002</v>
      </c>
      <c r="E7" s="468">
        <v>396.18615134200002</v>
      </c>
      <c r="F7" s="468">
        <v>459.25724867899999</v>
      </c>
      <c r="G7" s="468">
        <v>494.49681015300001</v>
      </c>
      <c r="H7" s="469">
        <v>393.58231052100001</v>
      </c>
      <c r="I7" s="469">
        <v>475.20814133200003</v>
      </c>
      <c r="J7" s="469">
        <v>429.56844283200002</v>
      </c>
      <c r="K7" s="469">
        <v>403.335571319</v>
      </c>
    </row>
    <row r="8" spans="1:11" ht="16.5" customHeight="1" x14ac:dyDescent="0.2">
      <c r="A8" s="333" t="s">
        <v>116</v>
      </c>
      <c r="B8" s="470">
        <v>111.519392948</v>
      </c>
      <c r="C8" s="470">
        <v>98.066833134999996</v>
      </c>
      <c r="D8" s="470">
        <v>93.623189607</v>
      </c>
      <c r="E8" s="470">
        <v>142.30952583800001</v>
      </c>
      <c r="F8" s="470">
        <v>198.66273918100001</v>
      </c>
      <c r="G8" s="470">
        <v>99.577273695000002</v>
      </c>
      <c r="H8" s="330">
        <v>113.772580393</v>
      </c>
      <c r="I8" s="330">
        <v>153.81253227299999</v>
      </c>
      <c r="J8" s="330">
        <v>131.42487246499999</v>
      </c>
      <c r="K8" s="330">
        <v>106.150722527</v>
      </c>
    </row>
    <row r="9" spans="1:11" ht="16.5" customHeight="1" x14ac:dyDescent="0.2">
      <c r="A9" s="334" t="s">
        <v>117</v>
      </c>
      <c r="B9" s="471">
        <v>167.21713726999999</v>
      </c>
      <c r="C9" s="471">
        <v>140.95102865300001</v>
      </c>
      <c r="D9" s="471">
        <v>131.55124908100001</v>
      </c>
      <c r="E9" s="471">
        <v>134.250787422</v>
      </c>
      <c r="F9" s="471">
        <v>137.71504317500001</v>
      </c>
      <c r="G9" s="471">
        <v>199.94379262499999</v>
      </c>
      <c r="H9" s="472">
        <v>143.86283526400001</v>
      </c>
      <c r="I9" s="472">
        <v>165.882365948</v>
      </c>
      <c r="J9" s="472">
        <v>153.570518932</v>
      </c>
      <c r="K9" s="472">
        <v>153.29742901200001</v>
      </c>
    </row>
    <row r="10" spans="1:11" ht="16.5" customHeight="1" x14ac:dyDescent="0.2">
      <c r="A10" s="333" t="s">
        <v>118</v>
      </c>
      <c r="B10" s="470">
        <v>6.4884855410000002</v>
      </c>
      <c r="C10" s="470">
        <v>5.0318426980000002</v>
      </c>
      <c r="D10" s="470">
        <v>4.5144768480000002</v>
      </c>
      <c r="E10" s="470">
        <v>4.5231806649999999</v>
      </c>
      <c r="F10" s="470">
        <v>7.851137499</v>
      </c>
      <c r="G10" s="470">
        <v>20.072694528</v>
      </c>
      <c r="H10" s="330">
        <v>5.1534064590000002</v>
      </c>
      <c r="I10" s="330">
        <v>13.383123031</v>
      </c>
      <c r="J10" s="330">
        <v>8.7816166290000002</v>
      </c>
      <c r="K10" s="330">
        <v>7.6904276960000004</v>
      </c>
    </row>
    <row r="11" spans="1:11" ht="16.5" customHeight="1" x14ac:dyDescent="0.2">
      <c r="A11" s="334" t="s">
        <v>119</v>
      </c>
      <c r="B11" s="471">
        <v>131.65684223299999</v>
      </c>
      <c r="C11" s="471">
        <v>119.673778033</v>
      </c>
      <c r="D11" s="471">
        <v>85.201266243999996</v>
      </c>
      <c r="E11" s="471">
        <v>94.207206662999994</v>
      </c>
      <c r="F11" s="471">
        <v>98.792587023999999</v>
      </c>
      <c r="G11" s="471">
        <v>165.50728576</v>
      </c>
      <c r="H11" s="472">
        <v>108.56211053</v>
      </c>
      <c r="I11" s="472">
        <v>128.99043720700001</v>
      </c>
      <c r="J11" s="472">
        <v>117.568284916</v>
      </c>
      <c r="K11" s="472">
        <v>116.204186901</v>
      </c>
    </row>
    <row r="12" spans="1:11" ht="16.5" customHeight="1" x14ac:dyDescent="0.2">
      <c r="A12" s="333" t="s">
        <v>120</v>
      </c>
      <c r="B12" s="470">
        <v>29.990473855000001</v>
      </c>
      <c r="C12" s="470">
        <v>19.813943141999999</v>
      </c>
      <c r="D12" s="470">
        <v>17.205607657000002</v>
      </c>
      <c r="E12" s="470">
        <v>20.895450753999999</v>
      </c>
      <c r="F12" s="470">
        <v>16.235741801</v>
      </c>
      <c r="G12" s="470">
        <v>9.3957635449999994</v>
      </c>
      <c r="H12" s="330">
        <v>22.231377874</v>
      </c>
      <c r="I12" s="330">
        <v>13.139682873</v>
      </c>
      <c r="J12" s="330">
        <v>18.223149890999998</v>
      </c>
      <c r="K12" s="330">
        <v>19.992805182000001</v>
      </c>
    </row>
    <row r="13" spans="1:11" ht="16.5" customHeight="1" x14ac:dyDescent="0.25">
      <c r="A13" s="335" t="s">
        <v>121</v>
      </c>
      <c r="B13" s="473">
        <v>526.79560402799996</v>
      </c>
      <c r="C13" s="473">
        <v>456.02089567600001</v>
      </c>
      <c r="D13" s="473">
        <v>385.64839475700001</v>
      </c>
      <c r="E13" s="473">
        <v>463.67262360400002</v>
      </c>
      <c r="F13" s="473">
        <v>541.82461935399999</v>
      </c>
      <c r="G13" s="473">
        <v>624.52890940600003</v>
      </c>
      <c r="H13" s="474">
        <v>462.84946944000001</v>
      </c>
      <c r="I13" s="474">
        <v>579.260024262</v>
      </c>
      <c r="J13" s="474">
        <v>514.17103746199996</v>
      </c>
      <c r="K13" s="474">
        <v>493.96003205099998</v>
      </c>
    </row>
    <row r="14" spans="1:11" ht="16.5" customHeight="1" x14ac:dyDescent="0.2">
      <c r="A14" s="333" t="s">
        <v>63</v>
      </c>
      <c r="B14" s="470">
        <v>323.54902299899999</v>
      </c>
      <c r="C14" s="470">
        <v>261.01488954299998</v>
      </c>
      <c r="D14" s="470">
        <v>193.78075286399999</v>
      </c>
      <c r="E14" s="470">
        <v>263.85439707699999</v>
      </c>
      <c r="F14" s="470">
        <v>340.21626831600003</v>
      </c>
      <c r="G14" s="470">
        <v>263.116849102</v>
      </c>
      <c r="H14" s="330">
        <v>264.915023029</v>
      </c>
      <c r="I14" s="330">
        <v>305.31786129699998</v>
      </c>
      <c r="J14" s="330">
        <v>282.727299722</v>
      </c>
      <c r="K14" s="330">
        <v>270.25004231100002</v>
      </c>
    </row>
    <row r="15" spans="1:11" ht="16.5" customHeight="1" x14ac:dyDescent="0.2">
      <c r="A15" s="334" t="s">
        <v>122</v>
      </c>
      <c r="B15" s="471">
        <v>143.84387898200001</v>
      </c>
      <c r="C15" s="471">
        <v>72.384068395</v>
      </c>
      <c r="D15" s="471">
        <v>29.013163452000001</v>
      </c>
      <c r="E15" s="471">
        <v>61.172966811000002</v>
      </c>
      <c r="F15" s="471">
        <v>54.694748171999997</v>
      </c>
      <c r="G15" s="471">
        <v>97.450470101999997</v>
      </c>
      <c r="H15" s="472">
        <v>78.972725156999999</v>
      </c>
      <c r="I15" s="472">
        <v>74.047767968000002</v>
      </c>
      <c r="J15" s="472">
        <v>76.801474228000004</v>
      </c>
      <c r="K15" s="472">
        <v>78.778042072000005</v>
      </c>
    </row>
    <row r="16" spans="1:11" ht="16.5" customHeight="1" x14ac:dyDescent="0.2">
      <c r="A16" s="539" t="s">
        <v>123</v>
      </c>
      <c r="B16" s="540">
        <v>179.70514401700001</v>
      </c>
      <c r="C16" s="540">
        <v>188.63082114900001</v>
      </c>
      <c r="D16" s="540">
        <v>164.76758941200001</v>
      </c>
      <c r="E16" s="540">
        <v>202.68143026600001</v>
      </c>
      <c r="F16" s="540">
        <v>285.52152014400002</v>
      </c>
      <c r="G16" s="540">
        <v>165.66637900000001</v>
      </c>
      <c r="H16" s="370">
        <v>185.94229787200001</v>
      </c>
      <c r="I16" s="370">
        <v>231.270093328</v>
      </c>
      <c r="J16" s="370">
        <v>205.92582549400001</v>
      </c>
      <c r="K16" s="370">
        <v>191.47200024</v>
      </c>
    </row>
    <row r="17" spans="1:11" ht="16.5" customHeight="1" x14ac:dyDescent="0.2">
      <c r="A17" s="541" t="s">
        <v>124</v>
      </c>
      <c r="B17" s="542">
        <v>101.63427499300001</v>
      </c>
      <c r="C17" s="542">
        <v>98.357221422999999</v>
      </c>
      <c r="D17" s="542">
        <v>102.033800574</v>
      </c>
      <c r="E17" s="542">
        <v>126.492269671</v>
      </c>
      <c r="F17" s="542">
        <v>120.55903635</v>
      </c>
      <c r="G17" s="542">
        <v>162.96632251</v>
      </c>
      <c r="H17" s="543">
        <v>108.24570827700001</v>
      </c>
      <c r="I17" s="543">
        <v>139.75433960999999</v>
      </c>
      <c r="J17" s="543">
        <v>122.136822951</v>
      </c>
      <c r="K17" s="543">
        <v>140.02686478300001</v>
      </c>
    </row>
    <row r="18" spans="1:11" ht="16.5" customHeight="1" x14ac:dyDescent="0.2">
      <c r="A18" s="539" t="s">
        <v>125</v>
      </c>
      <c r="B18" s="540">
        <v>48.555518436</v>
      </c>
      <c r="C18" s="540">
        <v>57.146185320000001</v>
      </c>
      <c r="D18" s="540">
        <v>62.730938821000002</v>
      </c>
      <c r="E18" s="540">
        <v>86.96437899</v>
      </c>
      <c r="F18" s="540">
        <v>69.824990442000001</v>
      </c>
      <c r="G18" s="540">
        <v>123.61619825699999</v>
      </c>
      <c r="H18" s="370">
        <v>64.871466034999997</v>
      </c>
      <c r="I18" s="370">
        <v>94.173130591000003</v>
      </c>
      <c r="J18" s="370">
        <v>77.789601962999996</v>
      </c>
      <c r="K18" s="370">
        <v>95.448143275000007</v>
      </c>
    </row>
    <row r="19" spans="1:11" ht="16.5" customHeight="1" x14ac:dyDescent="0.2">
      <c r="A19" s="560" t="s">
        <v>126</v>
      </c>
      <c r="B19" s="561">
        <v>1.2923420560000001</v>
      </c>
      <c r="C19" s="561">
        <v>0.83791718999999998</v>
      </c>
      <c r="D19" s="561">
        <v>0.84889082299999996</v>
      </c>
      <c r="E19" s="561">
        <v>0.63603880099999999</v>
      </c>
      <c r="F19" s="561">
        <v>5.3045545040000004</v>
      </c>
      <c r="G19" s="561">
        <v>1.9939299720000001</v>
      </c>
      <c r="H19" s="562">
        <v>0.89610345700000005</v>
      </c>
      <c r="I19" s="562">
        <v>3.8060280099999999</v>
      </c>
      <c r="J19" s="562">
        <v>2.1789930630000001</v>
      </c>
      <c r="K19" s="562">
        <v>1.7375201920000001</v>
      </c>
    </row>
    <row r="20" spans="1:11" ht="16.5" customHeight="1" x14ac:dyDescent="0.2">
      <c r="A20" s="676" t="s">
        <v>475</v>
      </c>
      <c r="B20" s="540">
        <v>51.786414501000003</v>
      </c>
      <c r="C20" s="540">
        <v>40.373118912999999</v>
      </c>
      <c r="D20" s="540">
        <v>38.453970929</v>
      </c>
      <c r="E20" s="540">
        <v>38.891851879999997</v>
      </c>
      <c r="F20" s="540">
        <v>45.429491403999997</v>
      </c>
      <c r="G20" s="540">
        <v>37.356194279999997</v>
      </c>
      <c r="H20" s="370">
        <v>42.478138786000002</v>
      </c>
      <c r="I20" s="370">
        <v>41.775181009999997</v>
      </c>
      <c r="J20" s="370">
        <v>42.168227924</v>
      </c>
      <c r="K20" s="370">
        <v>42.841201316000003</v>
      </c>
    </row>
    <row r="21" spans="1:11" ht="16.5" customHeight="1" x14ac:dyDescent="0.2">
      <c r="A21" s="560" t="s">
        <v>127</v>
      </c>
      <c r="B21" s="561">
        <v>39.896664758999997</v>
      </c>
      <c r="C21" s="561">
        <v>41.323842321000001</v>
      </c>
      <c r="D21" s="561">
        <v>50.236655651</v>
      </c>
      <c r="E21" s="561">
        <v>30.551537694</v>
      </c>
      <c r="F21" s="561">
        <v>23.439253959999999</v>
      </c>
      <c r="G21" s="561">
        <v>71.623830421999997</v>
      </c>
      <c r="H21" s="562">
        <v>39.474083702999998</v>
      </c>
      <c r="I21" s="562">
        <v>45.249599336999999</v>
      </c>
      <c r="J21" s="562">
        <v>42.020317753</v>
      </c>
      <c r="K21" s="562">
        <v>24.334845628</v>
      </c>
    </row>
    <row r="22" spans="1:11" ht="16.5" customHeight="1" x14ac:dyDescent="0.2">
      <c r="A22" s="539" t="s">
        <v>128</v>
      </c>
      <c r="B22" s="540">
        <v>44.105082478999996</v>
      </c>
      <c r="C22" s="540">
        <v>43.523221499999998</v>
      </c>
      <c r="D22" s="540">
        <v>31.386466410000001</v>
      </c>
      <c r="E22" s="540">
        <v>33.661166545</v>
      </c>
      <c r="F22" s="540">
        <v>43.822094761999999</v>
      </c>
      <c r="G22" s="540">
        <v>106.76933844</v>
      </c>
      <c r="H22" s="370">
        <v>38.417129549000002</v>
      </c>
      <c r="I22" s="370">
        <v>72.314637935999997</v>
      </c>
      <c r="J22" s="370">
        <v>53.361421198999999</v>
      </c>
      <c r="K22" s="370">
        <v>46.005387949999999</v>
      </c>
    </row>
    <row r="23" spans="1:11" ht="16.5" customHeight="1" x14ac:dyDescent="0.2">
      <c r="A23" s="563" t="s">
        <v>129</v>
      </c>
      <c r="B23" s="564">
        <v>17.610558799</v>
      </c>
      <c r="C23" s="564">
        <v>11.801720888</v>
      </c>
      <c r="D23" s="564">
        <v>8.2107192579999992</v>
      </c>
      <c r="E23" s="564">
        <v>9.1132526160000005</v>
      </c>
      <c r="F23" s="564">
        <v>13.787965966</v>
      </c>
      <c r="G23" s="564">
        <v>20.052568933</v>
      </c>
      <c r="H23" s="565">
        <v>11.797524881999999</v>
      </c>
      <c r="I23" s="565">
        <v>16.623586082999999</v>
      </c>
      <c r="J23" s="565">
        <v>13.925175836999999</v>
      </c>
      <c r="K23" s="565">
        <v>13.342891378999999</v>
      </c>
    </row>
    <row r="24" spans="1:11" ht="16.5" customHeight="1" x14ac:dyDescent="0.25">
      <c r="A24" s="547" t="s">
        <v>130</v>
      </c>
      <c r="B24" s="548">
        <v>79.923272181000002</v>
      </c>
      <c r="C24" s="548">
        <v>72.483470014000005</v>
      </c>
      <c r="D24" s="548">
        <v>53.552605321000001</v>
      </c>
      <c r="E24" s="548">
        <v>67.486472262000007</v>
      </c>
      <c r="F24" s="548">
        <v>82.567370675000006</v>
      </c>
      <c r="G24" s="548">
        <v>130.032099254</v>
      </c>
      <c r="H24" s="354">
        <v>69.267158918999996</v>
      </c>
      <c r="I24" s="354">
        <v>104.05188293099999</v>
      </c>
      <c r="J24" s="354">
        <v>84.602594629999999</v>
      </c>
      <c r="K24" s="354">
        <v>90.624460732000003</v>
      </c>
    </row>
    <row r="25" spans="1:11" ht="16.5" customHeight="1" x14ac:dyDescent="0.25">
      <c r="A25" s="566" t="s">
        <v>131</v>
      </c>
      <c r="B25" s="567">
        <v>48.608044417999999</v>
      </c>
      <c r="C25" s="567">
        <v>50.372862869000002</v>
      </c>
      <c r="D25" s="567">
        <v>31.252081464</v>
      </c>
      <c r="E25" s="567">
        <v>45.061177737000001</v>
      </c>
      <c r="F25" s="567">
        <v>44.539513952999997</v>
      </c>
      <c r="G25" s="567">
        <v>43.916954679</v>
      </c>
      <c r="H25" s="568">
        <v>44.677699678000003</v>
      </c>
      <c r="I25" s="568">
        <v>44.257717706000001</v>
      </c>
      <c r="J25" s="568">
        <v>44.492543499999996</v>
      </c>
      <c r="K25" s="568">
        <v>50.905989949000002</v>
      </c>
    </row>
    <row r="26" spans="1:11" ht="16.5" customHeight="1" x14ac:dyDescent="0.25">
      <c r="A26" s="547" t="s">
        <v>132</v>
      </c>
      <c r="B26" s="548">
        <v>139.369842143</v>
      </c>
      <c r="C26" s="548">
        <v>97.272990039999996</v>
      </c>
      <c r="D26" s="548">
        <v>114.983617966</v>
      </c>
      <c r="E26" s="548">
        <v>104.879246064</v>
      </c>
      <c r="F26" s="548">
        <v>143.79134406399999</v>
      </c>
      <c r="G26" s="548">
        <v>278.03547302200002</v>
      </c>
      <c r="H26" s="354">
        <v>113.671170113</v>
      </c>
      <c r="I26" s="354">
        <v>204.55582582100001</v>
      </c>
      <c r="J26" s="354">
        <v>153.739212458</v>
      </c>
      <c r="K26" s="354">
        <v>155.336235225</v>
      </c>
    </row>
    <row r="27" spans="1:11" ht="16.5" customHeight="1" x14ac:dyDescent="0.2">
      <c r="A27" s="560" t="s">
        <v>133</v>
      </c>
      <c r="B27" s="561">
        <v>110.440740143</v>
      </c>
      <c r="C27" s="561">
        <v>79.484352442000002</v>
      </c>
      <c r="D27" s="561">
        <v>87.272005594999996</v>
      </c>
      <c r="E27" s="561">
        <v>76.837407096000007</v>
      </c>
      <c r="F27" s="561">
        <v>103.917571165</v>
      </c>
      <c r="G27" s="561">
        <v>205.06582875399999</v>
      </c>
      <c r="H27" s="562">
        <v>88.093610479000006</v>
      </c>
      <c r="I27" s="562">
        <v>149.70148365899999</v>
      </c>
      <c r="J27" s="562">
        <v>115.25448656</v>
      </c>
      <c r="K27" s="562">
        <v>113.172737015</v>
      </c>
    </row>
    <row r="28" spans="1:11" ht="16.5" customHeight="1" x14ac:dyDescent="0.2">
      <c r="A28" s="539" t="s">
        <v>134</v>
      </c>
      <c r="B28" s="540">
        <v>13.805696686999999</v>
      </c>
      <c r="C28" s="540">
        <v>11.026184819999999</v>
      </c>
      <c r="D28" s="540">
        <v>18.344969102</v>
      </c>
      <c r="E28" s="540">
        <v>19.761202363999999</v>
      </c>
      <c r="F28" s="540">
        <v>35.536081832999997</v>
      </c>
      <c r="G28" s="540">
        <v>45.910793802000001</v>
      </c>
      <c r="H28" s="370">
        <v>15.731264535999999</v>
      </c>
      <c r="I28" s="370">
        <v>40.232108400999998</v>
      </c>
      <c r="J28" s="370">
        <v>26.532877215999999</v>
      </c>
      <c r="K28" s="370">
        <v>29.685194028000002</v>
      </c>
    </row>
    <row r="29" spans="1:11" ht="16.5" customHeight="1" x14ac:dyDescent="0.2">
      <c r="A29" s="560" t="s">
        <v>135</v>
      </c>
      <c r="B29" s="561">
        <v>15.123405312999999</v>
      </c>
      <c r="C29" s="561">
        <v>6.7624527780000001</v>
      </c>
      <c r="D29" s="561">
        <v>9.3666432690000008</v>
      </c>
      <c r="E29" s="561">
        <v>8.2806366039999997</v>
      </c>
      <c r="F29" s="561">
        <v>4.3376910649999996</v>
      </c>
      <c r="G29" s="561">
        <v>27.058850466999999</v>
      </c>
      <c r="H29" s="562">
        <v>9.8462950980000006</v>
      </c>
      <c r="I29" s="562">
        <v>14.622233761</v>
      </c>
      <c r="J29" s="562">
        <v>11.951848683</v>
      </c>
      <c r="K29" s="562">
        <v>12.478304182</v>
      </c>
    </row>
    <row r="30" spans="1:11" ht="16.5" customHeight="1" x14ac:dyDescent="0.25">
      <c r="A30" s="547" t="s">
        <v>136</v>
      </c>
      <c r="B30" s="548">
        <v>80.066273565000003</v>
      </c>
      <c r="C30" s="548">
        <v>46.454038126</v>
      </c>
      <c r="D30" s="548">
        <v>52.531147939999997</v>
      </c>
      <c r="E30" s="548">
        <v>46.745682451999997</v>
      </c>
      <c r="F30" s="548">
        <v>59.702468259</v>
      </c>
      <c r="G30" s="548">
        <v>113.55206216800001</v>
      </c>
      <c r="H30" s="354">
        <v>56.284629015</v>
      </c>
      <c r="I30" s="354">
        <v>84.077036383999996</v>
      </c>
      <c r="J30" s="354">
        <v>68.537383306999999</v>
      </c>
      <c r="K30" s="354">
        <v>66.004790030999999</v>
      </c>
    </row>
    <row r="31" spans="1:11" ht="16.5" customHeight="1" x14ac:dyDescent="0.2">
      <c r="A31" s="560" t="s">
        <v>137</v>
      </c>
      <c r="B31" s="561">
        <v>18.550136944999998</v>
      </c>
      <c r="C31" s="561">
        <v>12.968112237</v>
      </c>
      <c r="D31" s="561">
        <v>13.562512590000001</v>
      </c>
      <c r="E31" s="561">
        <v>11.245835477</v>
      </c>
      <c r="F31" s="561">
        <v>16.624276740999999</v>
      </c>
      <c r="G31" s="561">
        <v>21.305420341000001</v>
      </c>
      <c r="H31" s="562">
        <v>13.995782094999999</v>
      </c>
      <c r="I31" s="562">
        <v>18.743157224000001</v>
      </c>
      <c r="J31" s="562">
        <v>16.088742961000001</v>
      </c>
      <c r="K31" s="562">
        <v>17.512218968999999</v>
      </c>
    </row>
    <row r="32" spans="1:11" ht="16.5" customHeight="1" x14ac:dyDescent="0.2">
      <c r="A32" s="539" t="s">
        <v>138</v>
      </c>
      <c r="B32" s="540">
        <v>46.351779637999996</v>
      </c>
      <c r="C32" s="540">
        <v>27.377949846</v>
      </c>
      <c r="D32" s="540">
        <v>30.397114816999999</v>
      </c>
      <c r="E32" s="540">
        <v>26.044359865000001</v>
      </c>
      <c r="F32" s="540">
        <v>26.233619123</v>
      </c>
      <c r="G32" s="540">
        <v>53.008090832999997</v>
      </c>
      <c r="H32" s="370">
        <v>32.403842574999999</v>
      </c>
      <c r="I32" s="370">
        <v>38.352859721999998</v>
      </c>
      <c r="J32" s="370">
        <v>35.026567710999998</v>
      </c>
      <c r="K32" s="370">
        <v>33.810940307000003</v>
      </c>
    </row>
    <row r="33" spans="1:11" ht="16.5" customHeight="1" x14ac:dyDescent="0.2">
      <c r="A33" s="563" t="s">
        <v>139</v>
      </c>
      <c r="B33" s="564">
        <v>15.164356981999999</v>
      </c>
      <c r="C33" s="564">
        <v>6.1079760429999999</v>
      </c>
      <c r="D33" s="564">
        <v>8.5715205329999993</v>
      </c>
      <c r="E33" s="564">
        <v>9.4554871089999999</v>
      </c>
      <c r="F33" s="564">
        <v>16.844572394</v>
      </c>
      <c r="G33" s="564">
        <v>39.238550994999997</v>
      </c>
      <c r="H33" s="565">
        <v>9.8850043450000005</v>
      </c>
      <c r="I33" s="565">
        <v>26.981019438000001</v>
      </c>
      <c r="J33" s="565">
        <v>17.422072635999999</v>
      </c>
      <c r="K33" s="565">
        <v>14.681630755</v>
      </c>
    </row>
    <row r="34" spans="1:11" ht="16.5" customHeight="1" x14ac:dyDescent="0.25">
      <c r="A34" s="552" t="s">
        <v>140</v>
      </c>
      <c r="B34" s="548">
        <v>586.24217398899998</v>
      </c>
      <c r="C34" s="548">
        <v>480.810415702</v>
      </c>
      <c r="D34" s="548">
        <v>447.07940740200002</v>
      </c>
      <c r="E34" s="548">
        <v>501.06539740599999</v>
      </c>
      <c r="F34" s="548">
        <v>603.04859274299997</v>
      </c>
      <c r="G34" s="548">
        <v>772.53228317499998</v>
      </c>
      <c r="H34" s="354">
        <v>507.25348063400003</v>
      </c>
      <c r="I34" s="354">
        <v>679.76396715299995</v>
      </c>
      <c r="J34" s="354">
        <v>583.30765529099995</v>
      </c>
      <c r="K34" s="354">
        <v>558.67180654399999</v>
      </c>
    </row>
    <row r="35" spans="1:11" ht="16.5" customHeight="1" x14ac:dyDescent="0.25">
      <c r="A35" s="569" t="s">
        <v>141</v>
      </c>
      <c r="B35" s="570">
        <v>606.86187759200004</v>
      </c>
      <c r="C35" s="570">
        <v>502.47493380200001</v>
      </c>
      <c r="D35" s="570">
        <v>438.17954269799998</v>
      </c>
      <c r="E35" s="570">
        <v>510.41830605500002</v>
      </c>
      <c r="F35" s="570">
        <v>601.52708761199995</v>
      </c>
      <c r="G35" s="570">
        <v>738.08097157500004</v>
      </c>
      <c r="H35" s="571">
        <v>519.13409845499996</v>
      </c>
      <c r="I35" s="571">
        <v>663.33706064700004</v>
      </c>
      <c r="J35" s="571">
        <v>582.70842076899999</v>
      </c>
      <c r="K35" s="571">
        <v>559.96482208199996</v>
      </c>
    </row>
    <row r="36" spans="1:11" ht="16.5" customHeight="1" x14ac:dyDescent="0.25">
      <c r="A36" s="549" t="s">
        <v>142</v>
      </c>
      <c r="B36" s="550">
        <v>20.619703603000001</v>
      </c>
      <c r="C36" s="550">
        <v>21.664518098999999</v>
      </c>
      <c r="D36" s="550">
        <v>-8.8998647040000005</v>
      </c>
      <c r="E36" s="550">
        <v>9.3529086499999998</v>
      </c>
      <c r="F36" s="550">
        <v>-1.52150513</v>
      </c>
      <c r="G36" s="550">
        <v>-34.451311599999997</v>
      </c>
      <c r="H36" s="551">
        <v>11.880617821</v>
      </c>
      <c r="I36" s="551">
        <v>-16.426906506000002</v>
      </c>
      <c r="J36" s="551">
        <v>-0.59923452099999996</v>
      </c>
      <c r="K36" s="551">
        <v>1.2930155379999999</v>
      </c>
    </row>
    <row r="37" spans="1:11" ht="16.5" customHeight="1" x14ac:dyDescent="0.2">
      <c r="A37" s="560" t="s">
        <v>143</v>
      </c>
      <c r="B37" s="561">
        <v>31.315227762999999</v>
      </c>
      <c r="C37" s="561">
        <v>22.110607144999999</v>
      </c>
      <c r="D37" s="561">
        <v>22.300523857000002</v>
      </c>
      <c r="E37" s="561">
        <v>22.425294525000002</v>
      </c>
      <c r="F37" s="561">
        <v>38.027856722999999</v>
      </c>
      <c r="G37" s="561">
        <v>86.115144575000002</v>
      </c>
      <c r="H37" s="562">
        <v>24.589459242</v>
      </c>
      <c r="I37" s="562">
        <v>59.794165225</v>
      </c>
      <c r="J37" s="562">
        <v>40.110051128999999</v>
      </c>
      <c r="K37" s="562">
        <v>39.718470783000001</v>
      </c>
    </row>
    <row r="38" spans="1:11" ht="16.5" customHeight="1" x14ac:dyDescent="0.2">
      <c r="A38" s="539" t="s">
        <v>144</v>
      </c>
      <c r="B38" s="540">
        <v>25.377268467</v>
      </c>
      <c r="C38" s="540">
        <v>24.128746973999998</v>
      </c>
      <c r="D38" s="540">
        <v>47.989267841999997</v>
      </c>
      <c r="E38" s="540">
        <v>23.626571883</v>
      </c>
      <c r="F38" s="540">
        <v>51.261370599999999</v>
      </c>
      <c r="G38" s="540">
        <v>101.530999855</v>
      </c>
      <c r="H38" s="370">
        <v>28.876861557000002</v>
      </c>
      <c r="I38" s="370">
        <v>74.015497678000003</v>
      </c>
      <c r="J38" s="370">
        <v>48.776995077000002</v>
      </c>
      <c r="K38" s="370">
        <v>43.077675118000002</v>
      </c>
    </row>
    <row r="39" spans="1:11" ht="16.5" customHeight="1" x14ac:dyDescent="0.2">
      <c r="A39" s="563" t="s">
        <v>145</v>
      </c>
      <c r="B39" s="564">
        <v>-5.9379592959999998</v>
      </c>
      <c r="C39" s="564">
        <v>2.0181398289999999</v>
      </c>
      <c r="D39" s="564">
        <v>25.688743984999999</v>
      </c>
      <c r="E39" s="564">
        <v>1.2012773590000001</v>
      </c>
      <c r="F39" s="564">
        <v>13.233513878</v>
      </c>
      <c r="G39" s="564">
        <v>15.415855279000001</v>
      </c>
      <c r="H39" s="565">
        <v>4.2874023159999997</v>
      </c>
      <c r="I39" s="565">
        <v>14.221332454000001</v>
      </c>
      <c r="J39" s="565">
        <v>8.6669439480000001</v>
      </c>
      <c r="K39" s="565">
        <v>3.3592043349999998</v>
      </c>
    </row>
    <row r="40" spans="1:11" ht="16.5" customHeight="1" x14ac:dyDescent="0.25">
      <c r="A40" s="552" t="s">
        <v>146</v>
      </c>
      <c r="B40" s="548">
        <v>617.55740175200003</v>
      </c>
      <c r="C40" s="548">
        <v>502.92102284800001</v>
      </c>
      <c r="D40" s="548">
        <v>469.37993125899999</v>
      </c>
      <c r="E40" s="548">
        <v>523.49069193000003</v>
      </c>
      <c r="F40" s="548">
        <v>641.076449465</v>
      </c>
      <c r="G40" s="548">
        <v>858.64742775000002</v>
      </c>
      <c r="H40" s="354">
        <v>531.84293987599995</v>
      </c>
      <c r="I40" s="354">
        <v>739.55813237799998</v>
      </c>
      <c r="J40" s="354">
        <v>623.41770641999994</v>
      </c>
      <c r="K40" s="354">
        <v>598.39027732800002</v>
      </c>
    </row>
    <row r="41" spans="1:11" ht="16.5" customHeight="1" x14ac:dyDescent="0.25">
      <c r="A41" s="569" t="s">
        <v>147</v>
      </c>
      <c r="B41" s="570">
        <v>632.23914605899995</v>
      </c>
      <c r="C41" s="570">
        <v>526.60368077600003</v>
      </c>
      <c r="D41" s="570">
        <v>486.16881053999998</v>
      </c>
      <c r="E41" s="570">
        <v>534.044877939</v>
      </c>
      <c r="F41" s="570">
        <v>652.78845821300001</v>
      </c>
      <c r="G41" s="570">
        <v>839.61197142900005</v>
      </c>
      <c r="H41" s="571">
        <v>548.01096001300004</v>
      </c>
      <c r="I41" s="571">
        <v>737.35255832500002</v>
      </c>
      <c r="J41" s="571">
        <v>631.48541584700001</v>
      </c>
      <c r="K41" s="571">
        <v>603.04249719999996</v>
      </c>
    </row>
    <row r="42" spans="1:11" ht="16.5" customHeight="1" x14ac:dyDescent="0.2">
      <c r="A42" s="544" t="s">
        <v>148</v>
      </c>
      <c r="B42" s="545">
        <v>14.681744307000001</v>
      </c>
      <c r="C42" s="545">
        <v>23.682657928000001</v>
      </c>
      <c r="D42" s="545">
        <v>16.788879281</v>
      </c>
      <c r="E42" s="545">
        <v>10.554186008</v>
      </c>
      <c r="F42" s="545">
        <v>11.712008747</v>
      </c>
      <c r="G42" s="545">
        <v>-19.035456321000002</v>
      </c>
      <c r="H42" s="546">
        <v>16.168020136999999</v>
      </c>
      <c r="I42" s="546">
        <v>-2.2055740529999999</v>
      </c>
      <c r="J42" s="546">
        <v>8.0677094270000005</v>
      </c>
      <c r="K42" s="546">
        <v>4.6522198719999999</v>
      </c>
    </row>
    <row r="43" spans="1:11" s="7" customFormat="1" ht="16.5" customHeight="1" x14ac:dyDescent="0.25">
      <c r="A43" s="572" t="s">
        <v>206</v>
      </c>
      <c r="B43" s="567">
        <v>281.02474467000002</v>
      </c>
      <c r="C43" s="567">
        <v>219.94037906400001</v>
      </c>
      <c r="D43" s="567">
        <v>238.99976666500001</v>
      </c>
      <c r="E43" s="567">
        <v>226.72363946999999</v>
      </c>
      <c r="F43" s="567">
        <v>440.62273497299998</v>
      </c>
      <c r="G43" s="567">
        <v>1007.04591511</v>
      </c>
      <c r="H43" s="568">
        <v>241.19889465899999</v>
      </c>
      <c r="I43" s="568">
        <v>697.00944822099996</v>
      </c>
      <c r="J43" s="568">
        <v>442.150710113</v>
      </c>
      <c r="K43" s="568">
        <v>412.67308105500001</v>
      </c>
    </row>
    <row r="44" spans="1:11" ht="16.5" customHeight="1" x14ac:dyDescent="0.25">
      <c r="A44" s="547" t="s">
        <v>149</v>
      </c>
      <c r="B44" s="540"/>
      <c r="C44" s="540"/>
      <c r="D44" s="540"/>
      <c r="E44" s="540"/>
      <c r="F44" s="540"/>
      <c r="G44" s="540"/>
      <c r="H44" s="554"/>
      <c r="I44" s="554"/>
      <c r="J44" s="554"/>
      <c r="K44" s="554"/>
    </row>
    <row r="45" spans="1:11" ht="16.5" customHeight="1" x14ac:dyDescent="0.25">
      <c r="A45" s="334" t="s">
        <v>400</v>
      </c>
      <c r="B45" s="471">
        <v>446.872331847</v>
      </c>
      <c r="C45" s="471">
        <v>383.53742566199998</v>
      </c>
      <c r="D45" s="471">
        <v>332.09578943600002</v>
      </c>
      <c r="E45" s="471">
        <v>396.18615134200002</v>
      </c>
      <c r="F45" s="471">
        <v>459.25724867899999</v>
      </c>
      <c r="G45" s="471">
        <v>494.49681015300001</v>
      </c>
      <c r="H45" s="472">
        <v>393.58231052100001</v>
      </c>
      <c r="I45" s="472">
        <v>475.20814133200003</v>
      </c>
      <c r="J45" s="472">
        <v>429.56844283200002</v>
      </c>
      <c r="K45" s="472">
        <v>403.335571319</v>
      </c>
    </row>
    <row r="46" spans="1:11" ht="16.5" customHeight="1" x14ac:dyDescent="0.25">
      <c r="A46" s="333" t="s">
        <v>401</v>
      </c>
      <c r="B46" s="470">
        <v>278.69283544699999</v>
      </c>
      <c r="C46" s="470">
        <v>216.43401320300001</v>
      </c>
      <c r="D46" s="470">
        <v>210.70119010600001</v>
      </c>
      <c r="E46" s="470">
        <v>204.92773251599999</v>
      </c>
      <c r="F46" s="470">
        <v>197.80546495199999</v>
      </c>
      <c r="G46" s="470">
        <v>293.91417130399998</v>
      </c>
      <c r="H46" s="330">
        <v>227.80914057199999</v>
      </c>
      <c r="I46" s="330">
        <v>241.30826674400001</v>
      </c>
      <c r="J46" s="330">
        <v>233.76045936</v>
      </c>
      <c r="K46" s="330">
        <v>234.061176695</v>
      </c>
    </row>
    <row r="47" spans="1:11" ht="16.5" customHeight="1" x14ac:dyDescent="0.25">
      <c r="A47" s="334" t="s">
        <v>402</v>
      </c>
      <c r="B47" s="471">
        <v>143.84387898200001</v>
      </c>
      <c r="C47" s="471">
        <v>72.384068395</v>
      </c>
      <c r="D47" s="471">
        <v>29.013163452000001</v>
      </c>
      <c r="E47" s="471">
        <v>61.172966811000002</v>
      </c>
      <c r="F47" s="471">
        <v>54.694748171999997</v>
      </c>
      <c r="G47" s="471">
        <v>97.450470101999997</v>
      </c>
      <c r="H47" s="472">
        <v>78.972725156999999</v>
      </c>
      <c r="I47" s="472">
        <v>74.047767968000002</v>
      </c>
      <c r="J47" s="472">
        <v>76.801474228000004</v>
      </c>
      <c r="K47" s="472">
        <v>78.778042072000005</v>
      </c>
    </row>
    <row r="48" spans="1:11" ht="16.5" customHeight="1" x14ac:dyDescent="0.25">
      <c r="A48" s="333" t="s">
        <v>403</v>
      </c>
      <c r="B48" s="470">
        <v>526.79560402799996</v>
      </c>
      <c r="C48" s="470">
        <v>456.02089567600001</v>
      </c>
      <c r="D48" s="470">
        <v>385.64839475700001</v>
      </c>
      <c r="E48" s="470">
        <v>463.67262360400002</v>
      </c>
      <c r="F48" s="470">
        <v>541.82461935399999</v>
      </c>
      <c r="G48" s="470">
        <v>624.52890940600003</v>
      </c>
      <c r="H48" s="330">
        <v>462.84946944000001</v>
      </c>
      <c r="I48" s="330">
        <v>579.260024262</v>
      </c>
      <c r="J48" s="330">
        <v>514.17103746199996</v>
      </c>
      <c r="K48" s="330">
        <v>493.96003205099998</v>
      </c>
    </row>
    <row r="49" spans="1:11" ht="16.5" customHeight="1" x14ac:dyDescent="0.25">
      <c r="A49" s="334" t="s">
        <v>522</v>
      </c>
      <c r="B49" s="471">
        <v>115.84392432</v>
      </c>
      <c r="C49" s="471">
        <v>82.539978591999997</v>
      </c>
      <c r="D49" s="471">
        <v>92.891895915999996</v>
      </c>
      <c r="E49" s="471">
        <v>77.278138953999999</v>
      </c>
      <c r="F49" s="471">
        <v>105.605986976</v>
      </c>
      <c r="G49" s="471">
        <v>211.848136463</v>
      </c>
      <c r="H49" s="472">
        <v>91.464636429999999</v>
      </c>
      <c r="I49" s="472">
        <v>153.69560701699999</v>
      </c>
      <c r="J49" s="472">
        <v>118.900215574</v>
      </c>
      <c r="K49" s="472">
        <v>116.88989051</v>
      </c>
    </row>
    <row r="50" spans="1:11" ht="16.5" customHeight="1" x14ac:dyDescent="0.25">
      <c r="A50" s="536" t="s">
        <v>404</v>
      </c>
      <c r="B50" s="537">
        <v>281.02474467000002</v>
      </c>
      <c r="C50" s="537">
        <v>219.94037906400001</v>
      </c>
      <c r="D50" s="537">
        <v>238.99976666500001</v>
      </c>
      <c r="E50" s="537">
        <v>226.72363946999999</v>
      </c>
      <c r="F50" s="537">
        <v>440.62273497299998</v>
      </c>
      <c r="G50" s="537">
        <v>1007.04591511</v>
      </c>
      <c r="H50" s="538">
        <v>241.19889465899999</v>
      </c>
      <c r="I50" s="538">
        <v>697.00944822099996</v>
      </c>
      <c r="J50" s="538">
        <v>442.150710113</v>
      </c>
      <c r="K50" s="538">
        <v>412.67308105500001</v>
      </c>
    </row>
    <row r="51" spans="1:11" ht="16.5" customHeight="1" x14ac:dyDescent="0.25">
      <c r="A51" s="563" t="s">
        <v>405</v>
      </c>
      <c r="B51" s="564">
        <v>48.555518436</v>
      </c>
      <c r="C51" s="564">
        <v>57.146185320000001</v>
      </c>
      <c r="D51" s="564">
        <v>62.730938821000002</v>
      </c>
      <c r="E51" s="564">
        <v>86.96437899</v>
      </c>
      <c r="F51" s="564">
        <v>69.824990442000001</v>
      </c>
      <c r="G51" s="564">
        <v>123.61619825699999</v>
      </c>
      <c r="H51" s="565">
        <v>64.871466034999997</v>
      </c>
      <c r="I51" s="565">
        <v>94.173130591000003</v>
      </c>
      <c r="J51" s="565">
        <v>77.789601962999996</v>
      </c>
      <c r="K51" s="565">
        <v>95.448143275000007</v>
      </c>
    </row>
    <row r="52" spans="1:11" ht="12.75" customHeight="1" x14ac:dyDescent="0.2">
      <c r="A52" s="217" t="s">
        <v>399</v>
      </c>
      <c r="B52" s="12"/>
      <c r="C52" s="12"/>
      <c r="D52" s="12"/>
      <c r="E52" s="12"/>
      <c r="F52" s="12"/>
      <c r="G52" s="12"/>
      <c r="H52" s="192"/>
      <c r="I52" s="192"/>
      <c r="J52" s="192"/>
    </row>
    <row r="53" spans="1:11" ht="15" customHeight="1" x14ac:dyDescent="0.2">
      <c r="A53" s="217" t="s">
        <v>684</v>
      </c>
      <c r="B53" s="12"/>
      <c r="C53" s="12"/>
      <c r="D53" s="12"/>
      <c r="E53" s="12"/>
      <c r="F53" s="12"/>
      <c r="G53" s="12"/>
      <c r="H53" s="192"/>
      <c r="I53" s="192"/>
      <c r="J53" s="192"/>
      <c r="K53" s="24"/>
    </row>
    <row r="54" spans="1:11" s="421" customFormat="1" x14ac:dyDescent="0.2">
      <c r="A54" s="443" t="s">
        <v>656</v>
      </c>
      <c r="B54" s="441"/>
      <c r="D54" s="444"/>
    </row>
    <row r="56" spans="1:11" ht="51" customHeight="1" x14ac:dyDescent="0.2">
      <c r="A56" s="814" t="s">
        <v>595</v>
      </c>
      <c r="B56" s="815"/>
      <c r="C56" s="815"/>
      <c r="D56" s="815"/>
      <c r="E56" s="815"/>
      <c r="F56" s="815"/>
      <c r="G56" s="815"/>
      <c r="H56" s="815"/>
      <c r="I56" s="815"/>
      <c r="J56" s="816"/>
    </row>
    <row r="58" spans="1:11" s="421" customFormat="1" ht="12.75" customHeight="1" x14ac:dyDescent="0.2">
      <c r="A58" s="731" t="s">
        <v>159</v>
      </c>
      <c r="B58" s="732"/>
      <c r="C58" s="732"/>
      <c r="D58" s="733"/>
      <c r="E58" s="733"/>
      <c r="F58" s="733"/>
      <c r="G58" s="733"/>
      <c r="H58" s="733"/>
      <c r="I58" s="733"/>
      <c r="J58" s="733"/>
    </row>
    <row r="59" spans="1:11" s="421" customFormat="1" ht="39" customHeight="1" x14ac:dyDescent="0.2">
      <c r="A59" s="811" t="s">
        <v>160</v>
      </c>
      <c r="B59" s="811"/>
      <c r="C59" s="811"/>
      <c r="D59" s="811"/>
      <c r="E59" s="811"/>
      <c r="F59" s="811"/>
      <c r="G59" s="811"/>
      <c r="H59" s="811"/>
      <c r="I59" s="811"/>
      <c r="J59" s="811"/>
    </row>
    <row r="60" spans="1:11" s="421" customFormat="1" ht="12.75" customHeight="1" x14ac:dyDescent="0.3">
      <c r="A60" s="467"/>
      <c r="B60" s="732"/>
      <c r="C60" s="732"/>
      <c r="D60" s="733"/>
      <c r="E60" s="733"/>
      <c r="F60" s="733"/>
      <c r="G60" s="733"/>
      <c r="H60" s="733"/>
      <c r="I60" s="733"/>
      <c r="J60" s="733"/>
    </row>
    <row r="61" spans="1:11" s="421" customFormat="1" ht="24.75" customHeight="1" x14ac:dyDescent="0.2">
      <c r="A61" s="812" t="s">
        <v>581</v>
      </c>
      <c r="B61" s="812"/>
      <c r="C61" s="812"/>
      <c r="D61" s="812"/>
      <c r="E61" s="812"/>
      <c r="F61" s="812"/>
      <c r="G61" s="812"/>
      <c r="H61" s="812"/>
      <c r="I61" s="812"/>
      <c r="J61" s="812"/>
    </row>
    <row r="62" spans="1:11" s="421" customFormat="1" ht="12.75" customHeight="1" x14ac:dyDescent="0.3">
      <c r="A62" s="467"/>
      <c r="B62" s="732"/>
      <c r="C62" s="732"/>
      <c r="D62" s="733"/>
      <c r="E62" s="733"/>
      <c r="F62" s="733"/>
      <c r="G62" s="733"/>
      <c r="H62" s="733"/>
      <c r="I62" s="733"/>
      <c r="J62" s="733"/>
    </row>
    <row r="63" spans="1:11" ht="26.25" customHeight="1" x14ac:dyDescent="0.2">
      <c r="A63" s="813" t="s">
        <v>582</v>
      </c>
      <c r="B63" s="813"/>
      <c r="C63" s="813"/>
      <c r="D63" s="813"/>
      <c r="E63" s="813"/>
      <c r="F63" s="813"/>
      <c r="G63" s="813"/>
      <c r="H63" s="813"/>
      <c r="I63" s="813"/>
      <c r="J63" s="813"/>
    </row>
    <row r="64" spans="1:11" ht="12.75" customHeight="1" x14ac:dyDescent="0.2">
      <c r="A64" s="734"/>
      <c r="B64" s="728"/>
      <c r="C64" s="728"/>
      <c r="D64" s="728"/>
      <c r="E64" s="728"/>
      <c r="F64" s="728"/>
      <c r="G64" s="47"/>
      <c r="H64" s="47"/>
      <c r="I64" s="47"/>
      <c r="J64" s="47"/>
    </row>
    <row r="65" spans="1:10" ht="12.75" customHeight="1" x14ac:dyDescent="0.2">
      <c r="A65" s="813" t="s">
        <v>583</v>
      </c>
      <c r="B65" s="813"/>
      <c r="C65" s="813"/>
      <c r="D65" s="813"/>
      <c r="E65" s="813"/>
      <c r="F65" s="813"/>
      <c r="G65" s="813"/>
      <c r="H65" s="813"/>
      <c r="I65" s="813"/>
      <c r="J65" s="813"/>
    </row>
    <row r="66" spans="1:10" ht="12.75" customHeight="1" x14ac:dyDescent="0.2">
      <c r="A66" s="729"/>
      <c r="B66" s="729"/>
      <c r="C66" s="729"/>
      <c r="D66" s="729"/>
      <c r="E66" s="729"/>
      <c r="F66" s="729"/>
      <c r="G66" s="47"/>
      <c r="H66" s="47"/>
      <c r="I66" s="47"/>
      <c r="J66" s="47"/>
    </row>
    <row r="67" spans="1:10" ht="24.75" customHeight="1" x14ac:dyDescent="0.2">
      <c r="A67" s="813" t="s">
        <v>584</v>
      </c>
      <c r="B67" s="813"/>
      <c r="C67" s="813"/>
      <c r="D67" s="813"/>
      <c r="E67" s="813"/>
      <c r="F67" s="813"/>
      <c r="G67" s="813"/>
      <c r="H67" s="813"/>
      <c r="I67" s="813"/>
      <c r="J67" s="813"/>
    </row>
    <row r="68" spans="1:10" ht="12.75" customHeight="1" x14ac:dyDescent="0.2">
      <c r="A68" s="728"/>
      <c r="B68" s="728"/>
      <c r="C68" s="728"/>
      <c r="D68" s="728"/>
      <c r="E68" s="728"/>
      <c r="F68" s="728"/>
      <c r="G68" s="47"/>
      <c r="H68" s="47"/>
      <c r="I68" s="47"/>
      <c r="J68" s="47"/>
    </row>
    <row r="69" spans="1:10" ht="21" customHeight="1" x14ac:dyDescent="0.2">
      <c r="A69" s="813" t="s">
        <v>585</v>
      </c>
      <c r="B69" s="813"/>
      <c r="C69" s="813"/>
      <c r="D69" s="813"/>
      <c r="E69" s="813"/>
      <c r="F69" s="813"/>
      <c r="G69" s="813"/>
      <c r="H69" s="813"/>
      <c r="I69" s="813"/>
      <c r="J69" s="813"/>
    </row>
    <row r="70" spans="1:10" ht="12.75" customHeight="1" x14ac:dyDescent="0.2">
      <c r="A70" s="728"/>
      <c r="B70" s="728"/>
      <c r="C70" s="728"/>
      <c r="D70" s="728"/>
      <c r="E70" s="728"/>
      <c r="F70" s="728"/>
      <c r="G70" s="47"/>
      <c r="H70" s="47"/>
      <c r="I70" s="47"/>
      <c r="J70" s="47"/>
    </row>
    <row r="71" spans="1:10" ht="48.75" customHeight="1" x14ac:dyDescent="0.2">
      <c r="A71" s="813" t="s">
        <v>664</v>
      </c>
      <c r="B71" s="813"/>
      <c r="C71" s="813"/>
      <c r="D71" s="813"/>
      <c r="E71" s="813"/>
      <c r="F71" s="813"/>
      <c r="G71" s="813"/>
      <c r="H71" s="813"/>
      <c r="I71" s="813"/>
      <c r="J71" s="813"/>
    </row>
    <row r="72" spans="1:10" ht="12.75" customHeight="1" x14ac:dyDescent="0.2">
      <c r="A72" s="734"/>
      <c r="B72" s="728"/>
      <c r="C72" s="728"/>
      <c r="D72" s="728"/>
      <c r="E72" s="728"/>
      <c r="F72" s="728"/>
      <c r="G72" s="47"/>
      <c r="H72" s="47"/>
      <c r="I72" s="47"/>
      <c r="J72" s="47"/>
    </row>
    <row r="73" spans="1:10" ht="27" customHeight="1" x14ac:dyDescent="0.2">
      <c r="A73" s="813" t="s">
        <v>586</v>
      </c>
      <c r="B73" s="813"/>
      <c r="C73" s="813"/>
      <c r="D73" s="813"/>
      <c r="E73" s="813"/>
      <c r="F73" s="813"/>
      <c r="G73" s="813"/>
      <c r="H73" s="813"/>
      <c r="I73" s="813"/>
      <c r="J73" s="813"/>
    </row>
    <row r="74" spans="1:10" ht="12.75" customHeight="1" x14ac:dyDescent="0.2">
      <c r="A74" s="735"/>
      <c r="B74" s="728"/>
      <c r="C74" s="728"/>
      <c r="D74" s="728"/>
      <c r="E74" s="728"/>
      <c r="F74" s="728"/>
      <c r="G74" s="47"/>
      <c r="H74" s="47"/>
      <c r="I74" s="47"/>
      <c r="J74" s="47"/>
    </row>
    <row r="75" spans="1:10" ht="19.5" customHeight="1" x14ac:dyDescent="0.2">
      <c r="A75" s="813" t="s">
        <v>587</v>
      </c>
      <c r="B75" s="813"/>
      <c r="C75" s="813"/>
      <c r="D75" s="813"/>
      <c r="E75" s="813"/>
      <c r="F75" s="813"/>
      <c r="G75" s="813"/>
      <c r="H75" s="813"/>
      <c r="I75" s="813"/>
      <c r="J75" s="813"/>
    </row>
    <row r="76" spans="1:10" ht="12.75" customHeight="1" x14ac:dyDescent="0.2">
      <c r="A76" s="735"/>
      <c r="B76" s="728"/>
      <c r="C76" s="728"/>
      <c r="D76" s="728"/>
      <c r="E76" s="728"/>
      <c r="F76" s="728"/>
      <c r="G76" s="47"/>
      <c r="H76" s="47"/>
      <c r="I76" s="47"/>
      <c r="J76" s="47"/>
    </row>
    <row r="77" spans="1:10" ht="22.5" customHeight="1" x14ac:dyDescent="0.2">
      <c r="A77" s="813" t="s">
        <v>588</v>
      </c>
      <c r="B77" s="813"/>
      <c r="C77" s="813"/>
      <c r="D77" s="813"/>
      <c r="E77" s="813"/>
      <c r="F77" s="813"/>
      <c r="G77" s="813"/>
      <c r="H77" s="813"/>
      <c r="I77" s="813"/>
      <c r="J77" s="813"/>
    </row>
    <row r="78" spans="1:10" ht="12" customHeight="1" x14ac:dyDescent="0.2">
      <c r="A78" s="729"/>
      <c r="B78" s="729"/>
      <c r="C78" s="729"/>
      <c r="D78" s="729"/>
      <c r="E78" s="729"/>
      <c r="F78" s="729"/>
      <c r="G78" s="47"/>
      <c r="H78" s="47"/>
      <c r="I78" s="47"/>
      <c r="J78" s="47"/>
    </row>
    <row r="79" spans="1:10" ht="39.75" customHeight="1" x14ac:dyDescent="0.2">
      <c r="A79" s="813" t="s">
        <v>589</v>
      </c>
      <c r="B79" s="813"/>
      <c r="C79" s="813"/>
      <c r="D79" s="813"/>
      <c r="E79" s="813"/>
      <c r="F79" s="813"/>
      <c r="G79" s="813"/>
      <c r="H79" s="813"/>
      <c r="I79" s="813"/>
      <c r="J79" s="813"/>
    </row>
    <row r="80" spans="1:10" ht="12.75" customHeight="1" x14ac:dyDescent="0.2">
      <c r="A80" s="735"/>
      <c r="B80" s="728"/>
      <c r="C80" s="728"/>
      <c r="D80" s="728"/>
      <c r="E80" s="728"/>
      <c r="F80" s="728"/>
      <c r="G80" s="47"/>
      <c r="H80" s="47"/>
      <c r="I80" s="47"/>
      <c r="J80" s="47"/>
    </row>
    <row r="81" spans="1:10" ht="33.75" customHeight="1" x14ac:dyDescent="0.2">
      <c r="A81" s="813" t="s">
        <v>590</v>
      </c>
      <c r="B81" s="813"/>
      <c r="C81" s="813"/>
      <c r="D81" s="813"/>
      <c r="E81" s="813"/>
      <c r="F81" s="813"/>
      <c r="G81" s="813"/>
      <c r="H81" s="813"/>
      <c r="I81" s="813"/>
      <c r="J81" s="813"/>
    </row>
    <row r="82" spans="1:10" ht="12.75" customHeight="1" x14ac:dyDescent="0.2">
      <c r="A82" s="735"/>
      <c r="B82" s="728"/>
      <c r="C82" s="728"/>
      <c r="D82" s="728"/>
      <c r="E82" s="728"/>
      <c r="F82" s="728"/>
      <c r="G82" s="47"/>
      <c r="H82" s="47"/>
      <c r="I82" s="47"/>
      <c r="J82" s="47"/>
    </row>
    <row r="83" spans="1:10" ht="21" customHeight="1" x14ac:dyDescent="0.2">
      <c r="A83" s="813" t="s">
        <v>591</v>
      </c>
      <c r="B83" s="813"/>
      <c r="C83" s="813"/>
      <c r="D83" s="813"/>
      <c r="E83" s="813"/>
      <c r="F83" s="813"/>
      <c r="G83" s="813"/>
      <c r="H83" s="813"/>
      <c r="I83" s="813"/>
      <c r="J83" s="813"/>
    </row>
    <row r="84" spans="1:10" s="421" customFormat="1" ht="12.75" customHeight="1" x14ac:dyDescent="0.2">
      <c r="A84" s="736"/>
      <c r="B84" s="732"/>
      <c r="C84" s="732"/>
      <c r="D84" s="733"/>
      <c r="E84" s="733"/>
      <c r="F84" s="733"/>
      <c r="G84" s="733"/>
      <c r="H84" s="733"/>
      <c r="I84" s="733"/>
      <c r="J84" s="733"/>
    </row>
    <row r="85" spans="1:10" s="421" customFormat="1" ht="14.25" customHeight="1" x14ac:dyDescent="0.2">
      <c r="A85" s="810" t="s">
        <v>161</v>
      </c>
      <c r="B85" s="810"/>
      <c r="C85" s="810"/>
      <c r="D85" s="810"/>
      <c r="E85" s="810"/>
      <c r="F85" s="810"/>
      <c r="G85" s="810"/>
      <c r="H85" s="810"/>
      <c r="I85" s="810"/>
      <c r="J85" s="810"/>
    </row>
    <row r="86" spans="1:10" s="421" customFormat="1" ht="12.75" customHeight="1" x14ac:dyDescent="0.2">
      <c r="A86" s="737" t="s">
        <v>162</v>
      </c>
      <c r="B86" s="732"/>
      <c r="C86" s="732"/>
      <c r="D86" s="733"/>
      <c r="E86" s="733"/>
      <c r="F86" s="733"/>
      <c r="G86" s="733"/>
      <c r="H86" s="733"/>
      <c r="I86" s="733"/>
      <c r="J86" s="733"/>
    </row>
  </sheetData>
  <mergeCells count="15">
    <mergeCell ref="A77:J77"/>
    <mergeCell ref="A79:J79"/>
    <mergeCell ref="A81:J81"/>
    <mergeCell ref="A83:J83"/>
    <mergeCell ref="A85:J85"/>
    <mergeCell ref="A67:J67"/>
    <mergeCell ref="A69:J69"/>
    <mergeCell ref="A71:J71"/>
    <mergeCell ref="A73:J73"/>
    <mergeCell ref="A75:J75"/>
    <mergeCell ref="A56:J56"/>
    <mergeCell ref="A59:J59"/>
    <mergeCell ref="A61:J61"/>
    <mergeCell ref="A63:J63"/>
    <mergeCell ref="A65:J65"/>
  </mergeCells>
  <pageMargins left="0.59055118110236227" right="0.59055118110236227" top="0.59055118110236227" bottom="0.59055118110236227" header="0.39370078740157483" footer="0.39370078740157483"/>
  <pageSetup paperSize="9" scale="59" firstPageNumber="33" fitToHeight="2" orientation="landscape" useFirstPageNumber="1" r:id="rId1"/>
  <headerFooter alignWithMargins="0">
    <oddHeader>&amp;R&amp;12Les finances des groupements en 2021</oddHeader>
    <oddFooter>&amp;L&amp;12Direction Générale des Collectivités Locales / DESL&amp;C&amp;12&amp;P&amp;R&amp;12Mise en ligne : mars 2023</oddFooter>
    <evenHeader>&amp;RLes groupements à ficalité propre en 2019</evenHeader>
    <evenFooter>&amp;LDirection Générale des Collectivités Locales / DESL&amp;C34&amp;RMise en ligne : mai 2021</evenFooter>
    <firstHeader>&amp;RLes groupements à ficalité propre en 2019</firstHeader>
    <firstFooter>&amp;LDirection Générale des Collectivités Locales / DESL&amp;C33&amp;RMise en ligne : mai 2021</firstFooter>
  </headerFooter>
  <rowBreaks count="1" manualBreakCount="1">
    <brk id="54" max="10"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123"/>
  <sheetViews>
    <sheetView zoomScaleNormal="100" workbookViewId="0"/>
  </sheetViews>
  <sheetFormatPr baseColWidth="10" defaultRowHeight="12.75" x14ac:dyDescent="0.2"/>
  <cols>
    <col min="1" max="1" width="66.140625" customWidth="1"/>
    <col min="2" max="7" width="14.7109375" customWidth="1"/>
    <col min="8" max="9" width="15.5703125" customWidth="1"/>
    <col min="10" max="10" width="17.5703125" customWidth="1"/>
  </cols>
  <sheetData>
    <row r="1" spans="1:10" ht="21" x14ac:dyDescent="0.2">
      <c r="A1" s="27" t="s">
        <v>686</v>
      </c>
    </row>
    <row r="2" spans="1:10" ht="13.5" thickBot="1" x14ac:dyDescent="0.25">
      <c r="A2" s="421"/>
      <c r="B2" s="421"/>
      <c r="C2" s="421"/>
      <c r="D2" s="421"/>
      <c r="E2" s="421"/>
      <c r="F2" s="421"/>
      <c r="G2" s="421"/>
      <c r="H2" s="421"/>
      <c r="I2" s="421"/>
      <c r="J2" s="435" t="s">
        <v>64</v>
      </c>
    </row>
    <row r="3" spans="1:10" x14ac:dyDescent="0.2">
      <c r="A3" s="436" t="s">
        <v>654</v>
      </c>
      <c r="B3" s="480" t="s">
        <v>34</v>
      </c>
      <c r="C3" s="480" t="s">
        <v>464</v>
      </c>
      <c r="D3" s="480" t="s">
        <v>466</v>
      </c>
      <c r="E3" s="480" t="s">
        <v>97</v>
      </c>
      <c r="F3" s="480" t="s">
        <v>272</v>
      </c>
      <c r="G3" s="481">
        <v>300000</v>
      </c>
      <c r="H3" s="482" t="s">
        <v>288</v>
      </c>
      <c r="I3" s="482" t="s">
        <v>288</v>
      </c>
      <c r="J3" s="482" t="s">
        <v>61</v>
      </c>
    </row>
    <row r="4" spans="1:10" x14ac:dyDescent="0.2">
      <c r="A4" s="437" t="s">
        <v>153</v>
      </c>
      <c r="B4" s="483" t="s">
        <v>463</v>
      </c>
      <c r="C4" s="483" t="s">
        <v>35</v>
      </c>
      <c r="D4" s="483" t="s">
        <v>35</v>
      </c>
      <c r="E4" s="483" t="s">
        <v>35</v>
      </c>
      <c r="F4" s="483" t="s">
        <v>35</v>
      </c>
      <c r="G4" s="483" t="s">
        <v>36</v>
      </c>
      <c r="H4" s="484" t="s">
        <v>286</v>
      </c>
      <c r="I4" s="484" t="s">
        <v>287</v>
      </c>
      <c r="J4" s="484" t="s">
        <v>106</v>
      </c>
    </row>
    <row r="5" spans="1:10" ht="13.5" thickBot="1" x14ac:dyDescent="0.25">
      <c r="A5" s="438" t="s">
        <v>65</v>
      </c>
      <c r="B5" s="485" t="s">
        <v>36</v>
      </c>
      <c r="C5" s="485" t="s">
        <v>465</v>
      </c>
      <c r="D5" s="485" t="s">
        <v>99</v>
      </c>
      <c r="E5" s="485" t="s">
        <v>100</v>
      </c>
      <c r="F5" s="485" t="s">
        <v>273</v>
      </c>
      <c r="G5" s="485" t="s">
        <v>101</v>
      </c>
      <c r="H5" s="486" t="s">
        <v>100</v>
      </c>
      <c r="I5" s="486" t="s">
        <v>101</v>
      </c>
      <c r="J5" s="486" t="s">
        <v>270</v>
      </c>
    </row>
    <row r="6" spans="1:10" ht="14.25" x14ac:dyDescent="0.2">
      <c r="A6" s="421"/>
      <c r="B6" s="422"/>
      <c r="C6" s="422"/>
      <c r="D6" s="422"/>
      <c r="E6" s="422"/>
      <c r="F6" s="422"/>
      <c r="G6" s="422"/>
      <c r="H6" s="422"/>
      <c r="I6" s="422"/>
      <c r="J6" s="422"/>
    </row>
    <row r="7" spans="1:10" ht="15" x14ac:dyDescent="0.25">
      <c r="A7" s="332" t="s">
        <v>115</v>
      </c>
      <c r="B7" s="468">
        <v>660.48407180000004</v>
      </c>
      <c r="C7" s="468">
        <v>2631.83223034</v>
      </c>
      <c r="D7" s="468">
        <v>2119.8908306899998</v>
      </c>
      <c r="E7" s="468">
        <v>3490.2824333100002</v>
      </c>
      <c r="F7" s="468">
        <v>6168.5635510599996</v>
      </c>
      <c r="G7" s="468">
        <v>8730.0480333199994</v>
      </c>
      <c r="H7" s="469">
        <v>8902.4895661400005</v>
      </c>
      <c r="I7" s="469">
        <v>14898.61158438</v>
      </c>
      <c r="J7" s="469">
        <v>23801.10115052</v>
      </c>
    </row>
    <row r="8" spans="1:10" ht="14.25" x14ac:dyDescent="0.2">
      <c r="A8" s="333" t="s">
        <v>116</v>
      </c>
      <c r="B8" s="470">
        <v>161.29189074999999</v>
      </c>
      <c r="C8" s="470">
        <v>697.55180440000004</v>
      </c>
      <c r="D8" s="470">
        <v>558.66725192000001</v>
      </c>
      <c r="E8" s="470">
        <v>950.79713899000001</v>
      </c>
      <c r="F8" s="470">
        <v>1537.41825724</v>
      </c>
      <c r="G8" s="470">
        <v>2199.2844828900002</v>
      </c>
      <c r="H8" s="330">
        <v>2368.3080860599998</v>
      </c>
      <c r="I8" s="330">
        <v>3736.7027401300002</v>
      </c>
      <c r="J8" s="330">
        <v>6105.0108261900004</v>
      </c>
    </row>
    <row r="9" spans="1:10" ht="14.25" x14ac:dyDescent="0.2">
      <c r="A9" s="334" t="s">
        <v>117</v>
      </c>
      <c r="B9" s="471">
        <v>279.04108815000001</v>
      </c>
      <c r="C9" s="471">
        <v>1078.7110043499999</v>
      </c>
      <c r="D9" s="471">
        <v>914.05335765999996</v>
      </c>
      <c r="E9" s="471">
        <v>1442.3342317300001</v>
      </c>
      <c r="F9" s="471">
        <v>2503.0825025700001</v>
      </c>
      <c r="G9" s="471">
        <v>2912.90282961</v>
      </c>
      <c r="H9" s="472">
        <v>3714.1396818899998</v>
      </c>
      <c r="I9" s="472">
        <v>5415.9853321800001</v>
      </c>
      <c r="J9" s="472">
        <v>9130.1250140699995</v>
      </c>
    </row>
    <row r="10" spans="1:10" ht="14.25" x14ac:dyDescent="0.2">
      <c r="A10" s="333" t="s">
        <v>118</v>
      </c>
      <c r="B10" s="470">
        <v>8.6467462000000008</v>
      </c>
      <c r="C10" s="470">
        <v>34.757339510000001</v>
      </c>
      <c r="D10" s="470">
        <v>26.214749149999999</v>
      </c>
      <c r="E10" s="470">
        <v>51.541720320000003</v>
      </c>
      <c r="F10" s="470">
        <v>130.2663393</v>
      </c>
      <c r="G10" s="470">
        <v>197.27456147000001</v>
      </c>
      <c r="H10" s="330">
        <v>121.16055518</v>
      </c>
      <c r="I10" s="330">
        <v>327.54090077000001</v>
      </c>
      <c r="J10" s="330">
        <v>448.70145595000002</v>
      </c>
    </row>
    <row r="11" spans="1:10" ht="14.25" x14ac:dyDescent="0.2">
      <c r="A11" s="334" t="s">
        <v>119</v>
      </c>
      <c r="B11" s="471">
        <v>162.38242521999999</v>
      </c>
      <c r="C11" s="471">
        <v>668.24638718000006</v>
      </c>
      <c r="D11" s="471">
        <v>482.30885877999998</v>
      </c>
      <c r="E11" s="471">
        <v>847.07228235000002</v>
      </c>
      <c r="F11" s="471">
        <v>1609.44441194</v>
      </c>
      <c r="G11" s="471">
        <v>3141.4465512699999</v>
      </c>
      <c r="H11" s="472">
        <v>2160.0099535300001</v>
      </c>
      <c r="I11" s="472">
        <v>4750.8909632100003</v>
      </c>
      <c r="J11" s="472">
        <v>6910.90091674</v>
      </c>
    </row>
    <row r="12" spans="1:10" ht="14.25" x14ac:dyDescent="0.2">
      <c r="A12" s="333" t="s">
        <v>120</v>
      </c>
      <c r="B12" s="470">
        <v>49.121921479999997</v>
      </c>
      <c r="C12" s="470">
        <v>152.56569490000001</v>
      </c>
      <c r="D12" s="470">
        <v>138.64661318</v>
      </c>
      <c r="E12" s="470">
        <v>198.53705991999999</v>
      </c>
      <c r="F12" s="470">
        <v>388.35204001</v>
      </c>
      <c r="G12" s="470">
        <v>279.13960808000002</v>
      </c>
      <c r="H12" s="330">
        <v>538.87128947999997</v>
      </c>
      <c r="I12" s="330">
        <v>667.49164809000001</v>
      </c>
      <c r="J12" s="330">
        <v>1206.36293757</v>
      </c>
    </row>
    <row r="13" spans="1:10" ht="15" x14ac:dyDescent="0.25">
      <c r="A13" s="335" t="s">
        <v>121</v>
      </c>
      <c r="B13" s="473">
        <v>774.5737967</v>
      </c>
      <c r="C13" s="473">
        <v>3130.4994550299998</v>
      </c>
      <c r="D13" s="473">
        <v>2508.6756651000001</v>
      </c>
      <c r="E13" s="473">
        <v>4140.07412914</v>
      </c>
      <c r="F13" s="473">
        <v>7617.4726472499997</v>
      </c>
      <c r="G13" s="473">
        <v>11080.762300369999</v>
      </c>
      <c r="H13" s="474">
        <v>10553.823045970001</v>
      </c>
      <c r="I13" s="474">
        <v>18698.23494762</v>
      </c>
      <c r="J13" s="474">
        <v>29252.057993589999</v>
      </c>
    </row>
    <row r="14" spans="1:10" ht="14.25" x14ac:dyDescent="0.2">
      <c r="A14" s="333" t="s">
        <v>63</v>
      </c>
      <c r="B14" s="470">
        <v>473.01464656000002</v>
      </c>
      <c r="C14" s="470">
        <v>1836.80644147</v>
      </c>
      <c r="D14" s="470">
        <v>1423.1754057600001</v>
      </c>
      <c r="E14" s="470">
        <v>2350.39833813</v>
      </c>
      <c r="F14" s="470">
        <v>4261.0040043700001</v>
      </c>
      <c r="G14" s="470">
        <v>5647.3805870699998</v>
      </c>
      <c r="H14" s="330">
        <v>6083.3948319199999</v>
      </c>
      <c r="I14" s="330">
        <v>9908.3845914400008</v>
      </c>
      <c r="J14" s="330">
        <v>15991.77942336</v>
      </c>
    </row>
    <row r="15" spans="1:10" ht="14.25" x14ac:dyDescent="0.2">
      <c r="A15" s="334" t="s">
        <v>122</v>
      </c>
      <c r="B15" s="471">
        <v>189.75878734</v>
      </c>
      <c r="C15" s="471">
        <v>574.15398501000004</v>
      </c>
      <c r="D15" s="471">
        <v>377.64783784000002</v>
      </c>
      <c r="E15" s="471">
        <v>593.29843251</v>
      </c>
      <c r="F15" s="471">
        <v>1275.6170755000001</v>
      </c>
      <c r="G15" s="471">
        <v>1699.72959595</v>
      </c>
      <c r="H15" s="472">
        <v>1734.8590426999999</v>
      </c>
      <c r="I15" s="472">
        <v>2975.34667145</v>
      </c>
      <c r="J15" s="472">
        <v>4710.2057141499999</v>
      </c>
    </row>
    <row r="16" spans="1:10" ht="14.25" x14ac:dyDescent="0.2">
      <c r="A16" s="539" t="s">
        <v>123</v>
      </c>
      <c r="B16" s="540">
        <v>283.25585921999999</v>
      </c>
      <c r="C16" s="540">
        <v>1262.6524564599999</v>
      </c>
      <c r="D16" s="540">
        <v>1045.5275679199999</v>
      </c>
      <c r="E16" s="540">
        <v>1757.0999056200001</v>
      </c>
      <c r="F16" s="540">
        <v>2985.3869288699998</v>
      </c>
      <c r="G16" s="540">
        <v>3947.6509911200001</v>
      </c>
      <c r="H16" s="370">
        <v>4348.53578922</v>
      </c>
      <c r="I16" s="370">
        <v>6933.0379199899999</v>
      </c>
      <c r="J16" s="370">
        <v>11281.573709210001</v>
      </c>
    </row>
    <row r="17" spans="1:10" ht="14.25" x14ac:dyDescent="0.2">
      <c r="A17" s="541" t="s">
        <v>124</v>
      </c>
      <c r="B17" s="542">
        <v>131.77044520000001</v>
      </c>
      <c r="C17" s="542">
        <v>666.39429211000004</v>
      </c>
      <c r="D17" s="542">
        <v>563.95903686999998</v>
      </c>
      <c r="E17" s="542">
        <v>1018.22879198</v>
      </c>
      <c r="F17" s="542">
        <v>2145.7882814499999</v>
      </c>
      <c r="G17" s="542">
        <v>3970.6304420800002</v>
      </c>
      <c r="H17" s="543">
        <v>2380.3525661600002</v>
      </c>
      <c r="I17" s="543">
        <v>6116.4187235299996</v>
      </c>
      <c r="J17" s="543">
        <v>8496.7712896899993</v>
      </c>
    </row>
    <row r="18" spans="1:10" ht="14.25" x14ac:dyDescent="0.2">
      <c r="A18" s="539" t="s">
        <v>125</v>
      </c>
      <c r="B18" s="540">
        <v>81.384618090000004</v>
      </c>
      <c r="C18" s="540">
        <v>345.59386864999999</v>
      </c>
      <c r="D18" s="540">
        <v>326.53292569000001</v>
      </c>
      <c r="E18" s="540">
        <v>644.76216999999997</v>
      </c>
      <c r="F18" s="540">
        <v>1409.18472776</v>
      </c>
      <c r="G18" s="540">
        <v>3031.5914834800001</v>
      </c>
      <c r="H18" s="370">
        <v>1398.27358243</v>
      </c>
      <c r="I18" s="370">
        <v>4440.7762112399996</v>
      </c>
      <c r="J18" s="370">
        <v>5839.0497936700003</v>
      </c>
    </row>
    <row r="19" spans="1:10" ht="14.25" x14ac:dyDescent="0.2">
      <c r="A19" s="560" t="s">
        <v>126</v>
      </c>
      <c r="B19" s="561">
        <v>4.1746177900000001</v>
      </c>
      <c r="C19" s="561">
        <v>11.292262969999999</v>
      </c>
      <c r="D19" s="561">
        <v>8.7182280799999994</v>
      </c>
      <c r="E19" s="561">
        <v>11.503732429999999</v>
      </c>
      <c r="F19" s="561">
        <v>18.711921220000001</v>
      </c>
      <c r="G19" s="561">
        <v>45.288229880000003</v>
      </c>
      <c r="H19" s="562">
        <v>35.688841269999998</v>
      </c>
      <c r="I19" s="562">
        <v>64.000151099999997</v>
      </c>
      <c r="J19" s="562">
        <v>99.688992369999994</v>
      </c>
    </row>
    <row r="20" spans="1:10" ht="14.25" x14ac:dyDescent="0.2">
      <c r="A20" s="676" t="s">
        <v>475</v>
      </c>
      <c r="B20" s="540">
        <v>46.211209320000002</v>
      </c>
      <c r="C20" s="540">
        <v>309.50816049000002</v>
      </c>
      <c r="D20" s="540">
        <v>228.7078831</v>
      </c>
      <c r="E20" s="540">
        <v>361.96288955</v>
      </c>
      <c r="F20" s="540">
        <v>717.89163246999999</v>
      </c>
      <c r="G20" s="540">
        <v>893.75072871999998</v>
      </c>
      <c r="H20" s="370">
        <v>946.39014245999999</v>
      </c>
      <c r="I20" s="370">
        <v>1611.64236119</v>
      </c>
      <c r="J20" s="370">
        <v>2558.0325036499999</v>
      </c>
    </row>
    <row r="21" spans="1:10" ht="14.25" x14ac:dyDescent="0.2">
      <c r="A21" s="560" t="s">
        <v>127</v>
      </c>
      <c r="B21" s="561">
        <v>58.5237506</v>
      </c>
      <c r="C21" s="561">
        <v>248.53519410000001</v>
      </c>
      <c r="D21" s="561">
        <v>193.62807726</v>
      </c>
      <c r="E21" s="561">
        <v>290.22419703999998</v>
      </c>
      <c r="F21" s="561">
        <v>301.31395753999999</v>
      </c>
      <c r="G21" s="561">
        <v>204.40296796000001</v>
      </c>
      <c r="H21" s="562">
        <v>790.91121899999996</v>
      </c>
      <c r="I21" s="562">
        <v>505.7169255</v>
      </c>
      <c r="J21" s="562">
        <v>1296.6281445</v>
      </c>
    </row>
    <row r="22" spans="1:10" ht="14.25" x14ac:dyDescent="0.2">
      <c r="A22" s="539" t="s">
        <v>128</v>
      </c>
      <c r="B22" s="540">
        <v>88.262471239999996</v>
      </c>
      <c r="C22" s="540">
        <v>297.20334568999999</v>
      </c>
      <c r="D22" s="540">
        <v>269.41676285</v>
      </c>
      <c r="E22" s="540">
        <v>388.07728753999999</v>
      </c>
      <c r="F22" s="540">
        <v>731.58388837999996</v>
      </c>
      <c r="G22" s="540">
        <v>902.49083355000005</v>
      </c>
      <c r="H22" s="370">
        <v>1042.9598673200001</v>
      </c>
      <c r="I22" s="370">
        <v>1634.0747219299999</v>
      </c>
      <c r="J22" s="370">
        <v>2677.03458925</v>
      </c>
    </row>
    <row r="23" spans="1:10" ht="14.25" x14ac:dyDescent="0.2">
      <c r="A23" s="563" t="s">
        <v>129</v>
      </c>
      <c r="B23" s="564">
        <v>23.002483099999999</v>
      </c>
      <c r="C23" s="564">
        <v>81.560181659999998</v>
      </c>
      <c r="D23" s="564">
        <v>58.496382359999998</v>
      </c>
      <c r="E23" s="564">
        <v>93.145514449999993</v>
      </c>
      <c r="F23" s="564">
        <v>177.78251551</v>
      </c>
      <c r="G23" s="564">
        <v>355.85746970999998</v>
      </c>
      <c r="H23" s="565">
        <v>256.20456157000001</v>
      </c>
      <c r="I23" s="565">
        <v>533.63998521999997</v>
      </c>
      <c r="J23" s="565">
        <v>789.84454678999998</v>
      </c>
    </row>
    <row r="24" spans="1:10" ht="15" x14ac:dyDescent="0.25">
      <c r="A24" s="547" t="s">
        <v>130</v>
      </c>
      <c r="B24" s="548">
        <v>114.08972489999999</v>
      </c>
      <c r="C24" s="548">
        <v>498.66722469000001</v>
      </c>
      <c r="D24" s="548">
        <v>388.78483440999997</v>
      </c>
      <c r="E24" s="548">
        <v>649.79169582999998</v>
      </c>
      <c r="F24" s="548">
        <v>1448.9090961899999</v>
      </c>
      <c r="G24" s="548">
        <v>2350.7142670500002</v>
      </c>
      <c r="H24" s="354">
        <v>1651.33347983</v>
      </c>
      <c r="I24" s="354">
        <v>3799.6233632399999</v>
      </c>
      <c r="J24" s="354">
        <v>5450.9568430700001</v>
      </c>
    </row>
    <row r="25" spans="1:10" ht="15" x14ac:dyDescent="0.25">
      <c r="A25" s="566" t="s">
        <v>131</v>
      </c>
      <c r="B25" s="567">
        <v>66.961238100000003</v>
      </c>
      <c r="C25" s="567">
        <v>343.06117971999998</v>
      </c>
      <c r="D25" s="567">
        <v>262.84111159000003</v>
      </c>
      <c r="E25" s="567">
        <v>406.21688712999998</v>
      </c>
      <c r="F25" s="567">
        <v>804.58022435999999</v>
      </c>
      <c r="G25" s="567">
        <v>1204.51109683</v>
      </c>
      <c r="H25" s="568">
        <v>1079.08041654</v>
      </c>
      <c r="I25" s="568">
        <v>2009.0913211899999</v>
      </c>
      <c r="J25" s="568">
        <v>3088.1717377300001</v>
      </c>
    </row>
    <row r="26" spans="1:10" ht="15" x14ac:dyDescent="0.25">
      <c r="A26" s="547" t="s">
        <v>132</v>
      </c>
      <c r="B26" s="548">
        <v>221.76520932</v>
      </c>
      <c r="C26" s="548">
        <v>837.86139372000002</v>
      </c>
      <c r="D26" s="548">
        <v>625.84139485000003</v>
      </c>
      <c r="E26" s="548">
        <v>1088.8954925800001</v>
      </c>
      <c r="F26" s="548">
        <v>2422.466304</v>
      </c>
      <c r="G26" s="548">
        <v>4070.94229881</v>
      </c>
      <c r="H26" s="354">
        <v>2774.3634904700002</v>
      </c>
      <c r="I26" s="354">
        <v>6493.40860281</v>
      </c>
      <c r="J26" s="354">
        <v>9267.7720932800003</v>
      </c>
    </row>
    <row r="27" spans="1:10" ht="14.25" x14ac:dyDescent="0.2">
      <c r="A27" s="560" t="s">
        <v>133</v>
      </c>
      <c r="B27" s="561">
        <v>189.20694194999999</v>
      </c>
      <c r="C27" s="561">
        <v>644.99840145999997</v>
      </c>
      <c r="D27" s="561">
        <v>485.08128190999997</v>
      </c>
      <c r="E27" s="561">
        <v>800.56995959999995</v>
      </c>
      <c r="F27" s="561">
        <v>1673.7864886699999</v>
      </c>
      <c r="G27" s="561">
        <v>2930.4511962400002</v>
      </c>
      <c r="H27" s="562">
        <v>2119.8565849199999</v>
      </c>
      <c r="I27" s="562">
        <v>4604.2376849100001</v>
      </c>
      <c r="J27" s="562">
        <v>6724.0942698299996</v>
      </c>
    </row>
    <row r="28" spans="1:10" ht="14.25" x14ac:dyDescent="0.2">
      <c r="A28" s="539" t="s">
        <v>134</v>
      </c>
      <c r="B28" s="540">
        <v>18.594749570000001</v>
      </c>
      <c r="C28" s="540">
        <v>121.60627728999999</v>
      </c>
      <c r="D28" s="540">
        <v>105.47126274</v>
      </c>
      <c r="E28" s="540">
        <v>219.42530128999999</v>
      </c>
      <c r="F28" s="540">
        <v>525.34194521999996</v>
      </c>
      <c r="G28" s="540">
        <v>805.30297148</v>
      </c>
      <c r="H28" s="370">
        <v>465.09759088999999</v>
      </c>
      <c r="I28" s="370">
        <v>1330.6449167000001</v>
      </c>
      <c r="J28" s="370">
        <v>1795.7425075900001</v>
      </c>
    </row>
    <row r="29" spans="1:10" ht="14.25" x14ac:dyDescent="0.2">
      <c r="A29" s="560" t="s">
        <v>135</v>
      </c>
      <c r="B29" s="561">
        <v>13.9635178</v>
      </c>
      <c r="C29" s="561">
        <v>71.256714970000004</v>
      </c>
      <c r="D29" s="561">
        <v>35.288850199999999</v>
      </c>
      <c r="E29" s="561">
        <v>68.900231689999998</v>
      </c>
      <c r="F29" s="561">
        <v>223.33787011000001</v>
      </c>
      <c r="G29" s="561">
        <v>335.18813109000001</v>
      </c>
      <c r="H29" s="562">
        <v>189.40931466000001</v>
      </c>
      <c r="I29" s="562">
        <v>558.5260012</v>
      </c>
      <c r="J29" s="562">
        <v>747.93531585999995</v>
      </c>
    </row>
    <row r="30" spans="1:10" ht="15" x14ac:dyDescent="0.25">
      <c r="A30" s="547" t="s">
        <v>136</v>
      </c>
      <c r="B30" s="548">
        <v>121.54228655999999</v>
      </c>
      <c r="C30" s="548">
        <v>406.69920865</v>
      </c>
      <c r="D30" s="548">
        <v>269.84386769999998</v>
      </c>
      <c r="E30" s="548">
        <v>428.40091210999998</v>
      </c>
      <c r="F30" s="548">
        <v>954.38707275000002</v>
      </c>
      <c r="G30" s="548">
        <v>1729.35112538</v>
      </c>
      <c r="H30" s="354">
        <v>1226.48627502</v>
      </c>
      <c r="I30" s="354">
        <v>2683.73819813</v>
      </c>
      <c r="J30" s="354">
        <v>3910.22447315</v>
      </c>
    </row>
    <row r="31" spans="1:10" ht="14.25" x14ac:dyDescent="0.2">
      <c r="A31" s="560" t="s">
        <v>137</v>
      </c>
      <c r="B31" s="561">
        <v>30.416972390000002</v>
      </c>
      <c r="C31" s="561">
        <v>113.14877558000001</v>
      </c>
      <c r="D31" s="561">
        <v>76.161976899999999</v>
      </c>
      <c r="E31" s="561">
        <v>127.01632924</v>
      </c>
      <c r="F31" s="561">
        <v>284.30941702000001</v>
      </c>
      <c r="G31" s="561">
        <v>424.53529522999997</v>
      </c>
      <c r="H31" s="562">
        <v>346.74405410999998</v>
      </c>
      <c r="I31" s="562">
        <v>708.84471225000004</v>
      </c>
      <c r="J31" s="562">
        <v>1055.5887663599999</v>
      </c>
    </row>
    <row r="32" spans="1:10" ht="14.25" x14ac:dyDescent="0.2">
      <c r="A32" s="539" t="s">
        <v>138</v>
      </c>
      <c r="B32" s="540">
        <v>74.741294330000002</v>
      </c>
      <c r="C32" s="540">
        <v>215.89989294</v>
      </c>
      <c r="D32" s="540">
        <v>145.43575701</v>
      </c>
      <c r="E32" s="540">
        <v>219.24768164</v>
      </c>
      <c r="F32" s="540">
        <v>435.01039363000001</v>
      </c>
      <c r="G32" s="540">
        <v>913.38381862999995</v>
      </c>
      <c r="H32" s="370">
        <v>655.32462592000002</v>
      </c>
      <c r="I32" s="370">
        <v>1348.3942122599999</v>
      </c>
      <c r="J32" s="370">
        <v>2003.7188381799999</v>
      </c>
    </row>
    <row r="33" spans="1:10" ht="14.25" x14ac:dyDescent="0.2">
      <c r="A33" s="563" t="s">
        <v>139</v>
      </c>
      <c r="B33" s="564">
        <v>16.384019840000001</v>
      </c>
      <c r="C33" s="564">
        <v>77.650540129999996</v>
      </c>
      <c r="D33" s="564">
        <v>48.246133790000002</v>
      </c>
      <c r="E33" s="564">
        <v>82.136901230000007</v>
      </c>
      <c r="F33" s="564">
        <v>235.06726209999999</v>
      </c>
      <c r="G33" s="564">
        <v>391.43201152</v>
      </c>
      <c r="H33" s="565">
        <v>224.41759499</v>
      </c>
      <c r="I33" s="565">
        <v>626.49927362000005</v>
      </c>
      <c r="J33" s="565">
        <v>850.91686861000005</v>
      </c>
    </row>
    <row r="34" spans="1:10" ht="15" x14ac:dyDescent="0.25">
      <c r="A34" s="552" t="s">
        <v>140</v>
      </c>
      <c r="B34" s="548">
        <v>882.24928111999998</v>
      </c>
      <c r="C34" s="548">
        <v>3469.6936240599998</v>
      </c>
      <c r="D34" s="548">
        <v>2745.7322255399999</v>
      </c>
      <c r="E34" s="548">
        <v>4579.1779258899996</v>
      </c>
      <c r="F34" s="548">
        <v>8591.02985506</v>
      </c>
      <c r="G34" s="548">
        <v>12800.990332130001</v>
      </c>
      <c r="H34" s="354">
        <v>11676.85305661</v>
      </c>
      <c r="I34" s="354">
        <v>21392.020187189999</v>
      </c>
      <c r="J34" s="354">
        <v>33068.873243800001</v>
      </c>
    </row>
    <row r="35" spans="1:10" ht="15" x14ac:dyDescent="0.25">
      <c r="A35" s="569" t="s">
        <v>141</v>
      </c>
      <c r="B35" s="570">
        <v>896.11608325999998</v>
      </c>
      <c r="C35" s="570">
        <v>3537.1986636800002</v>
      </c>
      <c r="D35" s="570">
        <v>2778.5195328</v>
      </c>
      <c r="E35" s="570">
        <v>4568.4750412499998</v>
      </c>
      <c r="F35" s="570">
        <v>8571.8597200000004</v>
      </c>
      <c r="G35" s="570">
        <v>12810.11342575</v>
      </c>
      <c r="H35" s="571">
        <v>11780.30932099</v>
      </c>
      <c r="I35" s="571">
        <v>21381.973145749998</v>
      </c>
      <c r="J35" s="571">
        <v>33162.282466739998</v>
      </c>
    </row>
    <row r="36" spans="1:10" ht="15" x14ac:dyDescent="0.25">
      <c r="A36" s="549" t="s">
        <v>142</v>
      </c>
      <c r="B36" s="550">
        <v>13.866802140000001</v>
      </c>
      <c r="C36" s="550">
        <v>67.505039620000005</v>
      </c>
      <c r="D36" s="550">
        <v>32.787307259999999</v>
      </c>
      <c r="E36" s="550">
        <v>-10.702884640000001</v>
      </c>
      <c r="F36" s="550">
        <v>-19.17013506</v>
      </c>
      <c r="G36" s="550">
        <v>9.1230936200000006</v>
      </c>
      <c r="H36" s="551">
        <v>103.45626437999999</v>
      </c>
      <c r="I36" s="551">
        <v>-10.047041439999999</v>
      </c>
      <c r="J36" s="551">
        <v>93.409222940000006</v>
      </c>
    </row>
    <row r="37" spans="1:10" ht="14.25" x14ac:dyDescent="0.2">
      <c r="A37" s="560" t="s">
        <v>143</v>
      </c>
      <c r="B37" s="561">
        <v>47.128486799999997</v>
      </c>
      <c r="C37" s="561">
        <v>155.60604497</v>
      </c>
      <c r="D37" s="561">
        <v>125.94372282</v>
      </c>
      <c r="E37" s="561">
        <v>243.57480870000001</v>
      </c>
      <c r="F37" s="561">
        <v>644.32887183000003</v>
      </c>
      <c r="G37" s="561">
        <v>1146.2031702199999</v>
      </c>
      <c r="H37" s="562">
        <v>572.25306329</v>
      </c>
      <c r="I37" s="562">
        <v>1790.53204205</v>
      </c>
      <c r="J37" s="562">
        <v>2362.78510534</v>
      </c>
    </row>
    <row r="38" spans="1:10" ht="14.25" x14ac:dyDescent="0.2">
      <c r="A38" s="539" t="s">
        <v>144</v>
      </c>
      <c r="B38" s="540">
        <v>59.909519500000002</v>
      </c>
      <c r="C38" s="540">
        <v>188.55860602999999</v>
      </c>
      <c r="D38" s="540">
        <v>148.92501131</v>
      </c>
      <c r="E38" s="540">
        <v>295.43475294000001</v>
      </c>
      <c r="F38" s="540">
        <v>694.19601978000003</v>
      </c>
      <c r="G38" s="540">
        <v>1129.93682982</v>
      </c>
      <c r="H38" s="370">
        <v>692.82788977999996</v>
      </c>
      <c r="I38" s="370">
        <v>1824.1328496000001</v>
      </c>
      <c r="J38" s="370">
        <v>2516.9607393800002</v>
      </c>
    </row>
    <row r="39" spans="1:10" ht="14.25" x14ac:dyDescent="0.2">
      <c r="A39" s="563" t="s">
        <v>145</v>
      </c>
      <c r="B39" s="564">
        <v>12.781032700000001</v>
      </c>
      <c r="C39" s="564">
        <v>32.952561060000001</v>
      </c>
      <c r="D39" s="564">
        <v>22.981288490000001</v>
      </c>
      <c r="E39" s="564">
        <v>51.859944239999997</v>
      </c>
      <c r="F39" s="564">
        <v>49.867147950000003</v>
      </c>
      <c r="G39" s="564">
        <v>-16.266340400000001</v>
      </c>
      <c r="H39" s="565">
        <v>120.57482649000001</v>
      </c>
      <c r="I39" s="565">
        <v>33.600807549999999</v>
      </c>
      <c r="J39" s="565">
        <v>154.17563404000001</v>
      </c>
    </row>
    <row r="40" spans="1:10" ht="15" x14ac:dyDescent="0.25">
      <c r="A40" s="552" t="s">
        <v>146</v>
      </c>
      <c r="B40" s="548">
        <v>929.37776792</v>
      </c>
      <c r="C40" s="548">
        <v>3625.2996690300001</v>
      </c>
      <c r="D40" s="548">
        <v>2871.6759483599999</v>
      </c>
      <c r="E40" s="548">
        <v>4822.7527345899998</v>
      </c>
      <c r="F40" s="548">
        <v>9235.3587268899992</v>
      </c>
      <c r="G40" s="548">
        <v>13947.193502349999</v>
      </c>
      <c r="H40" s="354">
        <v>12249.1061199</v>
      </c>
      <c r="I40" s="354">
        <v>23182.552229239998</v>
      </c>
      <c r="J40" s="354">
        <v>35431.658349140002</v>
      </c>
    </row>
    <row r="41" spans="1:10" ht="15" x14ac:dyDescent="0.25">
      <c r="A41" s="569" t="s">
        <v>147</v>
      </c>
      <c r="B41" s="570">
        <v>956.02560275999997</v>
      </c>
      <c r="C41" s="570">
        <v>3725.7572697099999</v>
      </c>
      <c r="D41" s="570">
        <v>2927.4445441100002</v>
      </c>
      <c r="E41" s="570">
        <v>4863.90979419</v>
      </c>
      <c r="F41" s="570">
        <v>9266.0557397800003</v>
      </c>
      <c r="G41" s="570">
        <v>13940.05025557</v>
      </c>
      <c r="H41" s="571">
        <v>12473.137210770001</v>
      </c>
      <c r="I41" s="571">
        <v>23206.105995350001</v>
      </c>
      <c r="J41" s="571">
        <v>35679.243206120002</v>
      </c>
    </row>
    <row r="42" spans="1:10" ht="14.25" x14ac:dyDescent="0.2">
      <c r="A42" s="544" t="s">
        <v>148</v>
      </c>
      <c r="B42" s="545">
        <v>26.647834840000002</v>
      </c>
      <c r="C42" s="545">
        <v>100.45760068</v>
      </c>
      <c r="D42" s="545">
        <v>55.768595750000003</v>
      </c>
      <c r="E42" s="545">
        <v>41.157059599999997</v>
      </c>
      <c r="F42" s="545">
        <v>30.69701289</v>
      </c>
      <c r="G42" s="545">
        <v>-7.1432467800000001</v>
      </c>
      <c r="H42" s="546">
        <v>224.03109087000001</v>
      </c>
      <c r="I42" s="546">
        <v>23.553766110000002</v>
      </c>
      <c r="J42" s="546">
        <v>247.58485698000001</v>
      </c>
    </row>
    <row r="43" spans="1:10" s="7" customFormat="1" ht="15" x14ac:dyDescent="0.25">
      <c r="A43" s="572" t="s">
        <v>256</v>
      </c>
      <c r="B43" s="567">
        <v>413.59067906000001</v>
      </c>
      <c r="C43" s="567">
        <v>1682.79931347</v>
      </c>
      <c r="D43" s="567">
        <v>1244.8239092399999</v>
      </c>
      <c r="E43" s="567">
        <v>2519.6785595599999</v>
      </c>
      <c r="F43" s="567">
        <v>6911.8895917</v>
      </c>
      <c r="G43" s="567">
        <v>11556.50169757</v>
      </c>
      <c r="H43" s="568">
        <v>5860.8924613299996</v>
      </c>
      <c r="I43" s="568">
        <v>18468.391289269999</v>
      </c>
      <c r="J43" s="568">
        <v>24329.2837506</v>
      </c>
    </row>
    <row r="44" spans="1:10" ht="14.25" x14ac:dyDescent="0.2">
      <c r="A44" s="553" t="s">
        <v>149</v>
      </c>
      <c r="B44" s="540"/>
      <c r="C44" s="540"/>
      <c r="D44" s="540"/>
      <c r="E44" s="540"/>
      <c r="F44" s="540"/>
      <c r="G44" s="540"/>
      <c r="H44" s="554"/>
      <c r="I44" s="554"/>
      <c r="J44" s="554"/>
    </row>
    <row r="45" spans="1:10" ht="14.25" x14ac:dyDescent="0.2">
      <c r="A45" s="573" t="s">
        <v>150</v>
      </c>
      <c r="B45" s="574">
        <v>0.14729355099999999</v>
      </c>
      <c r="C45" s="574">
        <v>0.159293184</v>
      </c>
      <c r="D45" s="574">
        <v>0.15497612499999999</v>
      </c>
      <c r="E45" s="574">
        <v>0.156951706</v>
      </c>
      <c r="F45" s="574">
        <v>0.19020863800000001</v>
      </c>
      <c r="G45" s="574">
        <v>0.212143732</v>
      </c>
      <c r="H45" s="575">
        <v>0.15646780099999999</v>
      </c>
      <c r="I45" s="575">
        <v>0.20320759499999999</v>
      </c>
      <c r="J45" s="575">
        <v>0.186344388</v>
      </c>
    </row>
    <row r="46" spans="1:10" ht="14.25" x14ac:dyDescent="0.2">
      <c r="A46" s="555" t="s">
        <v>151</v>
      </c>
      <c r="B46" s="556">
        <v>8.6449138999999994E-2</v>
      </c>
      <c r="C46" s="556">
        <v>0.109586724</v>
      </c>
      <c r="D46" s="556">
        <v>0.104772855</v>
      </c>
      <c r="E46" s="556">
        <v>9.8118263999999997E-2</v>
      </c>
      <c r="F46" s="556">
        <v>0.105622988</v>
      </c>
      <c r="G46" s="556">
        <v>0.108702909</v>
      </c>
      <c r="H46" s="557">
        <v>0.102245453</v>
      </c>
      <c r="I46" s="557">
        <v>0.10744818</v>
      </c>
      <c r="J46" s="557">
        <v>0.105571093</v>
      </c>
    </row>
    <row r="47" spans="1:10" ht="14.25" x14ac:dyDescent="0.2">
      <c r="A47" s="573" t="s">
        <v>152</v>
      </c>
      <c r="B47" s="574">
        <v>0.533959038</v>
      </c>
      <c r="C47" s="574">
        <v>0.53754978600000003</v>
      </c>
      <c r="D47" s="574">
        <v>0.496207591</v>
      </c>
      <c r="E47" s="574">
        <v>0.60860711199999995</v>
      </c>
      <c r="F47" s="574">
        <v>0.90737307700000003</v>
      </c>
      <c r="G47" s="574">
        <v>1.042933815</v>
      </c>
      <c r="H47" s="575">
        <v>0.55533359199999999</v>
      </c>
      <c r="I47" s="575">
        <v>0.98770773499999998</v>
      </c>
      <c r="J47" s="575">
        <v>0.83171186600000002</v>
      </c>
    </row>
    <row r="48" spans="1:10" ht="14.25" x14ac:dyDescent="0.2">
      <c r="A48" s="531" t="s">
        <v>548</v>
      </c>
      <c r="B48" s="558">
        <v>3.625135212</v>
      </c>
      <c r="C48" s="558">
        <v>3.3745937769999999</v>
      </c>
      <c r="D48" s="558">
        <v>3.201832477</v>
      </c>
      <c r="E48" s="558">
        <v>3.8776712230000001</v>
      </c>
      <c r="F48" s="558">
        <v>4.7704094130000003</v>
      </c>
      <c r="G48" s="558">
        <v>4.9161660600000001</v>
      </c>
      <c r="H48" s="559">
        <v>3.5491876919999998</v>
      </c>
      <c r="I48" s="559">
        <v>4.860584727</v>
      </c>
      <c r="J48" s="559">
        <v>4.4633051500000001</v>
      </c>
    </row>
    <row r="49" spans="1:10" ht="14.25" x14ac:dyDescent="0.2">
      <c r="A49" s="576" t="s">
        <v>280</v>
      </c>
      <c r="B49" s="577">
        <v>0.42247966300000001</v>
      </c>
      <c r="C49" s="577">
        <v>0.40987073299999999</v>
      </c>
      <c r="D49" s="577">
        <v>0.43117944800000002</v>
      </c>
      <c r="E49" s="577">
        <v>0.413242842</v>
      </c>
      <c r="F49" s="577">
        <v>0.40578045099999999</v>
      </c>
      <c r="G49" s="577">
        <v>0.33366400899999998</v>
      </c>
      <c r="H49" s="578">
        <v>0.41720236300000002</v>
      </c>
      <c r="I49" s="578">
        <v>0.36352282200000002</v>
      </c>
      <c r="J49" s="578">
        <v>0.38360095</v>
      </c>
    </row>
    <row r="50" spans="1:10" ht="14.25" x14ac:dyDescent="0.2">
      <c r="A50" s="531" t="s">
        <v>281</v>
      </c>
      <c r="B50" s="349">
        <v>0.91355086100000005</v>
      </c>
      <c r="C50" s="349">
        <v>0.89041327599999998</v>
      </c>
      <c r="D50" s="349">
        <v>0.895227145</v>
      </c>
      <c r="E50" s="349">
        <v>0.90188173599999999</v>
      </c>
      <c r="F50" s="349">
        <v>0.89437701199999997</v>
      </c>
      <c r="G50" s="349">
        <v>0.89129709099999999</v>
      </c>
      <c r="H50" s="350">
        <v>0.89775454700000001</v>
      </c>
      <c r="I50" s="350">
        <v>0.89255182</v>
      </c>
      <c r="J50" s="350">
        <v>0.894428907</v>
      </c>
    </row>
    <row r="51" spans="1:10" ht="14.25" x14ac:dyDescent="0.2">
      <c r="A51" s="579" t="s">
        <v>520</v>
      </c>
      <c r="B51" s="580">
        <v>0.25149000500000002</v>
      </c>
      <c r="C51" s="580">
        <v>0.21198984800000001</v>
      </c>
      <c r="D51" s="580">
        <v>0.19779268999999999</v>
      </c>
      <c r="E51" s="580">
        <v>0.19977561999999999</v>
      </c>
      <c r="F51" s="580">
        <v>0.229931518</v>
      </c>
      <c r="G51" s="580">
        <v>0.271907707</v>
      </c>
      <c r="H51" s="581">
        <v>0.20672274299999999</v>
      </c>
      <c r="I51" s="581">
        <v>0.25480702999999999</v>
      </c>
      <c r="J51" s="581">
        <v>0.237458745</v>
      </c>
    </row>
    <row r="52" spans="1:10" ht="12.75" customHeight="1" x14ac:dyDescent="0.2">
      <c r="A52" s="217" t="s">
        <v>399</v>
      </c>
      <c r="B52" s="12"/>
      <c r="C52" s="12"/>
      <c r="D52" s="12"/>
      <c r="E52" s="12"/>
      <c r="F52" s="12"/>
      <c r="G52" s="12"/>
      <c r="H52" s="192"/>
      <c r="I52" s="192"/>
      <c r="J52" s="192"/>
    </row>
    <row r="53" spans="1:10" x14ac:dyDescent="0.2">
      <c r="A53" s="240" t="s">
        <v>688</v>
      </c>
      <c r="B53" s="3"/>
      <c r="D53" s="163"/>
      <c r="G53" s="163"/>
      <c r="H53" s="192"/>
      <c r="I53" s="192"/>
      <c r="J53" s="192"/>
    </row>
    <row r="54" spans="1:10" s="421" customFormat="1" x14ac:dyDescent="0.2">
      <c r="A54" s="443" t="s">
        <v>656</v>
      </c>
      <c r="B54" s="441"/>
      <c r="D54" s="444"/>
    </row>
    <row r="56" spans="1:10" ht="21" x14ac:dyDescent="0.2">
      <c r="A56" s="27" t="s">
        <v>687</v>
      </c>
    </row>
    <row r="57" spans="1:10" ht="13.5" thickBot="1" x14ac:dyDescent="0.25"/>
    <row r="58" spans="1:10" x14ac:dyDescent="0.2">
      <c r="A58" s="25"/>
      <c r="B58" s="480" t="s">
        <v>34</v>
      </c>
      <c r="C58" s="480" t="s">
        <v>464</v>
      </c>
      <c r="D58" s="480" t="s">
        <v>466</v>
      </c>
      <c r="E58" s="480" t="s">
        <v>97</v>
      </c>
      <c r="F58" s="480" t="s">
        <v>272</v>
      </c>
      <c r="G58" s="481">
        <v>300000</v>
      </c>
      <c r="H58" s="482" t="s">
        <v>288</v>
      </c>
      <c r="I58" s="482" t="s">
        <v>288</v>
      </c>
      <c r="J58" s="482" t="s">
        <v>61</v>
      </c>
    </row>
    <row r="59" spans="1:10" x14ac:dyDescent="0.2">
      <c r="A59" s="348" t="s">
        <v>65</v>
      </c>
      <c r="B59" s="483" t="s">
        <v>463</v>
      </c>
      <c r="C59" s="483" t="s">
        <v>35</v>
      </c>
      <c r="D59" s="483" t="s">
        <v>35</v>
      </c>
      <c r="E59" s="483" t="s">
        <v>35</v>
      </c>
      <c r="F59" s="483" t="s">
        <v>35</v>
      </c>
      <c r="G59" s="483" t="s">
        <v>36</v>
      </c>
      <c r="H59" s="484" t="s">
        <v>286</v>
      </c>
      <c r="I59" s="484" t="s">
        <v>287</v>
      </c>
      <c r="J59" s="484" t="s">
        <v>106</v>
      </c>
    </row>
    <row r="60" spans="1:10" ht="13.5" thickBot="1" x14ac:dyDescent="0.25">
      <c r="A60" s="294" t="s">
        <v>81</v>
      </c>
      <c r="B60" s="485" t="s">
        <v>36</v>
      </c>
      <c r="C60" s="485" t="s">
        <v>465</v>
      </c>
      <c r="D60" s="485" t="s">
        <v>99</v>
      </c>
      <c r="E60" s="485" t="s">
        <v>100</v>
      </c>
      <c r="F60" s="485" t="s">
        <v>273</v>
      </c>
      <c r="G60" s="485" t="s">
        <v>101</v>
      </c>
      <c r="H60" s="486" t="s">
        <v>100</v>
      </c>
      <c r="I60" s="486" t="s">
        <v>101</v>
      </c>
      <c r="J60" s="486" t="s">
        <v>270</v>
      </c>
    </row>
    <row r="61" spans="1:10" x14ac:dyDescent="0.2">
      <c r="A61" s="197" t="s">
        <v>154</v>
      </c>
      <c r="B61" s="170"/>
      <c r="C61" s="170"/>
      <c r="D61" s="170"/>
      <c r="E61" s="170"/>
      <c r="F61" s="170"/>
      <c r="G61" s="170"/>
      <c r="H61" s="170"/>
      <c r="I61" s="170"/>
      <c r="J61" s="170"/>
    </row>
    <row r="62" spans="1:10" s="323" customFormat="1" ht="15" x14ac:dyDescent="0.25">
      <c r="A62" s="446" t="s">
        <v>210</v>
      </c>
      <c r="B62" s="424">
        <f t="shared" ref="B62:J67"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0" s="323" customFormat="1" ht="14.25" x14ac:dyDescent="0.2">
      <c r="A63" s="448" t="s">
        <v>116</v>
      </c>
      <c r="B63" s="425">
        <f t="shared" si="0"/>
        <v>0.2442025442194774</v>
      </c>
      <c r="C63" s="425">
        <f t="shared" si="0"/>
        <v>0.26504417582494799</v>
      </c>
      <c r="D63" s="425">
        <f t="shared" si="0"/>
        <v>0.26353585940940188</v>
      </c>
      <c r="E63" s="425">
        <f t="shared" si="0"/>
        <v>0.2724126649224527</v>
      </c>
      <c r="F63" s="425">
        <f t="shared" si="0"/>
        <v>0.24923440352265019</v>
      </c>
      <c r="G63" s="425">
        <f t="shared" si="0"/>
        <v>0.25192123508324177</v>
      </c>
      <c r="H63" s="440">
        <f t="shared" si="0"/>
        <v>0.26602761715865353</v>
      </c>
      <c r="I63" s="440">
        <f t="shared" si="0"/>
        <v>0.25080878972961707</v>
      </c>
      <c r="J63" s="440">
        <f t="shared" si="0"/>
        <v>0.25650119242725122</v>
      </c>
    </row>
    <row r="64" spans="1:10" s="323" customFormat="1" ht="14.25" x14ac:dyDescent="0.2">
      <c r="A64" s="450" t="s">
        <v>117</v>
      </c>
      <c r="B64" s="426">
        <f t="shared" si="0"/>
        <v>0.42247966311971247</v>
      </c>
      <c r="C64" s="426">
        <f t="shared" si="0"/>
        <v>0.40987073260769508</v>
      </c>
      <c r="D64" s="426">
        <f t="shared" si="0"/>
        <v>0.43117944774660222</v>
      </c>
      <c r="E64" s="426">
        <f t="shared" si="0"/>
        <v>0.41324284188720112</v>
      </c>
      <c r="F64" s="426">
        <f t="shared" si="0"/>
        <v>0.40578045145370562</v>
      </c>
      <c r="G64" s="426">
        <f t="shared" si="0"/>
        <v>0.33366400946390162</v>
      </c>
      <c r="H64" s="451">
        <f t="shared" si="0"/>
        <v>0.41720236281056389</v>
      </c>
      <c r="I64" s="451">
        <f t="shared" si="0"/>
        <v>0.36352282234528666</v>
      </c>
      <c r="J64" s="451">
        <f t="shared" si="0"/>
        <v>0.38360095007077127</v>
      </c>
    </row>
    <row r="65" spans="1:10" s="323" customFormat="1" ht="14.25" x14ac:dyDescent="0.2">
      <c r="A65" s="448" t="s">
        <v>118</v>
      </c>
      <c r="B65" s="425">
        <f t="shared" si="0"/>
        <v>1.3091528727460828E-2</v>
      </c>
      <c r="C65" s="425">
        <f t="shared" si="0"/>
        <v>1.3206517919080953E-2</v>
      </c>
      <c r="D65" s="425">
        <f t="shared" si="0"/>
        <v>1.2366084503260672E-2</v>
      </c>
      <c r="E65" s="425">
        <f t="shared" si="0"/>
        <v>1.4767206180251879E-2</v>
      </c>
      <c r="F65" s="425">
        <f t="shared" si="0"/>
        <v>2.1117775349435309E-2</v>
      </c>
      <c r="G65" s="425">
        <f t="shared" si="0"/>
        <v>2.2597190842142175E-2</v>
      </c>
      <c r="H65" s="440">
        <f t="shared" si="0"/>
        <v>1.3609738520876873E-2</v>
      </c>
      <c r="I65" s="440">
        <f t="shared" si="0"/>
        <v>2.1984659370098646E-2</v>
      </c>
      <c r="J65" s="440">
        <f t="shared" si="0"/>
        <v>1.8852130122567749E-2</v>
      </c>
    </row>
    <row r="66" spans="1:10" s="323" customFormat="1" ht="14.25" x14ac:dyDescent="0.2">
      <c r="A66" s="450" t="s">
        <v>119</v>
      </c>
      <c r="B66" s="426">
        <f t="shared" si="0"/>
        <v>0.2458536581774991</v>
      </c>
      <c r="C66" s="426">
        <f t="shared" si="0"/>
        <v>0.25390918899631792</v>
      </c>
      <c r="D66" s="426">
        <f t="shared" si="0"/>
        <v>0.2275158945911446</v>
      </c>
      <c r="E66" s="426">
        <f t="shared" si="0"/>
        <v>0.24269448061447602</v>
      </c>
      <c r="F66" s="426">
        <f t="shared" si="0"/>
        <v>0.26091072882979938</v>
      </c>
      <c r="G66" s="426">
        <f t="shared" si="0"/>
        <v>0.35984298588965741</v>
      </c>
      <c r="H66" s="451">
        <f t="shared" si="0"/>
        <v>0.24262987757328552</v>
      </c>
      <c r="I66" s="451">
        <f t="shared" si="0"/>
        <v>0.31888145659095701</v>
      </c>
      <c r="J66" s="451">
        <f t="shared" si="0"/>
        <v>0.29036055403634181</v>
      </c>
    </row>
    <row r="67" spans="1:10" s="323" customFormat="1" ht="14.25" x14ac:dyDescent="0.2">
      <c r="A67" s="452" t="s">
        <v>120</v>
      </c>
      <c r="B67" s="427">
        <f t="shared" si="0"/>
        <v>7.4372605755850099E-2</v>
      </c>
      <c r="C67" s="427">
        <f t="shared" si="0"/>
        <v>5.7969384651958007E-2</v>
      </c>
      <c r="D67" s="427">
        <f t="shared" si="0"/>
        <v>6.5402713749590655E-2</v>
      </c>
      <c r="E67" s="427">
        <f t="shared" si="0"/>
        <v>5.6882806395618213E-2</v>
      </c>
      <c r="F67" s="427">
        <f t="shared" si="0"/>
        <v>6.295664084440955E-2</v>
      </c>
      <c r="G67" s="427">
        <f t="shared" si="0"/>
        <v>3.1974578721057099E-2</v>
      </c>
      <c r="H67" s="453">
        <f t="shared" si="0"/>
        <v>6.053040393662009E-2</v>
      </c>
      <c r="I67" s="453">
        <f t="shared" si="0"/>
        <v>4.4802271964040699E-2</v>
      </c>
      <c r="J67" s="453">
        <f t="shared" si="0"/>
        <v>5.0685173343067942E-2</v>
      </c>
    </row>
    <row r="68" spans="1:10" s="323" customFormat="1" ht="15" x14ac:dyDescent="0.25">
      <c r="A68" s="454" t="s">
        <v>207</v>
      </c>
      <c r="B68" s="428">
        <f t="shared" ref="B68:J68" si="1">B13/B$13</f>
        <v>1</v>
      </c>
      <c r="C68" s="428">
        <f t="shared" si="1"/>
        <v>1</v>
      </c>
      <c r="D68" s="428">
        <f t="shared" si="1"/>
        <v>1</v>
      </c>
      <c r="E68" s="428">
        <f t="shared" si="1"/>
        <v>1</v>
      </c>
      <c r="F68" s="428">
        <f t="shared" si="1"/>
        <v>1</v>
      </c>
      <c r="G68" s="428">
        <f t="shared" si="1"/>
        <v>1</v>
      </c>
      <c r="H68" s="455">
        <f t="shared" si="1"/>
        <v>1</v>
      </c>
      <c r="I68" s="455">
        <f t="shared" si="1"/>
        <v>1</v>
      </c>
      <c r="J68" s="455">
        <f t="shared" si="1"/>
        <v>1</v>
      </c>
    </row>
    <row r="69" spans="1:10" s="323" customFormat="1" ht="14.25" x14ac:dyDescent="0.2">
      <c r="A69" s="448" t="s">
        <v>63</v>
      </c>
      <c r="B69" s="425">
        <f t="shared" ref="B69:J69" si="2">B14/B$13</f>
        <v>0.61067731515736157</v>
      </c>
      <c r="C69" s="425">
        <f t="shared" si="2"/>
        <v>0.58674549152809152</v>
      </c>
      <c r="D69" s="425">
        <f t="shared" si="2"/>
        <v>0.56730147525996344</v>
      </c>
      <c r="E69" s="425">
        <f t="shared" si="2"/>
        <v>0.56771890183962437</v>
      </c>
      <c r="F69" s="425">
        <f t="shared" si="2"/>
        <v>0.55937240626761875</v>
      </c>
      <c r="G69" s="425">
        <f t="shared" si="2"/>
        <v>0.50965632453657339</v>
      </c>
      <c r="H69" s="440">
        <f t="shared" si="2"/>
        <v>0.57641622428404815</v>
      </c>
      <c r="I69" s="440">
        <f t="shared" si="2"/>
        <v>0.52991015564820398</v>
      </c>
      <c r="J69" s="440">
        <f t="shared" si="2"/>
        <v>0.54668903729318041</v>
      </c>
    </row>
    <row r="70" spans="1:10" s="323" customFormat="1" ht="14.25" x14ac:dyDescent="0.2">
      <c r="A70" s="450" t="s">
        <v>122</v>
      </c>
      <c r="B70" s="426">
        <f t="shared" ref="B70:J70" si="3">B15/B$13</f>
        <v>0.2449847750446113</v>
      </c>
      <c r="C70" s="426">
        <f t="shared" si="3"/>
        <v>0.18340651172689562</v>
      </c>
      <c r="D70" s="426">
        <f t="shared" si="3"/>
        <v>0.15053673262499892</v>
      </c>
      <c r="E70" s="426">
        <f t="shared" si="3"/>
        <v>0.14330623414060545</v>
      </c>
      <c r="F70" s="426">
        <f t="shared" si="3"/>
        <v>0.16745935752857785</v>
      </c>
      <c r="G70" s="426">
        <f t="shared" si="3"/>
        <v>0.15339464468913336</v>
      </c>
      <c r="H70" s="451">
        <f t="shared" si="3"/>
        <v>0.16438204763746342</v>
      </c>
      <c r="I70" s="451">
        <f t="shared" si="3"/>
        <v>0.15912446708392208</v>
      </c>
      <c r="J70" s="451">
        <f t="shared" si="3"/>
        <v>0.16102134472665638</v>
      </c>
    </row>
    <row r="71" spans="1:10" s="323" customFormat="1" ht="14.25" x14ac:dyDescent="0.2">
      <c r="A71" s="582" t="s">
        <v>123</v>
      </c>
      <c r="B71" s="583">
        <f t="shared" ref="B71:J78" si="4">B16/B$13</f>
        <v>0.36569254011275021</v>
      </c>
      <c r="C71" s="583">
        <f t="shared" si="4"/>
        <v>0.40333897980119593</v>
      </c>
      <c r="D71" s="583">
        <f t="shared" si="4"/>
        <v>0.41676474263496449</v>
      </c>
      <c r="E71" s="583">
        <f t="shared" si="4"/>
        <v>0.42441266769901898</v>
      </c>
      <c r="F71" s="583">
        <f t="shared" si="4"/>
        <v>0.39191304873904087</v>
      </c>
      <c r="G71" s="583">
        <f t="shared" si="4"/>
        <v>0.35626167984744006</v>
      </c>
      <c r="H71" s="584">
        <f t="shared" si="4"/>
        <v>0.4120341766465847</v>
      </c>
      <c r="I71" s="584">
        <f t="shared" si="4"/>
        <v>0.37078568856428185</v>
      </c>
      <c r="J71" s="584">
        <f t="shared" si="4"/>
        <v>0.38566769256652406</v>
      </c>
    </row>
    <row r="72" spans="1:10" s="323" customFormat="1" ht="14.25" x14ac:dyDescent="0.2">
      <c r="A72" s="585" t="s">
        <v>124</v>
      </c>
      <c r="B72" s="586">
        <f t="shared" si="4"/>
        <v>0.17011993661726721</v>
      </c>
      <c r="C72" s="586">
        <f t="shared" si="4"/>
        <v>0.21287155665823745</v>
      </c>
      <c r="D72" s="586">
        <f t="shared" si="4"/>
        <v>0.22480348684193882</v>
      </c>
      <c r="E72" s="586">
        <f t="shared" si="4"/>
        <v>0.24594457978739437</v>
      </c>
      <c r="F72" s="586">
        <f t="shared" si="4"/>
        <v>0.28169294211048534</v>
      </c>
      <c r="G72" s="586">
        <f t="shared" si="4"/>
        <v>0.3583354948375182</v>
      </c>
      <c r="H72" s="587">
        <f t="shared" si="4"/>
        <v>0.22554410432994162</v>
      </c>
      <c r="I72" s="587">
        <f t="shared" si="4"/>
        <v>0.32711209056170976</v>
      </c>
      <c r="J72" s="587">
        <f t="shared" si="4"/>
        <v>0.29046747041018095</v>
      </c>
    </row>
    <row r="73" spans="1:10" s="323" customFormat="1" ht="14.25" x14ac:dyDescent="0.2">
      <c r="A73" s="582" t="s">
        <v>125</v>
      </c>
      <c r="B73" s="583">
        <f t="shared" si="4"/>
        <v>0.10507019271337559</v>
      </c>
      <c r="C73" s="583">
        <f t="shared" si="4"/>
        <v>0.11039576068116203</v>
      </c>
      <c r="D73" s="583">
        <f t="shared" si="4"/>
        <v>0.13016147532845138</v>
      </c>
      <c r="E73" s="583">
        <f t="shared" si="4"/>
        <v>0.15573686602899878</v>
      </c>
      <c r="F73" s="583">
        <f t="shared" si="4"/>
        <v>0.18499373650770282</v>
      </c>
      <c r="G73" s="583">
        <f t="shared" si="4"/>
        <v>0.27359051672634216</v>
      </c>
      <c r="H73" s="584">
        <f t="shared" si="4"/>
        <v>0.13248976947400437</v>
      </c>
      <c r="I73" s="584">
        <f t="shared" si="4"/>
        <v>0.23749708053621621</v>
      </c>
      <c r="J73" s="584">
        <f t="shared" si="4"/>
        <v>0.1996115895486571</v>
      </c>
    </row>
    <row r="74" spans="1:10" s="323" customFormat="1" ht="14.25" x14ac:dyDescent="0.2">
      <c r="A74" s="585" t="s">
        <v>126</v>
      </c>
      <c r="B74" s="583">
        <f t="shared" si="4"/>
        <v>5.3895675373806509E-3</v>
      </c>
      <c r="C74" s="586">
        <f t="shared" si="4"/>
        <v>3.6071761494338881E-3</v>
      </c>
      <c r="D74" s="586">
        <f t="shared" si="4"/>
        <v>3.4752312549946453E-3</v>
      </c>
      <c r="E74" s="586">
        <f t="shared" si="4"/>
        <v>2.7786295779176351E-3</v>
      </c>
      <c r="F74" s="586">
        <f t="shared" si="4"/>
        <v>2.4564474447775317E-3</v>
      </c>
      <c r="G74" s="586">
        <f t="shared" si="4"/>
        <v>4.0871041768026899E-3</v>
      </c>
      <c r="H74" s="587">
        <f t="shared" si="4"/>
        <v>3.3816031512512289E-3</v>
      </c>
      <c r="I74" s="587">
        <f t="shared" si="4"/>
        <v>3.4227910430736264E-3</v>
      </c>
      <c r="J74" s="587">
        <f t="shared" si="4"/>
        <v>3.4079309015401528E-3</v>
      </c>
    </row>
    <row r="75" spans="1:10" s="323" customFormat="1" ht="14.25" x14ac:dyDescent="0.2">
      <c r="A75" s="676" t="s">
        <v>475</v>
      </c>
      <c r="B75" s="583">
        <f t="shared" si="4"/>
        <v>5.9660176366510956E-2</v>
      </c>
      <c r="C75" s="583">
        <f t="shared" si="4"/>
        <v>9.886861982764153E-2</v>
      </c>
      <c r="D75" s="583">
        <f t="shared" si="4"/>
        <v>9.1166780258492813E-2</v>
      </c>
      <c r="E75" s="583">
        <f t="shared" si="4"/>
        <v>8.7429084180477956E-2</v>
      </c>
      <c r="F75" s="583">
        <f t="shared" si="4"/>
        <v>9.4242758158005022E-2</v>
      </c>
      <c r="G75" s="583">
        <f t="shared" si="4"/>
        <v>8.0657873934373334E-2</v>
      </c>
      <c r="H75" s="584">
        <f t="shared" si="4"/>
        <v>8.967273170468601E-2</v>
      </c>
      <c r="I75" s="584">
        <f t="shared" si="4"/>
        <v>8.619221898241991E-2</v>
      </c>
      <c r="J75" s="584">
        <f t="shared" si="4"/>
        <v>8.7447949959983715E-2</v>
      </c>
    </row>
    <row r="76" spans="1:10" s="323" customFormat="1" ht="14.25" x14ac:dyDescent="0.2">
      <c r="A76" s="585" t="s">
        <v>127</v>
      </c>
      <c r="B76" s="586">
        <f t="shared" si="4"/>
        <v>7.5556068187866698E-2</v>
      </c>
      <c r="C76" s="586">
        <f t="shared" si="4"/>
        <v>7.9391546834694557E-2</v>
      </c>
      <c r="D76" s="586">
        <f t="shared" si="4"/>
        <v>7.7183384027556895E-2</v>
      </c>
      <c r="E76" s="586">
        <f t="shared" si="4"/>
        <v>7.0101207849697852E-2</v>
      </c>
      <c r="F76" s="586">
        <f t="shared" si="4"/>
        <v>3.9555633671855453E-2</v>
      </c>
      <c r="G76" s="586">
        <f t="shared" si="4"/>
        <v>1.8446652172402864E-2</v>
      </c>
      <c r="H76" s="587">
        <f t="shared" si="4"/>
        <v>7.4940731482323941E-2</v>
      </c>
      <c r="I76" s="587">
        <f t="shared" si="4"/>
        <v>2.7046238691335413E-2</v>
      </c>
      <c r="J76" s="587">
        <f t="shared" si="4"/>
        <v>4.4326048607729755E-2</v>
      </c>
    </row>
    <row r="77" spans="1:10" s="323" customFormat="1" ht="14.25" x14ac:dyDescent="0.2">
      <c r="A77" s="582" t="s">
        <v>128</v>
      </c>
      <c r="B77" s="583">
        <f t="shared" si="4"/>
        <v>0.11394972514695706</v>
      </c>
      <c r="C77" s="583">
        <f t="shared" si="4"/>
        <v>9.4937996303580852E-2</v>
      </c>
      <c r="D77" s="583">
        <f t="shared" si="4"/>
        <v>0.10739401932184828</v>
      </c>
      <c r="E77" s="583">
        <f t="shared" si="4"/>
        <v>9.3736796838614495E-2</v>
      </c>
      <c r="F77" s="583">
        <f t="shared" si="4"/>
        <v>9.6040238312389697E-2</v>
      </c>
      <c r="G77" s="583">
        <f t="shared" si="4"/>
        <v>8.1446637793129523E-2</v>
      </c>
      <c r="H77" s="584">
        <f t="shared" si="4"/>
        <v>9.8822944328051485E-2</v>
      </c>
      <c r="I77" s="584">
        <f t="shared" si="4"/>
        <v>8.7391923703364988E-2</v>
      </c>
      <c r="J77" s="584">
        <f t="shared" si="4"/>
        <v>9.1516111100170064E-2</v>
      </c>
    </row>
    <row r="78" spans="1:10" s="323" customFormat="1" ht="14.25" x14ac:dyDescent="0.2">
      <c r="A78" s="588" t="s">
        <v>129</v>
      </c>
      <c r="B78" s="589">
        <f t="shared" si="4"/>
        <v>2.9696954890547488E-2</v>
      </c>
      <c r="C78" s="589">
        <f t="shared" si="4"/>
        <v>2.6053408675395663E-2</v>
      </c>
      <c r="D78" s="589">
        <f t="shared" si="4"/>
        <v>2.331763454869254E-2</v>
      </c>
      <c r="E78" s="589">
        <f t="shared" si="4"/>
        <v>2.2498513684668906E-2</v>
      </c>
      <c r="F78" s="589">
        <f t="shared" si="4"/>
        <v>2.3338779637650769E-2</v>
      </c>
      <c r="G78" s="589">
        <f t="shared" si="4"/>
        <v>3.2114890660376094E-2</v>
      </c>
      <c r="H78" s="590">
        <f t="shared" si="4"/>
        <v>2.4275995575634771E-2</v>
      </c>
      <c r="I78" s="590">
        <f t="shared" si="4"/>
        <v>2.8539591395385915E-2</v>
      </c>
      <c r="J78" s="590">
        <f t="shared" si="4"/>
        <v>2.7001332588738835E-2</v>
      </c>
    </row>
    <row r="79" spans="1:10" s="323" customFormat="1" ht="15" x14ac:dyDescent="0.25">
      <c r="A79" s="456" t="s">
        <v>155</v>
      </c>
      <c r="B79" s="429"/>
      <c r="C79" s="429"/>
      <c r="D79" s="429"/>
      <c r="E79" s="429"/>
      <c r="F79" s="429"/>
      <c r="G79" s="429"/>
      <c r="H79" s="457"/>
      <c r="I79" s="457"/>
      <c r="J79" s="457"/>
    </row>
    <row r="80" spans="1:10" s="323" customFormat="1" ht="15" x14ac:dyDescent="0.25">
      <c r="A80" s="458" t="s">
        <v>208</v>
      </c>
      <c r="B80" s="430">
        <f t="shared" ref="B80:J83" si="5">B26/B$26</f>
        <v>1</v>
      </c>
      <c r="C80" s="430">
        <f t="shared" si="5"/>
        <v>1</v>
      </c>
      <c r="D80" s="430">
        <f t="shared" si="5"/>
        <v>1</v>
      </c>
      <c r="E80" s="430">
        <f t="shared" si="5"/>
        <v>1</v>
      </c>
      <c r="F80" s="430">
        <f t="shared" si="5"/>
        <v>1</v>
      </c>
      <c r="G80" s="430">
        <f t="shared" si="5"/>
        <v>1</v>
      </c>
      <c r="H80" s="459">
        <f t="shared" si="5"/>
        <v>1</v>
      </c>
      <c r="I80" s="459">
        <f t="shared" si="5"/>
        <v>1</v>
      </c>
      <c r="J80" s="459">
        <f t="shared" si="5"/>
        <v>1</v>
      </c>
    </row>
    <row r="81" spans="1:10" s="323" customFormat="1" ht="14.25" x14ac:dyDescent="0.2">
      <c r="A81" s="460" t="s">
        <v>133</v>
      </c>
      <c r="B81" s="431">
        <f t="shared" si="5"/>
        <v>0.85318586504243099</v>
      </c>
      <c r="C81" s="431">
        <f t="shared" si="5"/>
        <v>0.76981515832384584</v>
      </c>
      <c r="D81" s="431">
        <f t="shared" si="5"/>
        <v>0.77508660485179781</v>
      </c>
      <c r="E81" s="431">
        <f t="shared" si="5"/>
        <v>0.73521285105437506</v>
      </c>
      <c r="F81" s="431">
        <f t="shared" si="5"/>
        <v>0.69094314579576499</v>
      </c>
      <c r="G81" s="431">
        <f t="shared" si="5"/>
        <v>0.71984591800689901</v>
      </c>
      <c r="H81" s="461">
        <f t="shared" si="5"/>
        <v>0.76408754375616394</v>
      </c>
      <c r="I81" s="461">
        <f t="shared" si="5"/>
        <v>0.70906329272387569</v>
      </c>
      <c r="J81" s="461">
        <f t="shared" si="5"/>
        <v>0.72553513424284521</v>
      </c>
    </row>
    <row r="82" spans="1:10" s="323" customFormat="1" ht="14.25" x14ac:dyDescent="0.2">
      <c r="A82" s="448" t="s">
        <v>134</v>
      </c>
      <c r="B82" s="425">
        <f t="shared" si="5"/>
        <v>8.384881301723203E-2</v>
      </c>
      <c r="C82" s="425">
        <f t="shared" si="5"/>
        <v>0.14513889552791459</v>
      </c>
      <c r="D82" s="425">
        <f t="shared" si="5"/>
        <v>0.16852714379060699</v>
      </c>
      <c r="E82" s="425">
        <f t="shared" si="5"/>
        <v>0.20151180970553886</v>
      </c>
      <c r="F82" s="425">
        <f t="shared" si="5"/>
        <v>0.21686243658066584</v>
      </c>
      <c r="G82" s="425">
        <f t="shared" si="5"/>
        <v>0.19781733868234944</v>
      </c>
      <c r="H82" s="440">
        <f t="shared" si="5"/>
        <v>0.16764118778509754</v>
      </c>
      <c r="I82" s="440">
        <f t="shared" si="5"/>
        <v>0.20492240641135198</v>
      </c>
      <c r="J82" s="440">
        <f t="shared" si="5"/>
        <v>0.19376204869043781</v>
      </c>
    </row>
    <row r="83" spans="1:10" s="323" customFormat="1" ht="14.25" x14ac:dyDescent="0.2">
      <c r="A83" s="462" t="s">
        <v>135</v>
      </c>
      <c r="B83" s="432">
        <f t="shared" si="5"/>
        <v>6.2965321940336896E-2</v>
      </c>
      <c r="C83" s="432">
        <f t="shared" si="5"/>
        <v>8.5045946148239487E-2</v>
      </c>
      <c r="D83" s="432">
        <f t="shared" si="5"/>
        <v>5.6386251357595056E-2</v>
      </c>
      <c r="E83" s="432">
        <f t="shared" si="5"/>
        <v>6.3275339240085951E-2</v>
      </c>
      <c r="F83" s="432">
        <f t="shared" si="5"/>
        <v>9.2194417623569141E-2</v>
      </c>
      <c r="G83" s="432">
        <f t="shared" si="5"/>
        <v>8.2336743310751595E-2</v>
      </c>
      <c r="H83" s="463">
        <f t="shared" si="5"/>
        <v>6.8271268458738432E-2</v>
      </c>
      <c r="I83" s="463">
        <f t="shared" si="5"/>
        <v>8.6014300864772283E-2</v>
      </c>
      <c r="J83" s="463">
        <f t="shared" si="5"/>
        <v>8.070281706671692E-2</v>
      </c>
    </row>
    <row r="84" spans="1:10" s="323" customFormat="1" ht="15" x14ac:dyDescent="0.25">
      <c r="A84" s="458" t="s">
        <v>209</v>
      </c>
      <c r="B84" s="430">
        <f t="shared" ref="B84:J87" si="6">B30/B$30</f>
        <v>1</v>
      </c>
      <c r="C84" s="430">
        <f t="shared" si="6"/>
        <v>1</v>
      </c>
      <c r="D84" s="430">
        <f t="shared" si="6"/>
        <v>1</v>
      </c>
      <c r="E84" s="430">
        <f t="shared" si="6"/>
        <v>1</v>
      </c>
      <c r="F84" s="430">
        <f t="shared" si="6"/>
        <v>1</v>
      </c>
      <c r="G84" s="430">
        <f t="shared" si="6"/>
        <v>1</v>
      </c>
      <c r="H84" s="459">
        <f t="shared" si="6"/>
        <v>1</v>
      </c>
      <c r="I84" s="459">
        <f t="shared" si="6"/>
        <v>1</v>
      </c>
      <c r="J84" s="459">
        <f t="shared" si="6"/>
        <v>1</v>
      </c>
    </row>
    <row r="85" spans="1:10" s="323" customFormat="1" ht="14.25" x14ac:dyDescent="0.2">
      <c r="A85" s="460" t="s">
        <v>137</v>
      </c>
      <c r="B85" s="431">
        <f t="shared" si="6"/>
        <v>0.2502583524704754</v>
      </c>
      <c r="C85" s="431">
        <f t="shared" si="6"/>
        <v>0.27821243113697414</v>
      </c>
      <c r="D85" s="431">
        <f t="shared" si="6"/>
        <v>0.28224460888869779</v>
      </c>
      <c r="E85" s="431">
        <f t="shared" si="6"/>
        <v>0.29648939964765103</v>
      </c>
      <c r="F85" s="431">
        <f t="shared" si="6"/>
        <v>0.29789738895014806</v>
      </c>
      <c r="G85" s="431">
        <f t="shared" si="6"/>
        <v>0.2454882001691325</v>
      </c>
      <c r="H85" s="461">
        <f t="shared" si="6"/>
        <v>0.28271335861817593</v>
      </c>
      <c r="I85" s="461">
        <f t="shared" si="6"/>
        <v>0.2641258796196721</v>
      </c>
      <c r="J85" s="461">
        <f t="shared" si="6"/>
        <v>0.26995605331824807</v>
      </c>
    </row>
    <row r="86" spans="1:10" s="323" customFormat="1" ht="14.25" x14ac:dyDescent="0.2">
      <c r="A86" s="448" t="s">
        <v>138</v>
      </c>
      <c r="B86" s="425">
        <f t="shared" si="6"/>
        <v>0.61494066341349907</v>
      </c>
      <c r="C86" s="425">
        <f t="shared" si="6"/>
        <v>0.53085889607865111</v>
      </c>
      <c r="D86" s="425">
        <f t="shared" si="6"/>
        <v>0.53896261660349754</v>
      </c>
      <c r="E86" s="425">
        <f t="shared" si="6"/>
        <v>0.51178154724307412</v>
      </c>
      <c r="F86" s="425">
        <f t="shared" si="6"/>
        <v>0.45580080247372567</v>
      </c>
      <c r="G86" s="425">
        <f t="shared" si="6"/>
        <v>0.5281656253754119</v>
      </c>
      <c r="H86" s="440">
        <f t="shared" si="6"/>
        <v>0.53431060686701437</v>
      </c>
      <c r="I86" s="440">
        <f t="shared" si="6"/>
        <v>0.50243135235752379</v>
      </c>
      <c r="J86" s="440">
        <f t="shared" si="6"/>
        <v>0.51243064226587565</v>
      </c>
    </row>
    <row r="87" spans="1:10" s="323" customFormat="1" ht="14.25" x14ac:dyDescent="0.2">
      <c r="A87" s="464" t="s">
        <v>139</v>
      </c>
      <c r="B87" s="433">
        <f t="shared" si="6"/>
        <v>0.13480098411602567</v>
      </c>
      <c r="C87" s="433">
        <f t="shared" si="6"/>
        <v>0.19092867278437473</v>
      </c>
      <c r="D87" s="433">
        <f t="shared" si="6"/>
        <v>0.17879277450780479</v>
      </c>
      <c r="E87" s="433">
        <f t="shared" si="6"/>
        <v>0.19172905310927493</v>
      </c>
      <c r="F87" s="433">
        <f t="shared" si="6"/>
        <v>0.24630180857612627</v>
      </c>
      <c r="G87" s="433">
        <f t="shared" si="6"/>
        <v>0.22634617445545563</v>
      </c>
      <c r="H87" s="465">
        <f t="shared" si="6"/>
        <v>0.18297603451480979</v>
      </c>
      <c r="I87" s="465">
        <f t="shared" si="6"/>
        <v>0.23344276802280417</v>
      </c>
      <c r="J87" s="465">
        <f t="shared" si="6"/>
        <v>0.2176133044158762</v>
      </c>
    </row>
    <row r="88" spans="1:10" ht="12.75" customHeight="1" x14ac:dyDescent="0.2">
      <c r="A88" s="217" t="s">
        <v>399</v>
      </c>
      <c r="B88" s="12"/>
      <c r="C88" s="12"/>
      <c r="D88" s="12"/>
      <c r="E88" s="12"/>
      <c r="F88" s="12"/>
      <c r="G88" s="12"/>
      <c r="H88" s="192"/>
      <c r="I88" s="192"/>
      <c r="J88" s="192"/>
    </row>
    <row r="89" spans="1:10" x14ac:dyDescent="0.2">
      <c r="A89" s="240" t="s">
        <v>689</v>
      </c>
      <c r="B89" s="12"/>
      <c r="C89" s="12"/>
      <c r="D89" s="12"/>
      <c r="E89" s="12"/>
      <c r="F89" s="12"/>
      <c r="G89" s="12"/>
      <c r="H89" s="192"/>
      <c r="I89" s="192"/>
      <c r="J89" s="192"/>
    </row>
    <row r="90" spans="1:10" s="421" customFormat="1" x14ac:dyDescent="0.2">
      <c r="A90" s="443" t="s">
        <v>656</v>
      </c>
      <c r="B90" s="441"/>
      <c r="D90" s="444"/>
    </row>
    <row r="91" spans="1:10" x14ac:dyDescent="0.2">
      <c r="A91" s="12"/>
      <c r="B91" s="12"/>
      <c r="C91" s="12"/>
      <c r="D91" s="12"/>
      <c r="E91" s="12"/>
      <c r="F91" s="12"/>
      <c r="G91" s="12"/>
      <c r="H91" s="192"/>
      <c r="I91" s="192"/>
      <c r="J91" s="192"/>
    </row>
    <row r="92" spans="1:10" x14ac:dyDescent="0.2">
      <c r="A92" s="216"/>
      <c r="B92" s="3"/>
      <c r="D92" s="163"/>
      <c r="G92" s="163"/>
    </row>
    <row r="93" spans="1:10" ht="51" customHeight="1" x14ac:dyDescent="0.2">
      <c r="A93" s="814" t="s">
        <v>595</v>
      </c>
      <c r="B93" s="815"/>
      <c r="C93" s="815"/>
      <c r="D93" s="815"/>
      <c r="E93" s="815"/>
      <c r="F93" s="815"/>
      <c r="G93" s="815"/>
      <c r="H93" s="815"/>
      <c r="I93" s="815"/>
      <c r="J93" s="816"/>
    </row>
    <row r="95" spans="1:10" s="421" customFormat="1" ht="12.75" customHeight="1" x14ac:dyDescent="0.2">
      <c r="A95" s="731" t="s">
        <v>159</v>
      </c>
      <c r="B95" s="732"/>
      <c r="C95" s="732"/>
      <c r="D95" s="733"/>
      <c r="E95" s="733"/>
      <c r="F95" s="733"/>
      <c r="G95" s="733"/>
      <c r="H95" s="733"/>
      <c r="I95" s="733"/>
      <c r="J95" s="733"/>
    </row>
    <row r="96" spans="1:10" s="421" customFormat="1" ht="39" customHeight="1" x14ac:dyDescent="0.2">
      <c r="A96" s="811" t="s">
        <v>160</v>
      </c>
      <c r="B96" s="811"/>
      <c r="C96" s="811"/>
      <c r="D96" s="811"/>
      <c r="E96" s="811"/>
      <c r="F96" s="811"/>
      <c r="G96" s="811"/>
      <c r="H96" s="811"/>
      <c r="I96" s="811"/>
      <c r="J96" s="811"/>
    </row>
    <row r="97" spans="1:10" s="421" customFormat="1" ht="12.75" customHeight="1" x14ac:dyDescent="0.3">
      <c r="A97" s="467"/>
      <c r="B97" s="732"/>
      <c r="C97" s="732"/>
      <c r="D97" s="733"/>
      <c r="E97" s="733"/>
      <c r="F97" s="733"/>
      <c r="G97" s="733"/>
      <c r="H97" s="733"/>
      <c r="I97" s="733"/>
      <c r="J97" s="733"/>
    </row>
    <row r="98" spans="1:10" s="421" customFormat="1" ht="24.75" customHeight="1" x14ac:dyDescent="0.2">
      <c r="A98" s="812" t="s">
        <v>581</v>
      </c>
      <c r="B98" s="812"/>
      <c r="C98" s="812"/>
      <c r="D98" s="812"/>
      <c r="E98" s="812"/>
      <c r="F98" s="812"/>
      <c r="G98" s="812"/>
      <c r="H98" s="812"/>
      <c r="I98" s="812"/>
      <c r="J98" s="812"/>
    </row>
    <row r="99" spans="1:10" s="421" customFormat="1" ht="12.75" customHeight="1" x14ac:dyDescent="0.3">
      <c r="A99" s="467"/>
      <c r="B99" s="732"/>
      <c r="C99" s="732"/>
      <c r="D99" s="733"/>
      <c r="E99" s="733"/>
      <c r="F99" s="733"/>
      <c r="G99" s="733"/>
      <c r="H99" s="733"/>
      <c r="I99" s="733"/>
      <c r="J99" s="733"/>
    </row>
    <row r="100" spans="1:10" ht="26.25" customHeight="1" x14ac:dyDescent="0.2">
      <c r="A100" s="813" t="s">
        <v>582</v>
      </c>
      <c r="B100" s="813"/>
      <c r="C100" s="813"/>
      <c r="D100" s="813"/>
      <c r="E100" s="813"/>
      <c r="F100" s="813"/>
      <c r="G100" s="813"/>
      <c r="H100" s="813"/>
      <c r="I100" s="813"/>
      <c r="J100" s="813"/>
    </row>
    <row r="101" spans="1:10" ht="12.75" customHeight="1" x14ac:dyDescent="0.2">
      <c r="A101" s="734"/>
      <c r="B101" s="728"/>
      <c r="C101" s="728"/>
      <c r="D101" s="728"/>
      <c r="E101" s="728"/>
      <c r="F101" s="728"/>
      <c r="G101" s="47"/>
      <c r="H101" s="47"/>
      <c r="I101" s="47"/>
      <c r="J101" s="47"/>
    </row>
    <row r="102" spans="1:10" ht="12.75" customHeight="1" x14ac:dyDescent="0.2">
      <c r="A102" s="813" t="s">
        <v>583</v>
      </c>
      <c r="B102" s="813"/>
      <c r="C102" s="813"/>
      <c r="D102" s="813"/>
      <c r="E102" s="813"/>
      <c r="F102" s="813"/>
      <c r="G102" s="813"/>
      <c r="H102" s="813"/>
      <c r="I102" s="813"/>
      <c r="J102" s="813"/>
    </row>
    <row r="103" spans="1:10" ht="12.75" customHeight="1" x14ac:dyDescent="0.2">
      <c r="A103" s="729"/>
      <c r="B103" s="729"/>
      <c r="C103" s="729"/>
      <c r="D103" s="729"/>
      <c r="E103" s="729"/>
      <c r="F103" s="729"/>
      <c r="G103" s="47"/>
      <c r="H103" s="47"/>
      <c r="I103" s="47"/>
      <c r="J103" s="47"/>
    </row>
    <row r="104" spans="1:10" ht="24.75" customHeight="1" x14ac:dyDescent="0.2">
      <c r="A104" s="813" t="s">
        <v>584</v>
      </c>
      <c r="B104" s="813"/>
      <c r="C104" s="813"/>
      <c r="D104" s="813"/>
      <c r="E104" s="813"/>
      <c r="F104" s="813"/>
      <c r="G104" s="813"/>
      <c r="H104" s="813"/>
      <c r="I104" s="813"/>
      <c r="J104" s="813"/>
    </row>
    <row r="105" spans="1:10" ht="12.75" customHeight="1" x14ac:dyDescent="0.2">
      <c r="A105" s="728"/>
      <c r="B105" s="728"/>
      <c r="C105" s="728"/>
      <c r="D105" s="728"/>
      <c r="E105" s="728"/>
      <c r="F105" s="728"/>
      <c r="G105" s="47"/>
      <c r="H105" s="47"/>
      <c r="I105" s="47"/>
      <c r="J105" s="47"/>
    </row>
    <row r="106" spans="1:10" ht="21" customHeight="1" x14ac:dyDescent="0.2">
      <c r="A106" s="813" t="s">
        <v>585</v>
      </c>
      <c r="B106" s="813"/>
      <c r="C106" s="813"/>
      <c r="D106" s="813"/>
      <c r="E106" s="813"/>
      <c r="F106" s="813"/>
      <c r="G106" s="813"/>
      <c r="H106" s="813"/>
      <c r="I106" s="813"/>
      <c r="J106" s="813"/>
    </row>
    <row r="107" spans="1:10" ht="12.75" customHeight="1" x14ac:dyDescent="0.2">
      <c r="A107" s="728"/>
      <c r="B107" s="728"/>
      <c r="C107" s="728"/>
      <c r="D107" s="728"/>
      <c r="E107" s="728"/>
      <c r="F107" s="728"/>
      <c r="G107" s="47"/>
      <c r="H107" s="47"/>
      <c r="I107" s="47"/>
      <c r="J107" s="47"/>
    </row>
    <row r="108" spans="1:10" ht="48.75" customHeight="1" x14ac:dyDescent="0.2">
      <c r="A108" s="813" t="s">
        <v>664</v>
      </c>
      <c r="B108" s="813"/>
      <c r="C108" s="813"/>
      <c r="D108" s="813"/>
      <c r="E108" s="813"/>
      <c r="F108" s="813"/>
      <c r="G108" s="813"/>
      <c r="H108" s="813"/>
      <c r="I108" s="813"/>
      <c r="J108" s="813"/>
    </row>
    <row r="109" spans="1:10" ht="12.75" customHeight="1" x14ac:dyDescent="0.2">
      <c r="A109" s="734"/>
      <c r="B109" s="728"/>
      <c r="C109" s="728"/>
      <c r="D109" s="728"/>
      <c r="E109" s="728"/>
      <c r="F109" s="728"/>
      <c r="G109" s="47"/>
      <c r="H109" s="47"/>
      <c r="I109" s="47"/>
      <c r="J109" s="47"/>
    </row>
    <row r="110" spans="1:10" ht="27" customHeight="1" x14ac:dyDescent="0.2">
      <c r="A110" s="813" t="s">
        <v>586</v>
      </c>
      <c r="B110" s="813"/>
      <c r="C110" s="813"/>
      <c r="D110" s="813"/>
      <c r="E110" s="813"/>
      <c r="F110" s="813"/>
      <c r="G110" s="813"/>
      <c r="H110" s="813"/>
      <c r="I110" s="813"/>
      <c r="J110" s="813"/>
    </row>
    <row r="111" spans="1:10" ht="12.75" customHeight="1" x14ac:dyDescent="0.2">
      <c r="A111" s="735"/>
      <c r="B111" s="728"/>
      <c r="C111" s="728"/>
      <c r="D111" s="728"/>
      <c r="E111" s="728"/>
      <c r="F111" s="728"/>
      <c r="G111" s="47"/>
      <c r="H111" s="47"/>
      <c r="I111" s="47"/>
      <c r="J111" s="47"/>
    </row>
    <row r="112" spans="1:10" ht="19.5" customHeight="1" x14ac:dyDescent="0.2">
      <c r="A112" s="813" t="s">
        <v>587</v>
      </c>
      <c r="B112" s="813"/>
      <c r="C112" s="813"/>
      <c r="D112" s="813"/>
      <c r="E112" s="813"/>
      <c r="F112" s="813"/>
      <c r="G112" s="813"/>
      <c r="H112" s="813"/>
      <c r="I112" s="813"/>
      <c r="J112" s="813"/>
    </row>
    <row r="113" spans="1:10" ht="12.75" customHeight="1" x14ac:dyDescent="0.2">
      <c r="A113" s="735"/>
      <c r="B113" s="728"/>
      <c r="C113" s="728"/>
      <c r="D113" s="728"/>
      <c r="E113" s="728"/>
      <c r="F113" s="728"/>
      <c r="G113" s="47"/>
      <c r="H113" s="47"/>
      <c r="I113" s="47"/>
      <c r="J113" s="47"/>
    </row>
    <row r="114" spans="1:10" ht="22.5" customHeight="1" x14ac:dyDescent="0.2">
      <c r="A114" s="813" t="s">
        <v>588</v>
      </c>
      <c r="B114" s="813"/>
      <c r="C114" s="813"/>
      <c r="D114" s="813"/>
      <c r="E114" s="813"/>
      <c r="F114" s="813"/>
      <c r="G114" s="813"/>
      <c r="H114" s="813"/>
      <c r="I114" s="813"/>
      <c r="J114" s="813"/>
    </row>
    <row r="115" spans="1:10" ht="12" customHeight="1" x14ac:dyDescent="0.2">
      <c r="A115" s="729"/>
      <c r="B115" s="729"/>
      <c r="C115" s="729"/>
      <c r="D115" s="729"/>
      <c r="E115" s="729"/>
      <c r="F115" s="729"/>
      <c r="G115" s="47"/>
      <c r="H115" s="47"/>
      <c r="I115" s="47"/>
      <c r="J115" s="47"/>
    </row>
    <row r="116" spans="1:10" ht="39.75" customHeight="1" x14ac:dyDescent="0.2">
      <c r="A116" s="813" t="s">
        <v>589</v>
      </c>
      <c r="B116" s="813"/>
      <c r="C116" s="813"/>
      <c r="D116" s="813"/>
      <c r="E116" s="813"/>
      <c r="F116" s="813"/>
      <c r="G116" s="813"/>
      <c r="H116" s="813"/>
      <c r="I116" s="813"/>
      <c r="J116" s="813"/>
    </row>
    <row r="117" spans="1:10" ht="12.75" customHeight="1" x14ac:dyDescent="0.2">
      <c r="A117" s="735"/>
      <c r="B117" s="728"/>
      <c r="C117" s="728"/>
      <c r="D117" s="728"/>
      <c r="E117" s="728"/>
      <c r="F117" s="728"/>
      <c r="G117" s="47"/>
      <c r="H117" s="47"/>
      <c r="I117" s="47"/>
      <c r="J117" s="47"/>
    </row>
    <row r="118" spans="1:10" ht="33.75" customHeight="1" x14ac:dyDescent="0.2">
      <c r="A118" s="813" t="s">
        <v>590</v>
      </c>
      <c r="B118" s="813"/>
      <c r="C118" s="813"/>
      <c r="D118" s="813"/>
      <c r="E118" s="813"/>
      <c r="F118" s="813"/>
      <c r="G118" s="813"/>
      <c r="H118" s="813"/>
      <c r="I118" s="813"/>
      <c r="J118" s="813"/>
    </row>
    <row r="119" spans="1:10" ht="12.75" customHeight="1" x14ac:dyDescent="0.2">
      <c r="A119" s="735"/>
      <c r="B119" s="728"/>
      <c r="C119" s="728"/>
      <c r="D119" s="728"/>
      <c r="E119" s="728"/>
      <c r="F119" s="728"/>
      <c r="G119" s="47"/>
      <c r="H119" s="47"/>
      <c r="I119" s="47"/>
      <c r="J119" s="47"/>
    </row>
    <row r="120" spans="1:10" ht="21" customHeight="1" x14ac:dyDescent="0.2">
      <c r="A120" s="813" t="s">
        <v>591</v>
      </c>
      <c r="B120" s="813"/>
      <c r="C120" s="813"/>
      <c r="D120" s="813"/>
      <c r="E120" s="813"/>
      <c r="F120" s="813"/>
      <c r="G120" s="813"/>
      <c r="H120" s="813"/>
      <c r="I120" s="813"/>
      <c r="J120" s="813"/>
    </row>
    <row r="121" spans="1:10" s="421" customFormat="1" ht="12.75" customHeight="1" x14ac:dyDescent="0.2">
      <c r="A121" s="736"/>
      <c r="B121" s="732"/>
      <c r="C121" s="732"/>
      <c r="D121" s="733"/>
      <c r="E121" s="733"/>
      <c r="F121" s="733"/>
      <c r="G121" s="733"/>
      <c r="H121" s="733"/>
      <c r="I121" s="733"/>
      <c r="J121" s="733"/>
    </row>
    <row r="122" spans="1:10" s="421" customFormat="1" ht="14.25" customHeight="1" x14ac:dyDescent="0.2">
      <c r="A122" s="810" t="s">
        <v>161</v>
      </c>
      <c r="B122" s="810"/>
      <c r="C122" s="810"/>
      <c r="D122" s="810"/>
      <c r="E122" s="810"/>
      <c r="F122" s="810"/>
      <c r="G122" s="810"/>
      <c r="H122" s="810"/>
      <c r="I122" s="810"/>
      <c r="J122" s="810"/>
    </row>
    <row r="123" spans="1:10" s="421" customFormat="1" ht="12.75" customHeight="1" x14ac:dyDescent="0.2">
      <c r="A123" s="737" t="s">
        <v>162</v>
      </c>
      <c r="B123" s="732"/>
      <c r="C123" s="732"/>
      <c r="D123" s="733"/>
      <c r="E123" s="733"/>
      <c r="F123" s="733"/>
      <c r="G123" s="733"/>
      <c r="H123" s="733"/>
      <c r="I123" s="733"/>
      <c r="J123" s="733"/>
    </row>
  </sheetData>
  <mergeCells count="15">
    <mergeCell ref="A114:J114"/>
    <mergeCell ref="A116:J116"/>
    <mergeCell ref="A118:J118"/>
    <mergeCell ref="A120:J120"/>
    <mergeCell ref="A122:J122"/>
    <mergeCell ref="A104:J104"/>
    <mergeCell ref="A106:J106"/>
    <mergeCell ref="A108:J108"/>
    <mergeCell ref="A110:J110"/>
    <mergeCell ref="A112:J112"/>
    <mergeCell ref="A93:J93"/>
    <mergeCell ref="A96:J96"/>
    <mergeCell ref="A98:J98"/>
    <mergeCell ref="A100:J100"/>
    <mergeCell ref="A102:J102"/>
  </mergeCells>
  <pageMargins left="0.70866141732283472" right="0.70866141732283472" top="0.74803149606299213" bottom="0.74803149606299213" header="0.31496062992125984" footer="0.31496062992125984"/>
  <pageSetup paperSize="9" scale="60" firstPageNumber="35" fitToHeight="2" orientation="landscape" useFirstPageNumber="1" r:id="rId1"/>
  <headerFooter>
    <oddHeader>&amp;RLes finances des groupements à fiscalité propre en 2021</oddHeader>
    <oddFooter>&amp;LDirection Générale des Collectivités Locales / DESL&amp;C&amp;P&amp;RMise à jour : mars 2023</oddFooter>
    <evenHeader>&amp;RLes finances des groupements à fiscalité propre en 2019</evenHeader>
    <evenFooter>&amp;LDirection Générale des Collectivités Locales / DESL&amp;C36&amp;RMise à jour : mai 2021</evenFooter>
    <firstHeader>&amp;RLes finances des groupements à fiscalité propre en 2019</firstHeader>
    <firstFooter>&amp;LDirection Générale des Collectivités Locales / DESL&amp;C35&amp;RMise à jour : mai 2021</firstFooter>
  </headerFooter>
  <rowBreaks count="2" manualBreakCount="2">
    <brk id="54" max="16383" man="1"/>
    <brk id="90" max="9" man="1"/>
  </rowBreak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88"/>
  <sheetViews>
    <sheetView zoomScaleNormal="100" workbookViewId="0"/>
  </sheetViews>
  <sheetFormatPr baseColWidth="10" defaultRowHeight="12.75" x14ac:dyDescent="0.2"/>
  <cols>
    <col min="1" max="1" width="84" customWidth="1"/>
    <col min="2" max="7" width="14.7109375" customWidth="1"/>
    <col min="8" max="10" width="13.7109375" customWidth="1"/>
    <col min="11" max="11" width="19" customWidth="1"/>
  </cols>
  <sheetData>
    <row r="1" spans="1:11" s="405" customFormat="1" ht="21" x14ac:dyDescent="0.2">
      <c r="A1" s="27" t="s">
        <v>690</v>
      </c>
    </row>
    <row r="2" spans="1:11" ht="13.5" thickBot="1" x14ac:dyDescent="0.25">
      <c r="K2" s="241" t="s">
        <v>344</v>
      </c>
    </row>
    <row r="3" spans="1:11" x14ac:dyDescent="0.2">
      <c r="A3" s="25"/>
      <c r="B3" s="480" t="s">
        <v>34</v>
      </c>
      <c r="C3" s="480" t="s">
        <v>464</v>
      </c>
      <c r="D3" s="480" t="s">
        <v>466</v>
      </c>
      <c r="E3" s="480" t="s">
        <v>97</v>
      </c>
      <c r="F3" s="480" t="s">
        <v>272</v>
      </c>
      <c r="G3" s="481">
        <v>300000</v>
      </c>
      <c r="H3" s="482" t="s">
        <v>288</v>
      </c>
      <c r="I3" s="482" t="s">
        <v>288</v>
      </c>
      <c r="J3" s="482" t="s">
        <v>61</v>
      </c>
      <c r="K3" s="237" t="s">
        <v>163</v>
      </c>
    </row>
    <row r="4" spans="1:11" x14ac:dyDescent="0.2">
      <c r="A4" s="348" t="s">
        <v>65</v>
      </c>
      <c r="B4" s="483" t="s">
        <v>463</v>
      </c>
      <c r="C4" s="483" t="s">
        <v>35</v>
      </c>
      <c r="D4" s="483" t="s">
        <v>35</v>
      </c>
      <c r="E4" s="483" t="s">
        <v>35</v>
      </c>
      <c r="F4" s="483" t="s">
        <v>35</v>
      </c>
      <c r="G4" s="483" t="s">
        <v>36</v>
      </c>
      <c r="H4" s="484" t="s">
        <v>286</v>
      </c>
      <c r="I4" s="484" t="s">
        <v>287</v>
      </c>
      <c r="J4" s="484" t="s">
        <v>106</v>
      </c>
      <c r="K4" s="238" t="s">
        <v>289</v>
      </c>
    </row>
    <row r="5" spans="1:11" ht="13.5" thickBot="1" x14ac:dyDescent="0.25">
      <c r="A5" s="294" t="s">
        <v>344</v>
      </c>
      <c r="B5" s="485" t="s">
        <v>36</v>
      </c>
      <c r="C5" s="485" t="s">
        <v>465</v>
      </c>
      <c r="D5" s="485" t="s">
        <v>99</v>
      </c>
      <c r="E5" s="485" t="s">
        <v>100</v>
      </c>
      <c r="F5" s="485" t="s">
        <v>273</v>
      </c>
      <c r="G5" s="485" t="s">
        <v>101</v>
      </c>
      <c r="H5" s="486" t="s">
        <v>100</v>
      </c>
      <c r="I5" s="486" t="s">
        <v>101</v>
      </c>
      <c r="J5" s="486" t="s">
        <v>270</v>
      </c>
      <c r="K5" s="239" t="s">
        <v>72</v>
      </c>
    </row>
    <row r="6" spans="1:11" x14ac:dyDescent="0.2">
      <c r="A6" s="201"/>
    </row>
    <row r="7" spans="1:11" ht="15" x14ac:dyDescent="0.25">
      <c r="A7" s="332" t="s">
        <v>115</v>
      </c>
      <c r="B7" s="468">
        <v>333.17749623100002</v>
      </c>
      <c r="C7" s="468">
        <v>322.662704684</v>
      </c>
      <c r="D7" s="468">
        <v>325.03199210700001</v>
      </c>
      <c r="E7" s="468">
        <v>379.82056218100001</v>
      </c>
      <c r="F7" s="468">
        <v>428.00705779800001</v>
      </c>
      <c r="G7" s="468">
        <v>452.07666895</v>
      </c>
      <c r="H7" s="469">
        <v>344.38530279600002</v>
      </c>
      <c r="I7" s="469">
        <v>441.79005770600003</v>
      </c>
      <c r="J7" s="469">
        <v>399.52390285400003</v>
      </c>
      <c r="K7" s="469">
        <v>403.335571319</v>
      </c>
    </row>
    <row r="8" spans="1:11" ht="14.25" x14ac:dyDescent="0.2">
      <c r="A8" s="333" t="s">
        <v>116</v>
      </c>
      <c r="B8" s="470">
        <v>81.362792256000006</v>
      </c>
      <c r="C8" s="470">
        <v>85.519870632000007</v>
      </c>
      <c r="D8" s="470">
        <v>85.657585376</v>
      </c>
      <c r="E8" s="470">
        <v>103.46793153599999</v>
      </c>
      <c r="F8" s="470">
        <v>106.67408375399999</v>
      </c>
      <c r="G8" s="470">
        <v>113.887712794</v>
      </c>
      <c r="H8" s="330">
        <v>91.616001487000005</v>
      </c>
      <c r="I8" s="330">
        <v>110.804829688</v>
      </c>
      <c r="J8" s="330">
        <v>102.478357485</v>
      </c>
      <c r="K8" s="330">
        <v>106.150722527</v>
      </c>
    </row>
    <row r="9" spans="1:11" ht="14.25" x14ac:dyDescent="0.2">
      <c r="A9" s="334" t="s">
        <v>117</v>
      </c>
      <c r="B9" s="471">
        <v>140.76071636699999</v>
      </c>
      <c r="C9" s="471">
        <v>132.24999915399999</v>
      </c>
      <c r="D9" s="471">
        <v>140.14711485699999</v>
      </c>
      <c r="E9" s="471">
        <v>156.958128523</v>
      </c>
      <c r="F9" s="471">
        <v>173.676897139</v>
      </c>
      <c r="G9" s="471">
        <v>150.84171394699999</v>
      </c>
      <c r="H9" s="472">
        <v>143.67836204400001</v>
      </c>
      <c r="I9" s="472">
        <v>160.60076866099999</v>
      </c>
      <c r="J9" s="472">
        <v>153.257748711</v>
      </c>
      <c r="K9" s="472">
        <v>153.29742901200001</v>
      </c>
    </row>
    <row r="10" spans="1:11" ht="14.25" x14ac:dyDescent="0.2">
      <c r="A10" s="333" t="s">
        <v>118</v>
      </c>
      <c r="B10" s="470">
        <v>4.361802763</v>
      </c>
      <c r="C10" s="470">
        <v>4.2612507910000001</v>
      </c>
      <c r="D10" s="470">
        <v>4.0193730810000003</v>
      </c>
      <c r="E10" s="470">
        <v>5.6088885529999999</v>
      </c>
      <c r="F10" s="470">
        <v>9.0385568949999993</v>
      </c>
      <c r="G10" s="470">
        <v>10.215662763999999</v>
      </c>
      <c r="H10" s="330">
        <v>4.686993921</v>
      </c>
      <c r="I10" s="330">
        <v>9.7126039320000004</v>
      </c>
      <c r="J10" s="330">
        <v>7.5318766039999998</v>
      </c>
      <c r="K10" s="330">
        <v>7.6904276960000004</v>
      </c>
    </row>
    <row r="11" spans="1:11" ht="14.25" x14ac:dyDescent="0.2">
      <c r="A11" s="334" t="s">
        <v>119</v>
      </c>
      <c r="B11" s="471">
        <v>81.912906270999997</v>
      </c>
      <c r="C11" s="471">
        <v>81.927025666000006</v>
      </c>
      <c r="D11" s="471">
        <v>73.949944454999994</v>
      </c>
      <c r="E11" s="471">
        <v>92.180354065000003</v>
      </c>
      <c r="F11" s="471">
        <v>111.671633394</v>
      </c>
      <c r="G11" s="471">
        <v>162.67661840599999</v>
      </c>
      <c r="H11" s="472">
        <v>83.558163855000004</v>
      </c>
      <c r="I11" s="472">
        <v>140.87865710899999</v>
      </c>
      <c r="J11" s="472">
        <v>116.005981784</v>
      </c>
      <c r="K11" s="472">
        <v>116.204186901</v>
      </c>
    </row>
    <row r="12" spans="1:11" ht="14.25" x14ac:dyDescent="0.2">
      <c r="A12" s="333" t="s">
        <v>120</v>
      </c>
      <c r="B12" s="470">
        <v>24.779278573999999</v>
      </c>
      <c r="C12" s="470">
        <v>18.704558441</v>
      </c>
      <c r="D12" s="470">
        <v>21.257974339</v>
      </c>
      <c r="E12" s="470">
        <v>21.605259503999999</v>
      </c>
      <c r="F12" s="470">
        <v>26.945886616999999</v>
      </c>
      <c r="G12" s="470">
        <v>14.454961039000001</v>
      </c>
      <c r="H12" s="330">
        <v>20.845781488</v>
      </c>
      <c r="I12" s="330">
        <v>19.793198316000002</v>
      </c>
      <c r="J12" s="330">
        <v>20.249938271000001</v>
      </c>
      <c r="K12" s="330">
        <v>19.992805182000001</v>
      </c>
    </row>
    <row r="13" spans="1:11" ht="15" x14ac:dyDescent="0.25">
      <c r="A13" s="335" t="s">
        <v>121</v>
      </c>
      <c r="B13" s="473">
        <v>390.729419904</v>
      </c>
      <c r="C13" s="473">
        <v>383.799320309</v>
      </c>
      <c r="D13" s="473">
        <v>384.64237741599999</v>
      </c>
      <c r="E13" s="473">
        <v>450.53238906799999</v>
      </c>
      <c r="F13" s="473">
        <v>528.53991510699996</v>
      </c>
      <c r="G13" s="473">
        <v>573.80601928600004</v>
      </c>
      <c r="H13" s="474">
        <v>408.26574615300001</v>
      </c>
      <c r="I13" s="474">
        <v>554.46067908500004</v>
      </c>
      <c r="J13" s="474">
        <v>491.02334813099998</v>
      </c>
      <c r="K13" s="474">
        <v>493.96003205099998</v>
      </c>
    </row>
    <row r="14" spans="1:11" ht="14.25" x14ac:dyDescent="0.2">
      <c r="A14" s="333" t="s">
        <v>63</v>
      </c>
      <c r="B14" s="470">
        <v>238.60959310000001</v>
      </c>
      <c r="C14" s="470">
        <v>225.19252084300001</v>
      </c>
      <c r="D14" s="470">
        <v>218.20818815499999</v>
      </c>
      <c r="E14" s="470">
        <v>255.775753165</v>
      </c>
      <c r="F14" s="470">
        <v>295.65064412200002</v>
      </c>
      <c r="G14" s="470">
        <v>292.443866786</v>
      </c>
      <c r="H14" s="330">
        <v>235.330999902</v>
      </c>
      <c r="I14" s="330">
        <v>293.81434475499998</v>
      </c>
      <c r="J14" s="330">
        <v>268.43708147799998</v>
      </c>
      <c r="K14" s="330">
        <v>270.25004231100002</v>
      </c>
    </row>
    <row r="15" spans="1:11" ht="14.25" x14ac:dyDescent="0.2">
      <c r="A15" s="334" t="s">
        <v>122</v>
      </c>
      <c r="B15" s="471">
        <v>95.722759038999996</v>
      </c>
      <c r="C15" s="471">
        <v>70.391294540999994</v>
      </c>
      <c r="D15" s="471">
        <v>57.902806724999998</v>
      </c>
      <c r="E15" s="471">
        <v>64.564100035999999</v>
      </c>
      <c r="F15" s="471">
        <v>88.508954611999997</v>
      </c>
      <c r="G15" s="471">
        <v>88.018770449000002</v>
      </c>
      <c r="H15" s="472">
        <v>67.111559333000002</v>
      </c>
      <c r="I15" s="472">
        <v>88.228260078000005</v>
      </c>
      <c r="J15" s="472">
        <v>79.065239808000001</v>
      </c>
      <c r="K15" s="472">
        <v>78.778042072000005</v>
      </c>
    </row>
    <row r="16" spans="1:11" ht="14.25" x14ac:dyDescent="0.2">
      <c r="A16" s="539" t="s">
        <v>123</v>
      </c>
      <c r="B16" s="540">
        <v>142.886834061</v>
      </c>
      <c r="C16" s="540">
        <v>154.801226302</v>
      </c>
      <c r="D16" s="540">
        <v>160.30538143000001</v>
      </c>
      <c r="E16" s="540">
        <v>191.21165312900001</v>
      </c>
      <c r="F16" s="540">
        <v>207.14168950999999</v>
      </c>
      <c r="G16" s="540">
        <v>204.42509633700001</v>
      </c>
      <c r="H16" s="370">
        <v>168.219440569</v>
      </c>
      <c r="I16" s="370">
        <v>205.58608467600001</v>
      </c>
      <c r="J16" s="370">
        <v>189.37184167000001</v>
      </c>
      <c r="K16" s="370">
        <v>191.47200024</v>
      </c>
    </row>
    <row r="17" spans="1:11" ht="14.25" x14ac:dyDescent="0.2">
      <c r="A17" s="541" t="s">
        <v>124</v>
      </c>
      <c r="B17" s="542">
        <v>66.470864148999993</v>
      </c>
      <c r="C17" s="542">
        <v>81.699958758999998</v>
      </c>
      <c r="D17" s="542">
        <v>86.468947630000002</v>
      </c>
      <c r="E17" s="542">
        <v>110.80599911</v>
      </c>
      <c r="F17" s="542">
        <v>148.88596370900001</v>
      </c>
      <c r="G17" s="542">
        <v>205.615063862</v>
      </c>
      <c r="H17" s="543">
        <v>92.081932045000002</v>
      </c>
      <c r="I17" s="543">
        <v>181.37079187000001</v>
      </c>
      <c r="J17" s="543">
        <v>142.62630984399999</v>
      </c>
      <c r="K17" s="543">
        <v>140.02686478300001</v>
      </c>
    </row>
    <row r="18" spans="1:11" ht="14.25" x14ac:dyDescent="0.2">
      <c r="A18" s="539" t="s">
        <v>125</v>
      </c>
      <c r="B18" s="540">
        <v>41.054015448000001</v>
      </c>
      <c r="C18" s="540">
        <v>42.369817914000002</v>
      </c>
      <c r="D18" s="540">
        <v>50.065619318000003</v>
      </c>
      <c r="E18" s="540">
        <v>70.164502318000004</v>
      </c>
      <c r="F18" s="540">
        <v>97.776573788999997</v>
      </c>
      <c r="G18" s="540">
        <v>156.98788531700001</v>
      </c>
      <c r="H18" s="370">
        <v>54.091034592</v>
      </c>
      <c r="I18" s="370">
        <v>131.68279255499999</v>
      </c>
      <c r="J18" s="370">
        <v>98.013951026000001</v>
      </c>
      <c r="K18" s="370">
        <v>95.448143275000007</v>
      </c>
    </row>
    <row r="19" spans="1:11" ht="14.25" x14ac:dyDescent="0.2">
      <c r="A19" s="560" t="s">
        <v>126</v>
      </c>
      <c r="B19" s="561">
        <v>2.1058625969999998</v>
      </c>
      <c r="C19" s="561">
        <v>1.384431754</v>
      </c>
      <c r="D19" s="561">
        <v>1.336721212</v>
      </c>
      <c r="E19" s="561">
        <v>1.251862622</v>
      </c>
      <c r="F19" s="561">
        <v>1.298330524</v>
      </c>
      <c r="G19" s="561">
        <v>2.3452049779999999</v>
      </c>
      <c r="H19" s="562">
        <v>1.3805927339999999</v>
      </c>
      <c r="I19" s="562">
        <v>1.8978030459999999</v>
      </c>
      <c r="J19" s="562">
        <v>1.673373641</v>
      </c>
      <c r="K19" s="562">
        <v>1.7375201920000001</v>
      </c>
    </row>
    <row r="20" spans="1:11" ht="14.25" x14ac:dyDescent="0.2">
      <c r="A20" s="676" t="s">
        <v>475</v>
      </c>
      <c r="B20" s="540">
        <v>23.310986103000001</v>
      </c>
      <c r="C20" s="540">
        <v>37.945709090000001</v>
      </c>
      <c r="D20" s="540">
        <v>35.066607099999999</v>
      </c>
      <c r="E20" s="540">
        <v>39.389634170000001</v>
      </c>
      <c r="F20" s="540">
        <v>49.811059395999997</v>
      </c>
      <c r="G20" s="540">
        <v>46.281973565999998</v>
      </c>
      <c r="H20" s="370">
        <v>36.610304718999998</v>
      </c>
      <c r="I20" s="370">
        <v>47.790196268999999</v>
      </c>
      <c r="J20" s="370">
        <v>42.938985176999999</v>
      </c>
      <c r="K20" s="370">
        <v>42.841201316000003</v>
      </c>
    </row>
    <row r="21" spans="1:11" ht="14.25" x14ac:dyDescent="0.2">
      <c r="A21" s="560" t="s">
        <v>127</v>
      </c>
      <c r="B21" s="561">
        <v>29.521978693000001</v>
      </c>
      <c r="C21" s="561">
        <v>30.470421713</v>
      </c>
      <c r="D21" s="561">
        <v>29.688000329000001</v>
      </c>
      <c r="E21" s="561">
        <v>31.582864649000001</v>
      </c>
      <c r="F21" s="561">
        <v>20.906731263000001</v>
      </c>
      <c r="G21" s="561">
        <v>10.584800052</v>
      </c>
      <c r="H21" s="562">
        <v>30.595733656</v>
      </c>
      <c r="I21" s="562">
        <v>14.996075871</v>
      </c>
      <c r="J21" s="562">
        <v>21.765124796999999</v>
      </c>
      <c r="K21" s="562">
        <v>24.334845628</v>
      </c>
    </row>
    <row r="22" spans="1:11" ht="14.25" x14ac:dyDescent="0.2">
      <c r="A22" s="539" t="s">
        <v>128</v>
      </c>
      <c r="B22" s="540">
        <v>44.523510004999999</v>
      </c>
      <c r="C22" s="540">
        <v>36.437138453000003</v>
      </c>
      <c r="D22" s="540">
        <v>41.308290911999997</v>
      </c>
      <c r="E22" s="540">
        <v>42.231463023000003</v>
      </c>
      <c r="F22" s="540">
        <v>50.761099403999999</v>
      </c>
      <c r="G22" s="540">
        <v>46.734571015999997</v>
      </c>
      <c r="H22" s="370">
        <v>40.346023103</v>
      </c>
      <c r="I22" s="370">
        <v>48.455385362999998</v>
      </c>
      <c r="J22" s="370">
        <v>44.936547279999999</v>
      </c>
      <c r="K22" s="370">
        <v>46.005387949999999</v>
      </c>
    </row>
    <row r="23" spans="1:11" ht="14.25" x14ac:dyDescent="0.2">
      <c r="A23" s="563" t="s">
        <v>129</v>
      </c>
      <c r="B23" s="564">
        <v>11.603473957</v>
      </c>
      <c r="C23" s="564">
        <v>9.9992805409999992</v>
      </c>
      <c r="D23" s="564">
        <v>8.9689503889999997</v>
      </c>
      <c r="E23" s="564">
        <v>10.136309121</v>
      </c>
      <c r="F23" s="564">
        <v>12.335476608</v>
      </c>
      <c r="G23" s="564">
        <v>18.427717569999999</v>
      </c>
      <c r="H23" s="565">
        <v>9.9110574469999992</v>
      </c>
      <c r="I23" s="565">
        <v>15.824081226000001</v>
      </c>
      <c r="J23" s="565">
        <v>13.258284732</v>
      </c>
      <c r="K23" s="565">
        <v>13.342891378999999</v>
      </c>
    </row>
    <row r="24" spans="1:11" ht="15" x14ac:dyDescent="0.25">
      <c r="A24" s="547" t="s">
        <v>130</v>
      </c>
      <c r="B24" s="548">
        <v>57.551923674000001</v>
      </c>
      <c r="C24" s="548">
        <v>61.136615624999997</v>
      </c>
      <c r="D24" s="548">
        <v>59.610385307999998</v>
      </c>
      <c r="E24" s="548">
        <v>70.711826887000001</v>
      </c>
      <c r="F24" s="548">
        <v>100.532857308</v>
      </c>
      <c r="G24" s="548">
        <v>121.729350336</v>
      </c>
      <c r="H24" s="354">
        <v>63.880443356999997</v>
      </c>
      <c r="I24" s="354">
        <v>112.67062138</v>
      </c>
      <c r="J24" s="354">
        <v>91.499445276000003</v>
      </c>
      <c r="K24" s="354">
        <v>90.624460732000003</v>
      </c>
    </row>
    <row r="25" spans="1:11" ht="15" x14ac:dyDescent="0.25">
      <c r="A25" s="566" t="s">
        <v>131</v>
      </c>
      <c r="B25" s="567">
        <v>33.778222075999999</v>
      </c>
      <c r="C25" s="567">
        <v>42.059310181000001</v>
      </c>
      <c r="D25" s="567">
        <v>40.300080018999999</v>
      </c>
      <c r="E25" s="567">
        <v>44.205455972999999</v>
      </c>
      <c r="F25" s="567">
        <v>55.825965273999998</v>
      </c>
      <c r="G25" s="567">
        <v>62.374383541999997</v>
      </c>
      <c r="H25" s="568">
        <v>41.743316094999997</v>
      </c>
      <c r="I25" s="568">
        <v>59.575791053000003</v>
      </c>
      <c r="J25" s="568">
        <v>51.837871598</v>
      </c>
      <c r="K25" s="568">
        <v>50.905989949000002</v>
      </c>
    </row>
    <row r="26" spans="1:11" ht="15" x14ac:dyDescent="0.25">
      <c r="A26" s="547" t="s">
        <v>132</v>
      </c>
      <c r="B26" s="548">
        <v>111.86821960899999</v>
      </c>
      <c r="C26" s="548">
        <v>102.721830188</v>
      </c>
      <c r="D26" s="548">
        <v>95.957052300000001</v>
      </c>
      <c r="E26" s="548">
        <v>118.496112006</v>
      </c>
      <c r="F26" s="548">
        <v>168.083325527</v>
      </c>
      <c r="G26" s="548">
        <v>210.80961146000001</v>
      </c>
      <c r="H26" s="354">
        <v>107.323912444</v>
      </c>
      <c r="I26" s="354">
        <v>192.54971143399999</v>
      </c>
      <c r="J26" s="354">
        <v>155.56828459600001</v>
      </c>
      <c r="K26" s="354">
        <v>155.336235225</v>
      </c>
    </row>
    <row r="27" spans="1:11" ht="14.25" x14ac:dyDescent="0.2">
      <c r="A27" s="560" t="s">
        <v>133</v>
      </c>
      <c r="B27" s="561">
        <v>95.444383717999997</v>
      </c>
      <c r="C27" s="561">
        <v>79.076821968999994</v>
      </c>
      <c r="D27" s="561">
        <v>74.375025879000006</v>
      </c>
      <c r="E27" s="561">
        <v>87.119864346</v>
      </c>
      <c r="F27" s="561">
        <v>116.136021696</v>
      </c>
      <c r="G27" s="561">
        <v>151.75043828599999</v>
      </c>
      <c r="H27" s="562">
        <v>82.004864646000001</v>
      </c>
      <c r="I27" s="562">
        <v>136.52993240199999</v>
      </c>
      <c r="J27" s="562">
        <v>112.870256248</v>
      </c>
      <c r="K27" s="562">
        <v>113.172737015</v>
      </c>
    </row>
    <row r="28" spans="1:11" ht="14.25" x14ac:dyDescent="0.2">
      <c r="A28" s="539" t="s">
        <v>134</v>
      </c>
      <c r="B28" s="540">
        <v>9.3800174290000005</v>
      </c>
      <c r="C28" s="540">
        <v>14.908932979999999</v>
      </c>
      <c r="D28" s="540">
        <v>16.171367951000001</v>
      </c>
      <c r="E28" s="540">
        <v>23.878365973000001</v>
      </c>
      <c r="F28" s="540">
        <v>36.450959521999998</v>
      </c>
      <c r="G28" s="540">
        <v>41.701796307999999</v>
      </c>
      <c r="H28" s="370">
        <v>17.991908160000001</v>
      </c>
      <c r="I28" s="370">
        <v>39.457750220999998</v>
      </c>
      <c r="J28" s="370">
        <v>30.143229534</v>
      </c>
      <c r="K28" s="370">
        <v>29.685194028000002</v>
      </c>
    </row>
    <row r="29" spans="1:11" ht="14.25" x14ac:dyDescent="0.2">
      <c r="A29" s="560" t="s">
        <v>135</v>
      </c>
      <c r="B29" s="561">
        <v>7.043818463</v>
      </c>
      <c r="C29" s="561">
        <v>8.7360752379999997</v>
      </c>
      <c r="D29" s="561">
        <v>5.4106584709999996</v>
      </c>
      <c r="E29" s="561">
        <v>7.4978816860000004</v>
      </c>
      <c r="F29" s="561">
        <v>15.496344308999999</v>
      </c>
      <c r="G29" s="561">
        <v>17.357376865999999</v>
      </c>
      <c r="H29" s="562">
        <v>7.3271396390000003</v>
      </c>
      <c r="I29" s="562">
        <v>16.562028811000001</v>
      </c>
      <c r="J29" s="562">
        <v>12.554798813</v>
      </c>
      <c r="K29" s="562">
        <v>12.478304182</v>
      </c>
    </row>
    <row r="30" spans="1:11" ht="15" x14ac:dyDescent="0.25">
      <c r="A30" s="547" t="s">
        <v>136</v>
      </c>
      <c r="B30" s="548">
        <v>61.311326723999997</v>
      </c>
      <c r="C30" s="548">
        <v>49.861334298999999</v>
      </c>
      <c r="D30" s="548">
        <v>41.373776708999998</v>
      </c>
      <c r="E30" s="548">
        <v>46.619572595000001</v>
      </c>
      <c r="F30" s="548">
        <v>66.220344432999994</v>
      </c>
      <c r="G30" s="548">
        <v>89.552691258999999</v>
      </c>
      <c r="H30" s="354">
        <v>47.445587445999998</v>
      </c>
      <c r="I30" s="354">
        <v>79.581164103999996</v>
      </c>
      <c r="J30" s="354">
        <v>65.636801116000001</v>
      </c>
      <c r="K30" s="354">
        <v>66.004790030999999</v>
      </c>
    </row>
    <row r="31" spans="1:11" ht="14.25" x14ac:dyDescent="0.2">
      <c r="A31" s="560" t="s">
        <v>137</v>
      </c>
      <c r="B31" s="561">
        <v>15.343671614</v>
      </c>
      <c r="C31" s="561">
        <v>13.872043035000001</v>
      </c>
      <c r="D31" s="561">
        <v>11.677525425000001</v>
      </c>
      <c r="E31" s="561">
        <v>13.822209091</v>
      </c>
      <c r="F31" s="561">
        <v>19.726867702</v>
      </c>
      <c r="G31" s="561">
        <v>21.984128997999999</v>
      </c>
      <c r="H31" s="562">
        <v>13.413501377999999</v>
      </c>
      <c r="I31" s="562">
        <v>21.019444969999999</v>
      </c>
      <c r="J31" s="562">
        <v>17.719051782000001</v>
      </c>
      <c r="K31" s="562">
        <v>17.512218968999999</v>
      </c>
    </row>
    <row r="32" spans="1:11" ht="14.25" x14ac:dyDescent="0.2">
      <c r="A32" s="539" t="s">
        <v>138</v>
      </c>
      <c r="B32" s="540">
        <v>37.702827929999998</v>
      </c>
      <c r="C32" s="540">
        <v>26.469332883</v>
      </c>
      <c r="D32" s="540">
        <v>22.298918954000001</v>
      </c>
      <c r="E32" s="540">
        <v>23.859036994</v>
      </c>
      <c r="F32" s="540">
        <v>30.183286132999999</v>
      </c>
      <c r="G32" s="540">
        <v>47.298653182999999</v>
      </c>
      <c r="H32" s="370">
        <v>25.350680620999999</v>
      </c>
      <c r="I32" s="370">
        <v>39.984071903</v>
      </c>
      <c r="J32" s="370">
        <v>33.634308152000003</v>
      </c>
      <c r="K32" s="370">
        <v>33.810940307000003</v>
      </c>
    </row>
    <row r="33" spans="1:11" ht="14.25" x14ac:dyDescent="0.2">
      <c r="A33" s="563" t="s">
        <v>139</v>
      </c>
      <c r="B33" s="564">
        <v>8.2648271799999993</v>
      </c>
      <c r="C33" s="564">
        <v>9.5199583810000004</v>
      </c>
      <c r="D33" s="564">
        <v>7.3973323300000002</v>
      </c>
      <c r="E33" s="564">
        <v>8.9383265099999996</v>
      </c>
      <c r="F33" s="564">
        <v>16.310190597999998</v>
      </c>
      <c r="G33" s="564">
        <v>20.269909079000001</v>
      </c>
      <c r="H33" s="565">
        <v>8.6814054459999994</v>
      </c>
      <c r="I33" s="565">
        <v>18.577647231</v>
      </c>
      <c r="J33" s="565">
        <v>14.283441182000001</v>
      </c>
      <c r="K33" s="565">
        <v>14.681630755</v>
      </c>
    </row>
    <row r="34" spans="1:11" ht="15" x14ac:dyDescent="0.25">
      <c r="A34" s="552" t="s">
        <v>140</v>
      </c>
      <c r="B34" s="548">
        <v>445.04571583900002</v>
      </c>
      <c r="C34" s="548">
        <v>425.38453487200002</v>
      </c>
      <c r="D34" s="548">
        <v>420.98904440699999</v>
      </c>
      <c r="E34" s="548">
        <v>498.31667418699999</v>
      </c>
      <c r="F34" s="548">
        <v>596.09038332600005</v>
      </c>
      <c r="G34" s="548">
        <v>662.88628041000004</v>
      </c>
      <c r="H34" s="354">
        <v>451.70921523999999</v>
      </c>
      <c r="I34" s="354">
        <v>634.33976914000004</v>
      </c>
      <c r="J34" s="354">
        <v>555.09218744999998</v>
      </c>
      <c r="K34" s="354">
        <v>558.67180654399999</v>
      </c>
    </row>
    <row r="35" spans="1:11" ht="15" x14ac:dyDescent="0.25">
      <c r="A35" s="569" t="s">
        <v>141</v>
      </c>
      <c r="B35" s="570">
        <v>452.04074662800002</v>
      </c>
      <c r="C35" s="570">
        <v>433.66065460800002</v>
      </c>
      <c r="D35" s="570">
        <v>426.01615412500001</v>
      </c>
      <c r="E35" s="570">
        <v>497.15196166300001</v>
      </c>
      <c r="F35" s="570">
        <v>594.76025953999999</v>
      </c>
      <c r="G35" s="570">
        <v>663.35871054500001</v>
      </c>
      <c r="H35" s="571">
        <v>455.711333599</v>
      </c>
      <c r="I35" s="571">
        <v>634.04184318900002</v>
      </c>
      <c r="J35" s="571">
        <v>556.66014924599995</v>
      </c>
      <c r="K35" s="571">
        <v>559.96482208199996</v>
      </c>
    </row>
    <row r="36" spans="1:11" ht="15" x14ac:dyDescent="0.25">
      <c r="A36" s="549" t="s">
        <v>142</v>
      </c>
      <c r="B36" s="550">
        <v>6.9950307890000003</v>
      </c>
      <c r="C36" s="550">
        <v>8.2761197360000001</v>
      </c>
      <c r="D36" s="550">
        <v>5.0271097170000001</v>
      </c>
      <c r="E36" s="550">
        <v>-1.164712524</v>
      </c>
      <c r="F36" s="550">
        <v>-1.3301237859999999</v>
      </c>
      <c r="G36" s="550">
        <v>0.47243013499999997</v>
      </c>
      <c r="H36" s="551">
        <v>4.0021183589999998</v>
      </c>
      <c r="I36" s="551">
        <v>-0.29792595100000002</v>
      </c>
      <c r="J36" s="551">
        <v>1.5679617960000001</v>
      </c>
      <c r="K36" s="551">
        <v>1.2930155379999999</v>
      </c>
    </row>
    <row r="37" spans="1:11" ht="14.25" x14ac:dyDescent="0.2">
      <c r="A37" s="560" t="s">
        <v>143</v>
      </c>
      <c r="B37" s="561">
        <v>23.773701597999999</v>
      </c>
      <c r="C37" s="561">
        <v>19.077305444</v>
      </c>
      <c r="D37" s="561">
        <v>19.310305289999999</v>
      </c>
      <c r="E37" s="561">
        <v>26.506370914000001</v>
      </c>
      <c r="F37" s="561">
        <v>44.706892035000003</v>
      </c>
      <c r="G37" s="561">
        <v>59.354966795000003</v>
      </c>
      <c r="H37" s="562">
        <v>22.137127262</v>
      </c>
      <c r="I37" s="562">
        <v>53.094830326999997</v>
      </c>
      <c r="J37" s="562">
        <v>39.661573678000003</v>
      </c>
      <c r="K37" s="562">
        <v>39.718470783000001</v>
      </c>
    </row>
    <row r="38" spans="1:11" ht="14.25" x14ac:dyDescent="0.2">
      <c r="A38" s="539" t="s">
        <v>144</v>
      </c>
      <c r="B38" s="540">
        <v>30.221022065</v>
      </c>
      <c r="C38" s="540">
        <v>23.117290347000001</v>
      </c>
      <c r="D38" s="540">
        <v>22.833908426000001</v>
      </c>
      <c r="E38" s="540">
        <v>32.149889326999997</v>
      </c>
      <c r="F38" s="540">
        <v>48.166934409</v>
      </c>
      <c r="G38" s="540">
        <v>58.512630881</v>
      </c>
      <c r="H38" s="370">
        <v>26.801462763</v>
      </c>
      <c r="I38" s="370">
        <v>54.091198519999999</v>
      </c>
      <c r="J38" s="370">
        <v>42.249556925</v>
      </c>
      <c r="K38" s="370">
        <v>43.077675118000002</v>
      </c>
    </row>
    <row r="39" spans="1:11" ht="14.25" x14ac:dyDescent="0.2">
      <c r="A39" s="563" t="s">
        <v>145</v>
      </c>
      <c r="B39" s="564">
        <v>6.4473204669999999</v>
      </c>
      <c r="C39" s="564">
        <v>4.0399849029999997</v>
      </c>
      <c r="D39" s="564">
        <v>3.5236031360000002</v>
      </c>
      <c r="E39" s="564">
        <v>5.6435184119999997</v>
      </c>
      <c r="F39" s="564">
        <v>3.4600423739999999</v>
      </c>
      <c r="G39" s="564">
        <v>-0.84233591299999999</v>
      </c>
      <c r="H39" s="565">
        <v>4.6643355010000001</v>
      </c>
      <c r="I39" s="565">
        <v>0.99636819300000001</v>
      </c>
      <c r="J39" s="565">
        <v>2.5879832469999999</v>
      </c>
      <c r="K39" s="565">
        <v>3.3592043349999998</v>
      </c>
    </row>
    <row r="40" spans="1:11" ht="15" x14ac:dyDescent="0.25">
      <c r="A40" s="552" t="s">
        <v>146</v>
      </c>
      <c r="B40" s="548">
        <v>468.81941743700003</v>
      </c>
      <c r="C40" s="548">
        <v>444.46184031600001</v>
      </c>
      <c r="D40" s="548">
        <v>440.29934969700003</v>
      </c>
      <c r="E40" s="548">
        <v>524.82304510200004</v>
      </c>
      <c r="F40" s="548">
        <v>640.79727535999996</v>
      </c>
      <c r="G40" s="548">
        <v>722.24124720400005</v>
      </c>
      <c r="H40" s="354">
        <v>473.84634250200003</v>
      </c>
      <c r="I40" s="354">
        <v>687.434599467</v>
      </c>
      <c r="J40" s="354">
        <v>594.75376112799995</v>
      </c>
      <c r="K40" s="354">
        <v>598.39027732800002</v>
      </c>
    </row>
    <row r="41" spans="1:11" ht="15" x14ac:dyDescent="0.25">
      <c r="A41" s="569" t="s">
        <v>147</v>
      </c>
      <c r="B41" s="570">
        <v>482.26176869300002</v>
      </c>
      <c r="C41" s="570">
        <v>456.77794495500001</v>
      </c>
      <c r="D41" s="570">
        <v>448.85006255000002</v>
      </c>
      <c r="E41" s="570">
        <v>529.30185099000005</v>
      </c>
      <c r="F41" s="570">
        <v>642.92719394799997</v>
      </c>
      <c r="G41" s="570">
        <v>721.87134142599996</v>
      </c>
      <c r="H41" s="571">
        <v>482.51279636200002</v>
      </c>
      <c r="I41" s="571">
        <v>688.13304170900005</v>
      </c>
      <c r="J41" s="571">
        <v>598.90970617100004</v>
      </c>
      <c r="K41" s="571">
        <v>603.04249719999996</v>
      </c>
    </row>
    <row r="42" spans="1:11" ht="14.25" x14ac:dyDescent="0.2">
      <c r="A42" s="544" t="s">
        <v>148</v>
      </c>
      <c r="B42" s="545">
        <v>13.442351256</v>
      </c>
      <c r="C42" s="545">
        <v>12.316104639000001</v>
      </c>
      <c r="D42" s="545">
        <v>8.5507128530000003</v>
      </c>
      <c r="E42" s="545">
        <v>4.4788058890000002</v>
      </c>
      <c r="F42" s="545">
        <v>2.1299185879999998</v>
      </c>
      <c r="G42" s="545">
        <v>-0.36990577800000002</v>
      </c>
      <c r="H42" s="546">
        <v>8.6664538600000007</v>
      </c>
      <c r="I42" s="546">
        <v>0.69844224300000002</v>
      </c>
      <c r="J42" s="546">
        <v>4.155945043</v>
      </c>
      <c r="K42" s="546">
        <v>4.6522198719999999</v>
      </c>
    </row>
    <row r="43" spans="1:11" s="7" customFormat="1" ht="15" x14ac:dyDescent="0.25">
      <c r="A43" s="572" t="s">
        <v>206</v>
      </c>
      <c r="B43" s="567">
        <v>208.63350502599999</v>
      </c>
      <c r="C43" s="567">
        <v>206.31124266399999</v>
      </c>
      <c r="D43" s="567">
        <v>190.86246762600001</v>
      </c>
      <c r="E43" s="567">
        <v>274.197216212</v>
      </c>
      <c r="F43" s="567">
        <v>479.58288886600002</v>
      </c>
      <c r="G43" s="567">
        <v>598.44170068799997</v>
      </c>
      <c r="H43" s="568">
        <v>226.72368329700001</v>
      </c>
      <c r="I43" s="568">
        <v>547.64510150499996</v>
      </c>
      <c r="J43" s="568">
        <v>408.38994533200002</v>
      </c>
      <c r="K43" s="568">
        <v>412.67308105500001</v>
      </c>
    </row>
    <row r="44" spans="1:11" ht="15" x14ac:dyDescent="0.25">
      <c r="A44" s="547" t="s">
        <v>149</v>
      </c>
      <c r="B44" s="540"/>
      <c r="C44" s="540"/>
      <c r="D44" s="540"/>
      <c r="E44" s="540"/>
      <c r="F44" s="540"/>
      <c r="G44" s="540"/>
      <c r="H44" s="554"/>
      <c r="I44" s="554"/>
      <c r="J44" s="554"/>
      <c r="K44" s="554"/>
    </row>
    <row r="45" spans="1:11" ht="15" x14ac:dyDescent="0.25">
      <c r="A45" s="334" t="s">
        <v>400</v>
      </c>
      <c r="B45" s="471">
        <v>333.17749623100002</v>
      </c>
      <c r="C45" s="471">
        <v>322.662704684</v>
      </c>
      <c r="D45" s="471">
        <v>325.03199210700001</v>
      </c>
      <c r="E45" s="471">
        <v>379.82056218100001</v>
      </c>
      <c r="F45" s="471">
        <v>428.00705779800001</v>
      </c>
      <c r="G45" s="471">
        <v>452.07666895</v>
      </c>
      <c r="H45" s="472">
        <v>344.38530279600002</v>
      </c>
      <c r="I45" s="472">
        <v>441.79005770600003</v>
      </c>
      <c r="J45" s="472">
        <v>399.52390285400003</v>
      </c>
      <c r="K45" s="472">
        <v>403.335571319</v>
      </c>
    </row>
    <row r="46" spans="1:11" ht="15" x14ac:dyDescent="0.25">
      <c r="A46" s="333" t="s">
        <v>401</v>
      </c>
      <c r="B46" s="470">
        <v>169.63679899300001</v>
      </c>
      <c r="C46" s="470">
        <v>183.57334053299999</v>
      </c>
      <c r="D46" s="470">
        <v>181.35307265200001</v>
      </c>
      <c r="E46" s="470">
        <v>201.867085516</v>
      </c>
      <c r="F46" s="470">
        <v>231.104944571</v>
      </c>
      <c r="G46" s="470">
        <v>297.46240124899998</v>
      </c>
      <c r="H46" s="330">
        <v>188.447477316</v>
      </c>
      <c r="I46" s="330">
        <v>269.10326591900002</v>
      </c>
      <c r="J46" s="330">
        <v>234.104871293</v>
      </c>
      <c r="K46" s="330">
        <v>234.061176695</v>
      </c>
    </row>
    <row r="47" spans="1:11" ht="15" x14ac:dyDescent="0.25">
      <c r="A47" s="334" t="s">
        <v>402</v>
      </c>
      <c r="B47" s="471">
        <v>95.722759038999996</v>
      </c>
      <c r="C47" s="471">
        <v>70.391294540999994</v>
      </c>
      <c r="D47" s="471">
        <v>57.902806724999998</v>
      </c>
      <c r="E47" s="471">
        <v>64.564100035999999</v>
      </c>
      <c r="F47" s="471">
        <v>88.508954611999997</v>
      </c>
      <c r="G47" s="471">
        <v>88.018770449000002</v>
      </c>
      <c r="H47" s="472">
        <v>67.111559333000002</v>
      </c>
      <c r="I47" s="472">
        <v>88.228260078000005</v>
      </c>
      <c r="J47" s="472">
        <v>79.065239808000001</v>
      </c>
      <c r="K47" s="472">
        <v>78.778042072000005</v>
      </c>
    </row>
    <row r="48" spans="1:11" ht="15" x14ac:dyDescent="0.25">
      <c r="A48" s="333" t="s">
        <v>403</v>
      </c>
      <c r="B48" s="470">
        <v>390.729419904</v>
      </c>
      <c r="C48" s="470">
        <v>383.799320309</v>
      </c>
      <c r="D48" s="470">
        <v>384.64237741599999</v>
      </c>
      <c r="E48" s="470">
        <v>450.53238906799999</v>
      </c>
      <c r="F48" s="470">
        <v>528.53991510699996</v>
      </c>
      <c r="G48" s="470">
        <v>573.80601928600004</v>
      </c>
      <c r="H48" s="330">
        <v>408.26574615300001</v>
      </c>
      <c r="I48" s="330">
        <v>554.46067908500004</v>
      </c>
      <c r="J48" s="330">
        <v>491.02334813099998</v>
      </c>
      <c r="K48" s="330">
        <v>493.96003205099998</v>
      </c>
    </row>
    <row r="49" spans="1:11" ht="15" x14ac:dyDescent="0.25">
      <c r="A49" s="334" t="s">
        <v>523</v>
      </c>
      <c r="B49" s="471">
        <v>98.264543738</v>
      </c>
      <c r="C49" s="471">
        <v>81.361559487999997</v>
      </c>
      <c r="D49" s="471">
        <v>76.079450421999994</v>
      </c>
      <c r="E49" s="471">
        <v>90.005387231</v>
      </c>
      <c r="F49" s="471">
        <v>121.52798484500001</v>
      </c>
      <c r="G49" s="471">
        <v>156.022278898</v>
      </c>
      <c r="H49" s="472">
        <v>84.397815073999993</v>
      </c>
      <c r="I49" s="472">
        <v>141.280478923</v>
      </c>
      <c r="J49" s="472">
        <v>116.59778780800001</v>
      </c>
      <c r="K49" s="472">
        <v>116.88989051</v>
      </c>
    </row>
    <row r="50" spans="1:11" ht="15" x14ac:dyDescent="0.25">
      <c r="A50" s="536" t="s">
        <v>404</v>
      </c>
      <c r="B50" s="537">
        <v>208.63350502599999</v>
      </c>
      <c r="C50" s="537">
        <v>206.31124266399999</v>
      </c>
      <c r="D50" s="537">
        <v>190.86246762600001</v>
      </c>
      <c r="E50" s="537">
        <v>274.197216212</v>
      </c>
      <c r="F50" s="537">
        <v>479.58288886600002</v>
      </c>
      <c r="G50" s="537">
        <v>598.44170068799997</v>
      </c>
      <c r="H50" s="538">
        <v>226.72368329700001</v>
      </c>
      <c r="I50" s="538">
        <v>547.64510150499996</v>
      </c>
      <c r="J50" s="538">
        <v>408.38994533200002</v>
      </c>
      <c r="K50" s="538">
        <v>412.67308105500001</v>
      </c>
    </row>
    <row r="51" spans="1:11" ht="15" x14ac:dyDescent="0.25">
      <c r="A51" s="563" t="s">
        <v>405</v>
      </c>
      <c r="B51" s="564">
        <v>41.054015448000001</v>
      </c>
      <c r="C51" s="564">
        <v>42.369817914000002</v>
      </c>
      <c r="D51" s="564">
        <v>50.065619318000003</v>
      </c>
      <c r="E51" s="564">
        <v>70.164502318000004</v>
      </c>
      <c r="F51" s="564">
        <v>97.776573788999997</v>
      </c>
      <c r="G51" s="564">
        <v>156.98788531700001</v>
      </c>
      <c r="H51" s="565">
        <v>54.091034592</v>
      </c>
      <c r="I51" s="565">
        <v>131.68279255499999</v>
      </c>
      <c r="J51" s="565">
        <v>98.013951026000001</v>
      </c>
      <c r="K51" s="565">
        <v>95.448143275000007</v>
      </c>
    </row>
    <row r="52" spans="1:11" ht="12.75" customHeight="1" x14ac:dyDescent="0.2">
      <c r="A52" s="217" t="s">
        <v>415</v>
      </c>
      <c r="B52" s="12"/>
      <c r="C52" s="12"/>
      <c r="D52" s="12"/>
      <c r="E52" s="12"/>
      <c r="F52" s="12"/>
      <c r="G52" s="12"/>
      <c r="H52" s="192"/>
      <c r="I52" s="192"/>
      <c r="J52" s="192"/>
    </row>
    <row r="53" spans="1:11" x14ac:dyDescent="0.2">
      <c r="A53" s="217" t="s">
        <v>691</v>
      </c>
      <c r="B53" s="12"/>
      <c r="C53" s="12"/>
      <c r="D53" s="12"/>
      <c r="E53" s="12"/>
      <c r="F53" s="12"/>
      <c r="G53" s="12"/>
      <c r="H53" s="192"/>
      <c r="I53" s="192"/>
      <c r="J53" s="192"/>
      <c r="K53" s="24"/>
    </row>
    <row r="54" spans="1:11" s="421" customFormat="1" x14ac:dyDescent="0.2">
      <c r="A54" s="443" t="s">
        <v>656</v>
      </c>
      <c r="B54" s="441"/>
      <c r="D54" s="444"/>
    </row>
    <row r="55" spans="1:11" s="421" customFormat="1" x14ac:dyDescent="0.2">
      <c r="A55" s="443"/>
      <c r="B55" s="441"/>
      <c r="D55" s="444"/>
    </row>
    <row r="57" spans="1:11" ht="51" customHeight="1" x14ac:dyDescent="0.2">
      <c r="A57" s="814" t="s">
        <v>595</v>
      </c>
      <c r="B57" s="815"/>
      <c r="C57" s="815"/>
      <c r="D57" s="815"/>
      <c r="E57" s="815"/>
      <c r="F57" s="815"/>
      <c r="G57" s="815"/>
      <c r="H57" s="815"/>
      <c r="I57" s="815"/>
      <c r="J57" s="816"/>
    </row>
    <row r="59" spans="1:11" s="421" customFormat="1" ht="12.75" customHeight="1" x14ac:dyDescent="0.2">
      <c r="A59" s="731" t="s">
        <v>159</v>
      </c>
      <c r="B59" s="732"/>
      <c r="C59" s="732"/>
      <c r="D59" s="733"/>
      <c r="E59" s="733"/>
      <c r="F59" s="733"/>
      <c r="G59" s="733"/>
      <c r="H59" s="733"/>
      <c r="I59" s="733"/>
      <c r="J59" s="733"/>
    </row>
    <row r="60" spans="1:11" s="421" customFormat="1" ht="39" customHeight="1" x14ac:dyDescent="0.2">
      <c r="A60" s="811" t="s">
        <v>160</v>
      </c>
      <c r="B60" s="811"/>
      <c r="C60" s="811"/>
      <c r="D60" s="811"/>
      <c r="E60" s="811"/>
      <c r="F60" s="811"/>
      <c r="G60" s="811"/>
      <c r="H60" s="811"/>
      <c r="I60" s="811"/>
      <c r="J60" s="811"/>
    </row>
    <row r="61" spans="1:11" s="421" customFormat="1" ht="12.75" customHeight="1" x14ac:dyDescent="0.3">
      <c r="A61" s="467"/>
      <c r="B61" s="732"/>
      <c r="C61" s="732"/>
      <c r="D61" s="733"/>
      <c r="E61" s="733"/>
      <c r="F61" s="733"/>
      <c r="G61" s="733"/>
      <c r="H61" s="733"/>
      <c r="I61" s="733"/>
      <c r="J61" s="733"/>
    </row>
    <row r="62" spans="1:11" s="421" customFormat="1" ht="24.75" customHeight="1" x14ac:dyDescent="0.2">
      <c r="A62" s="812" t="s">
        <v>581</v>
      </c>
      <c r="B62" s="812"/>
      <c r="C62" s="812"/>
      <c r="D62" s="812"/>
      <c r="E62" s="812"/>
      <c r="F62" s="812"/>
      <c r="G62" s="812"/>
      <c r="H62" s="812"/>
      <c r="I62" s="812"/>
      <c r="J62" s="812"/>
    </row>
    <row r="63" spans="1:11" s="421" customFormat="1" ht="12.75" customHeight="1" x14ac:dyDescent="0.3">
      <c r="A63" s="467"/>
      <c r="B63" s="732"/>
      <c r="C63" s="732"/>
      <c r="D63" s="733"/>
      <c r="E63" s="733"/>
      <c r="F63" s="733"/>
      <c r="G63" s="733"/>
      <c r="H63" s="733"/>
      <c r="I63" s="733"/>
      <c r="J63" s="733"/>
    </row>
    <row r="64" spans="1:11" ht="26.25" customHeight="1" x14ac:dyDescent="0.2">
      <c r="A64" s="813" t="s">
        <v>582</v>
      </c>
      <c r="B64" s="813"/>
      <c r="C64" s="813"/>
      <c r="D64" s="813"/>
      <c r="E64" s="813"/>
      <c r="F64" s="813"/>
      <c r="G64" s="813"/>
      <c r="H64" s="813"/>
      <c r="I64" s="813"/>
      <c r="J64" s="813"/>
    </row>
    <row r="65" spans="1:10" ht="12.75" customHeight="1" x14ac:dyDescent="0.2">
      <c r="A65" s="734"/>
      <c r="B65" s="728"/>
      <c r="C65" s="728"/>
      <c r="D65" s="728"/>
      <c r="E65" s="728"/>
      <c r="F65" s="728"/>
      <c r="G65" s="47"/>
      <c r="H65" s="47"/>
      <c r="I65" s="47"/>
      <c r="J65" s="47"/>
    </row>
    <row r="66" spans="1:10" ht="12.75" customHeight="1" x14ac:dyDescent="0.2">
      <c r="A66" s="813" t="s">
        <v>583</v>
      </c>
      <c r="B66" s="813"/>
      <c r="C66" s="813"/>
      <c r="D66" s="813"/>
      <c r="E66" s="813"/>
      <c r="F66" s="813"/>
      <c r="G66" s="813"/>
      <c r="H66" s="813"/>
      <c r="I66" s="813"/>
      <c r="J66" s="813"/>
    </row>
    <row r="67" spans="1:10" ht="12.75" customHeight="1" x14ac:dyDescent="0.2">
      <c r="A67" s="729"/>
      <c r="B67" s="729"/>
      <c r="C67" s="729"/>
      <c r="D67" s="729"/>
      <c r="E67" s="729"/>
      <c r="F67" s="729"/>
      <c r="G67" s="47"/>
      <c r="H67" s="47"/>
      <c r="I67" s="47"/>
      <c r="J67" s="47"/>
    </row>
    <row r="68" spans="1:10" ht="24.75" customHeight="1" x14ac:dyDescent="0.2">
      <c r="A68" s="813" t="s">
        <v>584</v>
      </c>
      <c r="B68" s="813"/>
      <c r="C68" s="813"/>
      <c r="D68" s="813"/>
      <c r="E68" s="813"/>
      <c r="F68" s="813"/>
      <c r="G68" s="813"/>
      <c r="H68" s="813"/>
      <c r="I68" s="813"/>
      <c r="J68" s="813"/>
    </row>
    <row r="69" spans="1:10" ht="12.75" customHeight="1" x14ac:dyDescent="0.2">
      <c r="A69" s="728"/>
      <c r="B69" s="728"/>
      <c r="C69" s="728"/>
      <c r="D69" s="728"/>
      <c r="E69" s="728"/>
      <c r="F69" s="728"/>
      <c r="G69" s="47"/>
      <c r="H69" s="47"/>
      <c r="I69" s="47"/>
      <c r="J69" s="47"/>
    </row>
    <row r="70" spans="1:10" ht="21" customHeight="1" x14ac:dyDescent="0.2">
      <c r="A70" s="813" t="s">
        <v>585</v>
      </c>
      <c r="B70" s="813"/>
      <c r="C70" s="813"/>
      <c r="D70" s="813"/>
      <c r="E70" s="813"/>
      <c r="F70" s="813"/>
      <c r="G70" s="813"/>
      <c r="H70" s="813"/>
      <c r="I70" s="813"/>
      <c r="J70" s="813"/>
    </row>
    <row r="71" spans="1:10" ht="12.75" customHeight="1" x14ac:dyDescent="0.2">
      <c r="A71" s="728"/>
      <c r="B71" s="728"/>
      <c r="C71" s="728"/>
      <c r="D71" s="728"/>
      <c r="E71" s="728"/>
      <c r="F71" s="728"/>
      <c r="G71" s="47"/>
      <c r="H71" s="47"/>
      <c r="I71" s="47"/>
      <c r="J71" s="47"/>
    </row>
    <row r="72" spans="1:10" ht="48.75" customHeight="1" x14ac:dyDescent="0.2">
      <c r="A72" s="813" t="s">
        <v>664</v>
      </c>
      <c r="B72" s="813"/>
      <c r="C72" s="813"/>
      <c r="D72" s="813"/>
      <c r="E72" s="813"/>
      <c r="F72" s="813"/>
      <c r="G72" s="813"/>
      <c r="H72" s="813"/>
      <c r="I72" s="813"/>
      <c r="J72" s="813"/>
    </row>
    <row r="73" spans="1:10" ht="12.75" customHeight="1" x14ac:dyDescent="0.2">
      <c r="A73" s="734"/>
      <c r="B73" s="728"/>
      <c r="C73" s="728"/>
      <c r="D73" s="728"/>
      <c r="E73" s="728"/>
      <c r="F73" s="728"/>
      <c r="G73" s="47"/>
      <c r="H73" s="47"/>
      <c r="I73" s="47"/>
      <c r="J73" s="47"/>
    </row>
    <row r="74" spans="1:10" ht="27" customHeight="1" x14ac:dyDescent="0.2">
      <c r="A74" s="813" t="s">
        <v>586</v>
      </c>
      <c r="B74" s="813"/>
      <c r="C74" s="813"/>
      <c r="D74" s="813"/>
      <c r="E74" s="813"/>
      <c r="F74" s="813"/>
      <c r="G74" s="813"/>
      <c r="H74" s="813"/>
      <c r="I74" s="813"/>
      <c r="J74" s="813"/>
    </row>
    <row r="75" spans="1:10" ht="12.75" customHeight="1" x14ac:dyDescent="0.2">
      <c r="A75" s="735"/>
      <c r="B75" s="728"/>
      <c r="C75" s="728"/>
      <c r="D75" s="728"/>
      <c r="E75" s="728"/>
      <c r="F75" s="728"/>
      <c r="G75" s="47"/>
      <c r="H75" s="47"/>
      <c r="I75" s="47"/>
      <c r="J75" s="47"/>
    </row>
    <row r="76" spans="1:10" ht="19.5" customHeight="1" x14ac:dyDescent="0.2">
      <c r="A76" s="813" t="s">
        <v>587</v>
      </c>
      <c r="B76" s="813"/>
      <c r="C76" s="813"/>
      <c r="D76" s="813"/>
      <c r="E76" s="813"/>
      <c r="F76" s="813"/>
      <c r="G76" s="813"/>
      <c r="H76" s="813"/>
      <c r="I76" s="813"/>
      <c r="J76" s="813"/>
    </row>
    <row r="77" spans="1:10" ht="12.75" customHeight="1" x14ac:dyDescent="0.2">
      <c r="A77" s="735"/>
      <c r="B77" s="728"/>
      <c r="C77" s="728"/>
      <c r="D77" s="728"/>
      <c r="E77" s="728"/>
      <c r="F77" s="728"/>
      <c r="G77" s="47"/>
      <c r="H77" s="47"/>
      <c r="I77" s="47"/>
      <c r="J77" s="47"/>
    </row>
    <row r="78" spans="1:10" ht="22.5" customHeight="1" x14ac:dyDescent="0.2">
      <c r="A78" s="813" t="s">
        <v>588</v>
      </c>
      <c r="B78" s="813"/>
      <c r="C78" s="813"/>
      <c r="D78" s="813"/>
      <c r="E78" s="813"/>
      <c r="F78" s="813"/>
      <c r="G78" s="813"/>
      <c r="H78" s="813"/>
      <c r="I78" s="813"/>
      <c r="J78" s="813"/>
    </row>
    <row r="79" spans="1:10" ht="12" customHeight="1" x14ac:dyDescent="0.2">
      <c r="A79" s="729"/>
      <c r="B79" s="729"/>
      <c r="C79" s="729"/>
      <c r="D79" s="729"/>
      <c r="E79" s="729"/>
      <c r="F79" s="729"/>
      <c r="G79" s="47"/>
      <c r="H79" s="47"/>
      <c r="I79" s="47"/>
      <c r="J79" s="47"/>
    </row>
    <row r="80" spans="1:10" ht="39.75" customHeight="1" x14ac:dyDescent="0.2">
      <c r="A80" s="813" t="s">
        <v>589</v>
      </c>
      <c r="B80" s="813"/>
      <c r="C80" s="813"/>
      <c r="D80" s="813"/>
      <c r="E80" s="813"/>
      <c r="F80" s="813"/>
      <c r="G80" s="813"/>
      <c r="H80" s="813"/>
      <c r="I80" s="813"/>
      <c r="J80" s="813"/>
    </row>
    <row r="81" spans="1:10" ht="12.75" customHeight="1" x14ac:dyDescent="0.2">
      <c r="A81" s="735"/>
      <c r="B81" s="728"/>
      <c r="C81" s="728"/>
      <c r="D81" s="728"/>
      <c r="E81" s="728"/>
      <c r="F81" s="728"/>
      <c r="G81" s="47"/>
      <c r="H81" s="47"/>
      <c r="I81" s="47"/>
      <c r="J81" s="47"/>
    </row>
    <row r="82" spans="1:10" ht="33.75" customHeight="1" x14ac:dyDescent="0.2">
      <c r="A82" s="813" t="s">
        <v>590</v>
      </c>
      <c r="B82" s="813"/>
      <c r="C82" s="813"/>
      <c r="D82" s="813"/>
      <c r="E82" s="813"/>
      <c r="F82" s="813"/>
      <c r="G82" s="813"/>
      <c r="H82" s="813"/>
      <c r="I82" s="813"/>
      <c r="J82" s="813"/>
    </row>
    <row r="83" spans="1:10" ht="12.75" customHeight="1" x14ac:dyDescent="0.2">
      <c r="A83" s="735"/>
      <c r="B83" s="728"/>
      <c r="C83" s="728"/>
      <c r="D83" s="728"/>
      <c r="E83" s="728"/>
      <c r="F83" s="728"/>
      <c r="G83" s="47"/>
      <c r="H83" s="47"/>
      <c r="I83" s="47"/>
      <c r="J83" s="47"/>
    </row>
    <row r="84" spans="1:10" ht="21" customHeight="1" x14ac:dyDescent="0.2">
      <c r="A84" s="813" t="s">
        <v>591</v>
      </c>
      <c r="B84" s="813"/>
      <c r="C84" s="813"/>
      <c r="D84" s="813"/>
      <c r="E84" s="813"/>
      <c r="F84" s="813"/>
      <c r="G84" s="813"/>
      <c r="H84" s="813"/>
      <c r="I84" s="813"/>
      <c r="J84" s="813"/>
    </row>
    <row r="85" spans="1:10" s="421" customFormat="1" ht="12.75" customHeight="1" x14ac:dyDescent="0.2">
      <c r="A85" s="736"/>
      <c r="B85" s="732"/>
      <c r="C85" s="732"/>
      <c r="D85" s="733"/>
      <c r="E85" s="733"/>
      <c r="F85" s="733"/>
      <c r="G85" s="733"/>
      <c r="H85" s="733"/>
      <c r="I85" s="733"/>
      <c r="J85" s="733"/>
    </row>
    <row r="86" spans="1:10" s="421" customFormat="1" ht="14.25" customHeight="1" x14ac:dyDescent="0.2">
      <c r="A86" s="810" t="s">
        <v>161</v>
      </c>
      <c r="B86" s="810"/>
      <c r="C86" s="810"/>
      <c r="D86" s="810"/>
      <c r="E86" s="810"/>
      <c r="F86" s="810"/>
      <c r="G86" s="810"/>
      <c r="H86" s="810"/>
      <c r="I86" s="810"/>
      <c r="J86" s="810"/>
    </row>
    <row r="87" spans="1:10" s="421" customFormat="1" ht="12.75" customHeight="1" x14ac:dyDescent="0.2">
      <c r="A87" s="737" t="s">
        <v>162</v>
      </c>
      <c r="B87" s="732"/>
      <c r="C87" s="732"/>
      <c r="D87" s="733"/>
      <c r="E87" s="733"/>
      <c r="F87" s="733"/>
      <c r="G87" s="733"/>
      <c r="H87" s="733"/>
      <c r="I87" s="733"/>
      <c r="J87" s="733"/>
    </row>
    <row r="88" spans="1:10" s="421" customFormat="1" ht="12.75" customHeight="1" x14ac:dyDescent="0.2">
      <c r="A88" s="592"/>
      <c r="B88" s="466"/>
      <c r="C88" s="466"/>
    </row>
  </sheetData>
  <mergeCells count="15">
    <mergeCell ref="A68:J68"/>
    <mergeCell ref="A70:J70"/>
    <mergeCell ref="A72:J72"/>
    <mergeCell ref="A84:J84"/>
    <mergeCell ref="A86:J86"/>
    <mergeCell ref="A74:J74"/>
    <mergeCell ref="A76:J76"/>
    <mergeCell ref="A78:J78"/>
    <mergeCell ref="A80:J80"/>
    <mergeCell ref="A82:J82"/>
    <mergeCell ref="A57:J57"/>
    <mergeCell ref="A60:J60"/>
    <mergeCell ref="A62:J62"/>
    <mergeCell ref="A64:J64"/>
    <mergeCell ref="A66:J66"/>
  </mergeCells>
  <pageMargins left="0.70866141732283472" right="0.70866141732283472" top="0.74803149606299213" bottom="0.74803149606299213" header="0.31496062992125984" footer="0.31496062992125984"/>
  <pageSetup paperSize="9" scale="57" firstPageNumber="38" fitToHeight="2" orientation="landscape" useFirstPageNumber="1" r:id="rId1"/>
  <headerFooter>
    <oddHeader>&amp;RLes finances des groupements à fiscalité propre en 2021</oddHeader>
    <oddFooter>&amp;LDirection Générale des Collectivités Locales / DESL&amp;C&amp;P&amp;RMise en ligne : mars 2023</oddFooter>
    <evenHeader>&amp;RLes groupements à fiscalité propre en 2019</evenHeader>
    <evenFooter>&amp;LDirection Générale des Collectivités Locales / DESL&amp;C39&amp;RMise à jour : mai 2021</evenFooter>
    <firstHeader>&amp;R&amp;12Les groupements à fiscalité propre en 2019</firstHeader>
    <firstFooter>&amp;LDirection Générale des Collectivités Locales / DESL&amp;C38&amp;RMise à jour : mai 2021</firstFooter>
  </headerFooter>
  <rowBreaks count="1" manualBreakCount="1">
    <brk id="55" max="10"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S49"/>
  <sheetViews>
    <sheetView zoomScaleNormal="100" workbookViewId="0"/>
  </sheetViews>
  <sheetFormatPr baseColWidth="10" defaultRowHeight="12.75" x14ac:dyDescent="0.2"/>
  <cols>
    <col min="1" max="1" width="4.5703125" style="12" customWidth="1"/>
    <col min="2" max="2" width="28.42578125" style="12" customWidth="1"/>
    <col min="3" max="10" width="15.7109375" style="12" customWidth="1"/>
    <col min="11" max="11" width="15.7109375" style="23" customWidth="1"/>
    <col min="12" max="12" width="6.85546875" customWidth="1"/>
    <col min="13" max="13" width="28.42578125" customWidth="1"/>
    <col min="14" max="22" width="15.7109375" customWidth="1"/>
    <col min="23" max="23" width="4.5703125" style="12" customWidth="1"/>
    <col min="24" max="24" width="28.42578125" style="12" customWidth="1"/>
    <col min="25" max="32" width="15.7109375" style="12" customWidth="1"/>
    <col min="33" max="33" width="15.7109375" style="23" customWidth="1"/>
    <col min="34" max="34" width="6.85546875" customWidth="1"/>
    <col min="35" max="35" width="28.42578125" customWidth="1"/>
    <col min="36" max="44" width="15.7109375" customWidth="1"/>
  </cols>
  <sheetData>
    <row r="1" spans="1:44" ht="18" x14ac:dyDescent="0.25">
      <c r="A1" s="9" t="s">
        <v>697</v>
      </c>
      <c r="B1" s="29"/>
      <c r="C1" s="49"/>
      <c r="D1" s="49"/>
      <c r="E1" s="49"/>
      <c r="F1" s="49"/>
      <c r="G1" s="49"/>
      <c r="H1" s="49"/>
      <c r="I1" s="49"/>
      <c r="J1" s="49"/>
      <c r="K1" s="69"/>
      <c r="L1" s="30"/>
      <c r="W1" s="9"/>
      <c r="X1" s="29"/>
      <c r="Y1" s="49"/>
      <c r="Z1" s="49"/>
      <c r="AA1" s="49"/>
      <c r="AB1" s="49"/>
      <c r="AC1" s="49"/>
      <c r="AD1" s="49"/>
      <c r="AE1" s="49"/>
      <c r="AF1" s="49"/>
      <c r="AG1" s="69"/>
      <c r="AH1" s="30"/>
    </row>
    <row r="2" spans="1:44" x14ac:dyDescent="0.2">
      <c r="A2" s="8"/>
      <c r="B2" s="20"/>
      <c r="C2" s="50"/>
      <c r="D2" s="50"/>
      <c r="E2" s="50"/>
      <c r="F2" s="50"/>
      <c r="G2" s="50"/>
      <c r="H2" s="50"/>
      <c r="I2" s="50"/>
      <c r="J2" s="50"/>
      <c r="K2" s="75"/>
      <c r="W2" s="8"/>
      <c r="X2" s="20"/>
      <c r="Y2" s="50"/>
      <c r="Z2" s="50"/>
      <c r="AA2" s="50"/>
      <c r="AB2" s="50"/>
      <c r="AC2" s="50"/>
      <c r="AD2" s="50"/>
      <c r="AE2" s="50"/>
      <c r="AF2" s="50"/>
      <c r="AG2" s="75"/>
    </row>
    <row r="3" spans="1:44" x14ac:dyDescent="0.2">
      <c r="A3" s="8"/>
      <c r="B3" s="20"/>
      <c r="C3" s="50"/>
      <c r="D3" s="50"/>
      <c r="E3" s="50"/>
      <c r="F3" s="50"/>
      <c r="G3" s="50"/>
      <c r="H3" s="50"/>
      <c r="I3" s="50"/>
      <c r="J3" s="50"/>
      <c r="K3" s="75"/>
      <c r="W3" s="8"/>
      <c r="X3" s="20"/>
      <c r="Y3" s="50"/>
      <c r="Z3" s="50"/>
      <c r="AA3" s="50"/>
      <c r="AB3" s="50"/>
      <c r="AC3" s="50"/>
      <c r="AD3" s="50"/>
      <c r="AE3" s="50"/>
      <c r="AF3" s="50"/>
      <c r="AG3" s="75"/>
    </row>
    <row r="4" spans="1:44" ht="16.5" x14ac:dyDescent="0.25">
      <c r="A4" s="33" t="s">
        <v>290</v>
      </c>
      <c r="B4" s="34"/>
      <c r="C4" s="52"/>
      <c r="D4" s="52"/>
      <c r="E4" s="52"/>
      <c r="F4" s="52"/>
      <c r="G4" s="52"/>
      <c r="H4" s="52"/>
      <c r="I4" s="52"/>
      <c r="J4" s="52"/>
      <c r="K4" s="81"/>
      <c r="L4" s="33" t="s">
        <v>291</v>
      </c>
      <c r="M4" s="34"/>
      <c r="N4" s="52"/>
      <c r="O4" s="52"/>
      <c r="P4" s="52"/>
      <c r="Q4" s="52"/>
      <c r="R4" s="52"/>
      <c r="S4" s="52"/>
      <c r="T4" s="52"/>
      <c r="U4" s="52"/>
      <c r="V4" s="81"/>
      <c r="W4" s="33" t="s">
        <v>556</v>
      </c>
      <c r="X4" s="34"/>
      <c r="Y4" s="52"/>
      <c r="Z4" s="52"/>
      <c r="AA4" s="52"/>
      <c r="AB4" s="52"/>
      <c r="AC4" s="52"/>
      <c r="AD4" s="52"/>
      <c r="AE4" s="52"/>
      <c r="AF4" s="52"/>
      <c r="AG4" s="81"/>
      <c r="AH4" s="33" t="s">
        <v>562</v>
      </c>
      <c r="AI4" s="34"/>
      <c r="AJ4" s="52"/>
      <c r="AK4" s="52"/>
      <c r="AL4" s="52"/>
      <c r="AM4" s="52"/>
      <c r="AN4" s="52"/>
      <c r="AO4" s="52"/>
      <c r="AP4" s="52"/>
      <c r="AQ4" s="52"/>
      <c r="AR4" s="81"/>
    </row>
    <row r="5" spans="1:44" x14ac:dyDescent="0.2">
      <c r="A5" s="68" t="s">
        <v>416</v>
      </c>
      <c r="B5" s="20"/>
      <c r="C5" s="50"/>
      <c r="D5" s="50"/>
      <c r="E5" s="50"/>
      <c r="F5" s="50"/>
      <c r="G5" s="50"/>
      <c r="H5" s="50"/>
      <c r="I5" s="50"/>
      <c r="J5" s="50"/>
      <c r="K5" s="50"/>
      <c r="L5" s="68" t="s">
        <v>353</v>
      </c>
      <c r="M5" s="20"/>
      <c r="N5" s="50"/>
      <c r="O5" s="50"/>
      <c r="P5" s="50"/>
      <c r="Q5" s="50"/>
      <c r="R5" s="50"/>
      <c r="S5" s="50"/>
      <c r="T5" s="50"/>
      <c r="U5" s="50"/>
      <c r="V5" s="50"/>
      <c r="W5" s="68" t="s">
        <v>557</v>
      </c>
      <c r="X5" s="20"/>
      <c r="Y5" s="50"/>
      <c r="Z5" s="50"/>
      <c r="AA5" s="50"/>
      <c r="AB5" s="50"/>
      <c r="AC5" s="50"/>
      <c r="AD5" s="50"/>
      <c r="AE5" s="50"/>
      <c r="AF5" s="50"/>
      <c r="AG5" s="50"/>
      <c r="AH5" s="68" t="s">
        <v>563</v>
      </c>
      <c r="AI5" s="20"/>
      <c r="AJ5" s="50"/>
      <c r="AK5" s="50"/>
      <c r="AL5" s="50"/>
      <c r="AM5" s="50"/>
      <c r="AN5" s="50"/>
      <c r="AO5" s="50"/>
      <c r="AP5" s="50"/>
      <c r="AQ5" s="50"/>
      <c r="AR5" s="50"/>
    </row>
    <row r="6" spans="1:44" x14ac:dyDescent="0.2">
      <c r="A6" s="12" t="s">
        <v>32</v>
      </c>
      <c r="B6" s="36"/>
      <c r="C6" s="50"/>
      <c r="D6" s="50"/>
      <c r="E6" s="50"/>
      <c r="F6" s="50"/>
      <c r="H6" s="50"/>
      <c r="I6" s="50"/>
      <c r="J6" s="50"/>
      <c r="K6" s="75"/>
      <c r="L6" s="12"/>
      <c r="M6" s="36"/>
      <c r="N6" s="50"/>
      <c r="O6" s="50"/>
      <c r="P6" s="12"/>
      <c r="Q6" s="50"/>
      <c r="R6" s="50"/>
      <c r="S6" s="50"/>
      <c r="T6" s="50"/>
      <c r="U6" s="50"/>
      <c r="V6" s="75"/>
      <c r="W6" s="47" t="s">
        <v>174</v>
      </c>
      <c r="X6" s="36"/>
      <c r="Y6" s="50"/>
      <c r="Z6" s="50"/>
      <c r="AA6" s="50"/>
      <c r="AB6" s="50"/>
      <c r="AD6" s="50"/>
      <c r="AE6" s="50"/>
      <c r="AF6" s="50"/>
      <c r="AG6" s="75"/>
      <c r="AH6" s="12"/>
      <c r="AI6" s="36"/>
      <c r="AJ6" s="50"/>
      <c r="AK6" s="50"/>
      <c r="AL6" s="12"/>
      <c r="AM6" s="50"/>
      <c r="AN6" s="50"/>
      <c r="AO6" s="50"/>
      <c r="AP6" s="50"/>
      <c r="AQ6" s="50"/>
      <c r="AR6" s="75"/>
    </row>
    <row r="7" spans="1:44" x14ac:dyDescent="0.2">
      <c r="B7" s="20"/>
      <c r="C7" s="50"/>
      <c r="D7" s="50"/>
      <c r="E7" s="50"/>
      <c r="F7" s="50"/>
      <c r="G7" s="50"/>
      <c r="H7" s="50"/>
      <c r="I7" s="50"/>
      <c r="J7" s="50"/>
      <c r="K7" s="75"/>
      <c r="L7" s="12"/>
      <c r="M7" s="20"/>
      <c r="N7" s="50"/>
      <c r="O7" s="50"/>
      <c r="P7" s="50"/>
      <c r="Q7" s="50"/>
      <c r="R7" s="50"/>
      <c r="S7" s="50"/>
      <c r="T7" s="50"/>
      <c r="U7" s="50"/>
      <c r="V7" s="75"/>
      <c r="X7" s="20"/>
      <c r="Y7" s="50"/>
      <c r="Z7" s="50"/>
      <c r="AA7" s="50"/>
      <c r="AB7" s="50"/>
      <c r="AC7" s="50"/>
      <c r="AD7" s="50"/>
      <c r="AE7" s="50"/>
      <c r="AF7" s="50"/>
      <c r="AG7" s="75"/>
      <c r="AH7" s="12"/>
      <c r="AI7" s="20"/>
      <c r="AJ7" s="50"/>
      <c r="AK7" s="50"/>
      <c r="AL7" s="50"/>
      <c r="AM7" s="50"/>
      <c r="AN7" s="50"/>
      <c r="AO7" s="50"/>
      <c r="AP7" s="50"/>
      <c r="AQ7" s="50"/>
      <c r="AR7" s="75"/>
    </row>
    <row r="8" spans="1:44" x14ac:dyDescent="0.2">
      <c r="A8" s="38" t="s">
        <v>33</v>
      </c>
      <c r="B8" s="21"/>
      <c r="C8" s="51"/>
      <c r="D8" s="51"/>
      <c r="E8" s="51"/>
      <c r="F8" s="51"/>
      <c r="G8" s="51"/>
      <c r="H8" s="51"/>
      <c r="I8" s="51"/>
      <c r="J8" s="51"/>
      <c r="K8" s="75"/>
      <c r="L8" s="38" t="s">
        <v>33</v>
      </c>
      <c r="M8" s="21"/>
      <c r="N8" s="51"/>
      <c r="O8" s="51"/>
      <c r="P8" s="51"/>
      <c r="Q8" s="51"/>
      <c r="R8" s="51"/>
      <c r="S8" s="51"/>
      <c r="T8" s="51"/>
      <c r="U8" s="51"/>
      <c r="V8" s="75"/>
      <c r="W8" s="38" t="s">
        <v>33</v>
      </c>
      <c r="X8" s="21"/>
      <c r="Y8" s="51"/>
      <c r="Z8" s="51"/>
      <c r="AA8" s="51"/>
      <c r="AB8" s="51"/>
      <c r="AC8" s="51"/>
      <c r="AD8" s="51"/>
      <c r="AE8" s="51"/>
      <c r="AF8" s="51"/>
      <c r="AG8" s="75"/>
      <c r="AH8" s="38" t="s">
        <v>33</v>
      </c>
      <c r="AI8" s="21"/>
      <c r="AJ8" s="51"/>
      <c r="AK8" s="51"/>
      <c r="AL8" s="51"/>
      <c r="AM8" s="51"/>
      <c r="AN8" s="51"/>
      <c r="AO8" s="51"/>
      <c r="AP8" s="51"/>
      <c r="AQ8" s="51"/>
      <c r="AR8" s="75"/>
    </row>
    <row r="9" spans="1:44" x14ac:dyDescent="0.2">
      <c r="B9" s="226" t="s">
        <v>490</v>
      </c>
      <c r="C9" s="51"/>
      <c r="D9" s="51"/>
      <c r="E9" s="51"/>
      <c r="F9" s="51"/>
      <c r="G9" s="51"/>
      <c r="H9" s="51"/>
      <c r="I9" s="51"/>
      <c r="J9" s="51"/>
      <c r="K9" s="75"/>
      <c r="L9" s="12"/>
      <c r="M9" s="226" t="s">
        <v>483</v>
      </c>
      <c r="N9" s="51"/>
      <c r="O9" s="51"/>
      <c r="P9" s="51"/>
      <c r="Q9" s="51"/>
      <c r="R9" s="51"/>
      <c r="S9" s="51"/>
      <c r="T9" s="51"/>
      <c r="U9" s="51"/>
      <c r="V9" s="75"/>
      <c r="X9" s="226" t="s">
        <v>483</v>
      </c>
      <c r="Y9" s="665"/>
      <c r="Z9" s="51"/>
      <c r="AA9" s="51"/>
      <c r="AB9" s="51"/>
      <c r="AC9" s="51"/>
      <c r="AD9" s="51"/>
      <c r="AE9" s="51"/>
      <c r="AF9" s="51"/>
      <c r="AG9" s="75"/>
      <c r="AH9" s="12"/>
      <c r="AI9" s="226" t="s">
        <v>483</v>
      </c>
      <c r="AJ9" s="665"/>
      <c r="AK9" s="51"/>
      <c r="AL9" s="51"/>
      <c r="AM9" s="51"/>
      <c r="AN9" s="51"/>
      <c r="AO9" s="51"/>
      <c r="AP9" s="51"/>
      <c r="AQ9" s="51"/>
      <c r="AR9" s="75"/>
    </row>
    <row r="10" spans="1:44" x14ac:dyDescent="0.2">
      <c r="B10" s="226" t="s">
        <v>175</v>
      </c>
      <c r="C10" s="227" t="s">
        <v>176</v>
      </c>
      <c r="D10" s="51"/>
      <c r="E10" s="51"/>
      <c r="F10" s="51"/>
      <c r="G10" s="51"/>
      <c r="H10" s="51"/>
      <c r="I10" s="51"/>
      <c r="J10" s="51"/>
      <c r="K10" s="75"/>
      <c r="L10" s="12"/>
      <c r="M10" s="226" t="s">
        <v>175</v>
      </c>
      <c r="N10" s="296" t="s">
        <v>176</v>
      </c>
      <c r="O10" s="51"/>
      <c r="P10" s="51"/>
      <c r="Q10" s="51"/>
      <c r="R10" s="51"/>
      <c r="S10" s="51"/>
      <c r="T10" s="51"/>
      <c r="U10" s="51"/>
      <c r="V10" s="75"/>
      <c r="X10" s="47" t="s">
        <v>558</v>
      </c>
      <c r="Y10" s="724" t="s">
        <v>561</v>
      </c>
      <c r="Z10" s="51"/>
      <c r="AA10" s="51"/>
      <c r="AB10" s="51"/>
      <c r="AC10" s="51"/>
      <c r="AD10" s="51"/>
      <c r="AE10" s="51"/>
      <c r="AF10" s="51"/>
      <c r="AG10" s="75"/>
      <c r="AH10" s="12"/>
      <c r="AI10" s="226" t="s">
        <v>564</v>
      </c>
      <c r="AJ10" s="724" t="s">
        <v>561</v>
      </c>
      <c r="AK10" s="51"/>
      <c r="AL10" s="51"/>
      <c r="AM10" s="51"/>
      <c r="AN10" s="51"/>
      <c r="AO10" s="51"/>
      <c r="AP10" s="51"/>
      <c r="AQ10" s="51"/>
      <c r="AR10" s="75"/>
    </row>
    <row r="11" spans="1:44" x14ac:dyDescent="0.2">
      <c r="B11" s="226" t="s">
        <v>177</v>
      </c>
      <c r="C11" s="657" t="s">
        <v>484</v>
      </c>
      <c r="D11" s="51"/>
      <c r="E11" s="51"/>
      <c r="F11" s="51"/>
      <c r="G11" s="51"/>
      <c r="H11" s="51"/>
      <c r="I11" s="51"/>
      <c r="J11" s="51"/>
      <c r="K11" s="75"/>
      <c r="L11" s="12"/>
      <c r="M11" s="226" t="s">
        <v>177</v>
      </c>
      <c r="N11" s="657" t="s">
        <v>484</v>
      </c>
      <c r="O11" s="51"/>
      <c r="P11" s="51"/>
      <c r="Q11" s="51"/>
      <c r="R11" s="51"/>
      <c r="S11" s="51"/>
      <c r="T11" s="51"/>
      <c r="U11" s="51"/>
      <c r="V11" s="75"/>
      <c r="X11" s="226" t="s">
        <v>559</v>
      </c>
      <c r="Y11" s="724" t="s">
        <v>560</v>
      </c>
      <c r="Z11" s="51"/>
      <c r="AA11" s="51"/>
      <c r="AB11" s="51"/>
      <c r="AC11" s="51"/>
      <c r="AD11" s="51"/>
      <c r="AE11" s="51"/>
      <c r="AF11" s="51"/>
      <c r="AG11" s="75"/>
      <c r="AH11" s="12"/>
      <c r="AI11" s="226" t="s">
        <v>565</v>
      </c>
      <c r="AJ11" s="724" t="s">
        <v>566</v>
      </c>
      <c r="AK11" s="51"/>
      <c r="AL11" s="51"/>
      <c r="AM11" s="51"/>
      <c r="AN11" s="51"/>
      <c r="AO11" s="51"/>
      <c r="AP11" s="51"/>
      <c r="AQ11" s="51"/>
      <c r="AR11" s="75"/>
    </row>
    <row r="12" spans="1:44" x14ac:dyDescent="0.2">
      <c r="B12" s="21"/>
      <c r="C12" s="657" t="s">
        <v>492</v>
      </c>
      <c r="D12" s="51"/>
      <c r="E12" s="51"/>
      <c r="F12" s="51"/>
      <c r="G12" s="51"/>
      <c r="H12" s="51"/>
      <c r="I12" s="51"/>
      <c r="J12" s="51"/>
      <c r="K12" s="75"/>
      <c r="L12" s="12"/>
      <c r="M12" s="21"/>
      <c r="N12" s="296" t="s">
        <v>243</v>
      </c>
      <c r="O12" s="51"/>
      <c r="P12" s="51"/>
      <c r="Q12" s="51"/>
      <c r="R12" s="51"/>
      <c r="S12" s="51"/>
      <c r="T12" s="51"/>
      <c r="U12" s="51"/>
      <c r="V12" s="75"/>
      <c r="X12" s="21"/>
      <c r="Y12" s="47" t="s">
        <v>234</v>
      </c>
      <c r="Z12" s="51"/>
      <c r="AA12" s="51"/>
      <c r="AB12" s="51"/>
      <c r="AC12" s="51"/>
      <c r="AD12" s="51"/>
      <c r="AE12" s="51"/>
      <c r="AF12" s="51"/>
      <c r="AG12" s="75"/>
      <c r="AH12" s="12"/>
      <c r="AI12" s="21"/>
      <c r="AJ12" s="47" t="s">
        <v>187</v>
      </c>
      <c r="AK12" s="51"/>
      <c r="AL12" s="51"/>
      <c r="AM12" s="51"/>
      <c r="AN12" s="51"/>
      <c r="AO12" s="51"/>
      <c r="AP12" s="51"/>
      <c r="AQ12" s="51"/>
      <c r="AR12" s="75"/>
    </row>
    <row r="13" spans="1:44" x14ac:dyDescent="0.2">
      <c r="B13" s="21"/>
      <c r="C13" s="51"/>
      <c r="D13" s="51"/>
      <c r="E13" s="51"/>
      <c r="F13" s="51"/>
      <c r="G13" s="51"/>
      <c r="H13" s="51"/>
      <c r="I13" s="51"/>
      <c r="J13" s="51"/>
      <c r="K13" s="75"/>
      <c r="L13" s="12"/>
      <c r="M13" s="21"/>
      <c r="N13" s="51"/>
      <c r="O13" s="51"/>
      <c r="P13" s="51"/>
      <c r="Q13" s="51"/>
      <c r="R13" s="51"/>
      <c r="S13" s="51"/>
      <c r="T13" s="51"/>
      <c r="U13" s="51"/>
      <c r="V13" s="75"/>
      <c r="X13" s="21"/>
      <c r="Y13" s="51"/>
      <c r="Z13" s="51"/>
      <c r="AA13" s="51"/>
      <c r="AB13" s="51"/>
      <c r="AC13" s="51"/>
      <c r="AD13" s="51"/>
      <c r="AE13" s="51"/>
      <c r="AF13" s="51"/>
      <c r="AG13" s="75"/>
      <c r="AH13" s="12"/>
      <c r="AI13" s="21"/>
      <c r="AJ13" s="51"/>
      <c r="AK13" s="51"/>
      <c r="AL13" s="51"/>
      <c r="AM13" s="51"/>
      <c r="AN13" s="51"/>
      <c r="AO13" s="51"/>
      <c r="AP13" s="51"/>
      <c r="AQ13" s="51"/>
      <c r="AR13" s="75"/>
    </row>
    <row r="14" spans="1:44" x14ac:dyDescent="0.2">
      <c r="B14" s="218"/>
      <c r="C14" s="236"/>
      <c r="D14" s="54"/>
      <c r="E14" s="54"/>
      <c r="F14" s="54"/>
      <c r="G14" s="54"/>
      <c r="H14" s="54"/>
      <c r="I14" s="54"/>
      <c r="J14" s="54"/>
      <c r="K14" s="40" t="s">
        <v>80</v>
      </c>
      <c r="L14" s="12"/>
      <c r="M14" s="218"/>
      <c r="N14" s="236"/>
      <c r="O14" s="54"/>
      <c r="P14" s="54"/>
      <c r="Q14" s="54"/>
      <c r="R14" s="54"/>
      <c r="S14" s="54"/>
      <c r="T14" s="54"/>
      <c r="U14" s="54"/>
      <c r="V14" s="40" t="s">
        <v>80</v>
      </c>
      <c r="X14" s="218"/>
      <c r="Y14" s="236"/>
      <c r="Z14" s="54"/>
      <c r="AA14" s="54"/>
      <c r="AB14" s="54"/>
      <c r="AC14" s="54"/>
      <c r="AD14" s="54"/>
      <c r="AE14" s="54"/>
      <c r="AF14" s="54"/>
      <c r="AG14" s="40" t="s">
        <v>80</v>
      </c>
      <c r="AH14" s="12"/>
      <c r="AI14" s="218"/>
      <c r="AJ14" s="236"/>
      <c r="AK14" s="54"/>
      <c r="AL14" s="54"/>
      <c r="AM14" s="54"/>
      <c r="AN14" s="54"/>
      <c r="AO14" s="54"/>
      <c r="AP14" s="54"/>
      <c r="AQ14" s="54"/>
      <c r="AR14" s="40" t="s">
        <v>80</v>
      </c>
    </row>
    <row r="15" spans="1:44" x14ac:dyDescent="0.2">
      <c r="A15" s="24"/>
      <c r="B15" s="53"/>
      <c r="C15" s="55"/>
      <c r="D15" s="55"/>
      <c r="E15" s="55"/>
      <c r="F15" s="55"/>
      <c r="G15" s="55"/>
      <c r="H15" s="55"/>
      <c r="I15" s="55"/>
      <c r="J15" s="55"/>
      <c r="K15" s="41"/>
      <c r="L15" s="24"/>
      <c r="M15" s="53"/>
      <c r="N15" s="55"/>
      <c r="O15" s="55"/>
      <c r="P15" s="55"/>
      <c r="Q15" s="55"/>
      <c r="R15" s="55"/>
      <c r="S15" s="55"/>
      <c r="T15" s="55"/>
      <c r="U15" s="55"/>
      <c r="V15" s="41"/>
      <c r="W15" s="24"/>
      <c r="X15" s="53"/>
      <c r="Y15" s="55"/>
      <c r="Z15" s="55"/>
      <c r="AA15" s="55"/>
      <c r="AB15" s="55"/>
      <c r="AC15" s="55"/>
      <c r="AD15" s="55"/>
      <c r="AE15" s="55"/>
      <c r="AF15" s="55"/>
      <c r="AG15" s="41"/>
      <c r="AH15" s="24"/>
      <c r="AI15" s="53"/>
      <c r="AJ15" s="55"/>
      <c r="AK15" s="55"/>
      <c r="AL15" s="55"/>
      <c r="AM15" s="55"/>
      <c r="AN15" s="55"/>
      <c r="AO15" s="55"/>
      <c r="AP15" s="55"/>
      <c r="AQ15" s="55"/>
      <c r="AR15" s="41"/>
    </row>
    <row r="16" spans="1:44" x14ac:dyDescent="0.2">
      <c r="B16" s="43" t="s">
        <v>292</v>
      </c>
      <c r="C16" s="220" t="s">
        <v>34</v>
      </c>
      <c r="D16" s="220" t="s">
        <v>464</v>
      </c>
      <c r="E16" s="220" t="s">
        <v>466</v>
      </c>
      <c r="F16" s="220" t="s">
        <v>97</v>
      </c>
      <c r="G16" s="220" t="s">
        <v>272</v>
      </c>
      <c r="H16" s="221">
        <v>300000</v>
      </c>
      <c r="I16" s="222" t="s">
        <v>288</v>
      </c>
      <c r="J16" s="222" t="s">
        <v>288</v>
      </c>
      <c r="K16" s="222" t="s">
        <v>61</v>
      </c>
      <c r="L16" s="12"/>
      <c r="M16" s="43" t="s">
        <v>292</v>
      </c>
      <c r="N16" s="220" t="s">
        <v>34</v>
      </c>
      <c r="O16" s="220" t="s">
        <v>95</v>
      </c>
      <c r="P16" s="220" t="s">
        <v>96</v>
      </c>
      <c r="Q16" s="220" t="s">
        <v>97</v>
      </c>
      <c r="R16" s="220" t="s">
        <v>272</v>
      </c>
      <c r="S16" s="221">
        <v>300000</v>
      </c>
      <c r="T16" s="222" t="s">
        <v>288</v>
      </c>
      <c r="U16" s="222" t="s">
        <v>288</v>
      </c>
      <c r="V16" s="222" t="s">
        <v>61</v>
      </c>
      <c r="X16" s="43" t="s">
        <v>292</v>
      </c>
      <c r="Y16" s="220" t="s">
        <v>34</v>
      </c>
      <c r="Z16" s="220" t="s">
        <v>464</v>
      </c>
      <c r="AA16" s="220" t="s">
        <v>466</v>
      </c>
      <c r="AB16" s="220" t="s">
        <v>97</v>
      </c>
      <c r="AC16" s="220" t="s">
        <v>272</v>
      </c>
      <c r="AD16" s="221">
        <v>300000</v>
      </c>
      <c r="AE16" s="222" t="s">
        <v>288</v>
      </c>
      <c r="AF16" s="222" t="s">
        <v>288</v>
      </c>
      <c r="AG16" s="222" t="s">
        <v>61</v>
      </c>
      <c r="AH16" s="12"/>
      <c r="AI16" s="43" t="s">
        <v>292</v>
      </c>
      <c r="AJ16" s="220" t="s">
        <v>34</v>
      </c>
      <c r="AK16" s="220" t="s">
        <v>464</v>
      </c>
      <c r="AL16" s="220" t="s">
        <v>96</v>
      </c>
      <c r="AM16" s="220" t="s">
        <v>97</v>
      </c>
      <c r="AN16" s="220" t="s">
        <v>272</v>
      </c>
      <c r="AO16" s="221">
        <v>300000</v>
      </c>
      <c r="AP16" s="222" t="s">
        <v>288</v>
      </c>
      <c r="AQ16" s="222" t="s">
        <v>288</v>
      </c>
      <c r="AR16" s="222" t="s">
        <v>61</v>
      </c>
    </row>
    <row r="17" spans="2:44" x14ac:dyDescent="0.2">
      <c r="B17" s="44"/>
      <c r="C17" s="219" t="s">
        <v>463</v>
      </c>
      <c r="D17" s="219" t="s">
        <v>35</v>
      </c>
      <c r="E17" s="219" t="s">
        <v>35</v>
      </c>
      <c r="F17" s="219" t="s">
        <v>35</v>
      </c>
      <c r="G17" s="219" t="s">
        <v>35</v>
      </c>
      <c r="H17" s="219" t="s">
        <v>36</v>
      </c>
      <c r="I17" s="11" t="s">
        <v>286</v>
      </c>
      <c r="J17" s="11" t="s">
        <v>287</v>
      </c>
      <c r="K17" s="11" t="s">
        <v>106</v>
      </c>
      <c r="L17" s="12"/>
      <c r="M17" s="44"/>
      <c r="N17" s="219" t="s">
        <v>431</v>
      </c>
      <c r="O17" s="219" t="s">
        <v>35</v>
      </c>
      <c r="P17" s="219" t="s">
        <v>35</v>
      </c>
      <c r="Q17" s="219" t="s">
        <v>35</v>
      </c>
      <c r="R17" s="219" t="s">
        <v>35</v>
      </c>
      <c r="S17" s="219" t="s">
        <v>36</v>
      </c>
      <c r="T17" s="11" t="s">
        <v>286</v>
      </c>
      <c r="U17" s="11" t="s">
        <v>287</v>
      </c>
      <c r="V17" s="11" t="s">
        <v>106</v>
      </c>
      <c r="X17" s="44"/>
      <c r="Y17" s="219" t="s">
        <v>463</v>
      </c>
      <c r="Z17" s="219" t="s">
        <v>35</v>
      </c>
      <c r="AA17" s="219" t="s">
        <v>35</v>
      </c>
      <c r="AB17" s="219" t="s">
        <v>35</v>
      </c>
      <c r="AC17" s="219" t="s">
        <v>35</v>
      </c>
      <c r="AD17" s="219" t="s">
        <v>36</v>
      </c>
      <c r="AE17" s="11" t="s">
        <v>286</v>
      </c>
      <c r="AF17" s="11" t="s">
        <v>287</v>
      </c>
      <c r="AG17" s="11" t="s">
        <v>106</v>
      </c>
      <c r="AH17" s="12"/>
      <c r="AI17" s="44"/>
      <c r="AJ17" s="219" t="s">
        <v>463</v>
      </c>
      <c r="AK17" s="219" t="s">
        <v>35</v>
      </c>
      <c r="AL17" s="219" t="s">
        <v>35</v>
      </c>
      <c r="AM17" s="219" t="s">
        <v>35</v>
      </c>
      <c r="AN17" s="219" t="s">
        <v>35</v>
      </c>
      <c r="AO17" s="219" t="s">
        <v>36</v>
      </c>
      <c r="AP17" s="11" t="s">
        <v>286</v>
      </c>
      <c r="AQ17" s="11" t="s">
        <v>287</v>
      </c>
      <c r="AR17" s="11" t="s">
        <v>106</v>
      </c>
    </row>
    <row r="18" spans="2:44" x14ac:dyDescent="0.2">
      <c r="B18" s="194"/>
      <c r="C18" s="223" t="s">
        <v>36</v>
      </c>
      <c r="D18" s="223" t="s">
        <v>465</v>
      </c>
      <c r="E18" s="223" t="s">
        <v>99</v>
      </c>
      <c r="F18" s="223" t="s">
        <v>100</v>
      </c>
      <c r="G18" s="223" t="s">
        <v>273</v>
      </c>
      <c r="H18" s="223" t="s">
        <v>101</v>
      </c>
      <c r="I18" s="224" t="s">
        <v>100</v>
      </c>
      <c r="J18" s="224" t="s">
        <v>101</v>
      </c>
      <c r="K18" s="224" t="s">
        <v>270</v>
      </c>
      <c r="L18" s="12"/>
      <c r="M18" s="194"/>
      <c r="N18" s="223" t="s">
        <v>36</v>
      </c>
      <c r="O18" s="223" t="s">
        <v>98</v>
      </c>
      <c r="P18" s="223" t="s">
        <v>99</v>
      </c>
      <c r="Q18" s="223" t="s">
        <v>100</v>
      </c>
      <c r="R18" s="223" t="s">
        <v>273</v>
      </c>
      <c r="S18" s="223" t="s">
        <v>101</v>
      </c>
      <c r="T18" s="224" t="s">
        <v>100</v>
      </c>
      <c r="U18" s="224" t="s">
        <v>101</v>
      </c>
      <c r="V18" s="224" t="s">
        <v>270</v>
      </c>
      <c r="X18" s="194"/>
      <c r="Y18" s="223" t="s">
        <v>36</v>
      </c>
      <c r="Z18" s="223" t="s">
        <v>465</v>
      </c>
      <c r="AA18" s="223" t="s">
        <v>99</v>
      </c>
      <c r="AB18" s="223" t="s">
        <v>100</v>
      </c>
      <c r="AC18" s="223" t="s">
        <v>273</v>
      </c>
      <c r="AD18" s="223" t="s">
        <v>101</v>
      </c>
      <c r="AE18" s="224" t="s">
        <v>100</v>
      </c>
      <c r="AF18" s="224" t="s">
        <v>101</v>
      </c>
      <c r="AG18" s="224" t="s">
        <v>270</v>
      </c>
      <c r="AH18" s="12"/>
      <c r="AI18" s="194"/>
      <c r="AJ18" s="223" t="s">
        <v>36</v>
      </c>
      <c r="AK18" s="223" t="s">
        <v>98</v>
      </c>
      <c r="AL18" s="223" t="s">
        <v>99</v>
      </c>
      <c r="AM18" s="223" t="s">
        <v>100</v>
      </c>
      <c r="AN18" s="223" t="s">
        <v>273</v>
      </c>
      <c r="AO18" s="223" t="s">
        <v>101</v>
      </c>
      <c r="AP18" s="224" t="s">
        <v>100</v>
      </c>
      <c r="AQ18" s="224" t="s">
        <v>101</v>
      </c>
      <c r="AR18" s="224" t="s">
        <v>270</v>
      </c>
    </row>
    <row r="19" spans="2:44" ht="16.5" customHeight="1" x14ac:dyDescent="0.25">
      <c r="B19" s="352" t="s">
        <v>72</v>
      </c>
      <c r="C19" s="353">
        <v>525.91766867399997</v>
      </c>
      <c r="D19" s="353">
        <v>452.17741902400002</v>
      </c>
      <c r="E19" s="353">
        <v>443.92410380600001</v>
      </c>
      <c r="F19" s="353">
        <v>524.642996186</v>
      </c>
      <c r="G19" s="353">
        <v>640.83261519500002</v>
      </c>
      <c r="H19" s="353">
        <v>733.44098279699995</v>
      </c>
      <c r="I19" s="354">
        <v>482.99252944900002</v>
      </c>
      <c r="J19" s="354">
        <v>692.73338903700005</v>
      </c>
      <c r="K19" s="355">
        <v>598.39027732800002</v>
      </c>
      <c r="L19" s="12"/>
      <c r="M19" s="352" t="s">
        <v>72</v>
      </c>
      <c r="N19" s="353">
        <v>499.248889819</v>
      </c>
      <c r="O19" s="353">
        <v>432.699771376</v>
      </c>
      <c r="P19" s="353">
        <v>424.24108220599999</v>
      </c>
      <c r="Q19" s="353">
        <v>498.68812572500002</v>
      </c>
      <c r="R19" s="353">
        <v>596.97120274700001</v>
      </c>
      <c r="S19" s="353">
        <v>671.88885078299995</v>
      </c>
      <c r="T19" s="354">
        <v>460.468664209</v>
      </c>
      <c r="U19" s="354">
        <v>638.957515736</v>
      </c>
      <c r="V19" s="355">
        <v>558.67180654399999</v>
      </c>
      <c r="X19" s="352" t="s">
        <v>72</v>
      </c>
      <c r="Y19" s="353">
        <v>539.83580408199998</v>
      </c>
      <c r="Z19" s="353">
        <v>465.993707771</v>
      </c>
      <c r="AA19" s="353">
        <v>453.50166433499999</v>
      </c>
      <c r="AB19" s="353">
        <v>529.94280481199996</v>
      </c>
      <c r="AC19" s="353">
        <v>644.17550260999997</v>
      </c>
      <c r="AD19" s="353">
        <v>731.53852746799998</v>
      </c>
      <c r="AE19" s="354">
        <v>492.84199629</v>
      </c>
      <c r="AF19" s="354">
        <v>693.13661392999995</v>
      </c>
      <c r="AG19" s="355">
        <v>603.04249719999996</v>
      </c>
      <c r="AH19" s="12"/>
      <c r="AI19" s="352" t="s">
        <v>72</v>
      </c>
      <c r="AJ19" s="353">
        <v>511.47422539399997</v>
      </c>
      <c r="AK19" s="353">
        <v>442.742923029</v>
      </c>
      <c r="AL19" s="353">
        <v>427.53226179299998</v>
      </c>
      <c r="AM19" s="353">
        <v>498.94472274999998</v>
      </c>
      <c r="AN19" s="353">
        <v>595.61685255500004</v>
      </c>
      <c r="AO19" s="353">
        <v>669.49383992900005</v>
      </c>
      <c r="AP19" s="354">
        <v>465.71323871599998</v>
      </c>
      <c r="AQ19" s="354">
        <v>637.01994509500003</v>
      </c>
      <c r="AR19" s="355">
        <v>559.96482208199996</v>
      </c>
    </row>
    <row r="20" spans="2:44" ht="16.5" customHeight="1" x14ac:dyDescent="0.25">
      <c r="B20" s="356" t="s">
        <v>171</v>
      </c>
      <c r="C20" s="357">
        <v>526.15240373999995</v>
      </c>
      <c r="D20" s="357">
        <v>452.17741902400002</v>
      </c>
      <c r="E20" s="357">
        <v>444.93432947899998</v>
      </c>
      <c r="F20" s="357">
        <v>538.36263702700001</v>
      </c>
      <c r="G20" s="357">
        <v>639.57978734699998</v>
      </c>
      <c r="H20" s="357">
        <v>733.44098279699995</v>
      </c>
      <c r="I20" s="358">
        <v>487.15149139099998</v>
      </c>
      <c r="J20" s="358">
        <v>694.35048691500003</v>
      </c>
      <c r="K20" s="359">
        <v>600.24214665700003</v>
      </c>
      <c r="L20" s="12"/>
      <c r="M20" s="356" t="s">
        <v>171</v>
      </c>
      <c r="N20" s="357">
        <v>499.45530410600003</v>
      </c>
      <c r="O20" s="357">
        <v>432.699771376</v>
      </c>
      <c r="P20" s="357">
        <v>425.04990080099998</v>
      </c>
      <c r="Q20" s="357">
        <v>511.09631504599997</v>
      </c>
      <c r="R20" s="357">
        <v>593.84652904300003</v>
      </c>
      <c r="S20" s="357">
        <v>671.88885078299995</v>
      </c>
      <c r="T20" s="358">
        <v>464.19590012899999</v>
      </c>
      <c r="U20" s="358">
        <v>639.386462102</v>
      </c>
      <c r="V20" s="359">
        <v>559.81612936800002</v>
      </c>
      <c r="X20" s="356" t="s">
        <v>171</v>
      </c>
      <c r="Y20" s="357">
        <v>539.84781676299997</v>
      </c>
      <c r="Z20" s="357">
        <v>465.993707771</v>
      </c>
      <c r="AA20" s="357">
        <v>454.65273722500001</v>
      </c>
      <c r="AB20" s="357">
        <v>542.15402724700004</v>
      </c>
      <c r="AC20" s="357">
        <v>644.27357437199998</v>
      </c>
      <c r="AD20" s="357">
        <v>731.53852746799998</v>
      </c>
      <c r="AE20" s="358">
        <v>496.59263183000002</v>
      </c>
      <c r="AF20" s="358">
        <v>695.19517733999999</v>
      </c>
      <c r="AG20" s="359">
        <v>604.99128479000001</v>
      </c>
      <c r="AH20" s="12"/>
      <c r="AI20" s="356" t="s">
        <v>171</v>
      </c>
      <c r="AJ20" s="357">
        <v>511.56104211899998</v>
      </c>
      <c r="AK20" s="357">
        <v>442.742923029</v>
      </c>
      <c r="AL20" s="357">
        <v>428.54840546299999</v>
      </c>
      <c r="AM20" s="357">
        <v>509.4765931</v>
      </c>
      <c r="AN20" s="357">
        <v>595.207910524</v>
      </c>
      <c r="AO20" s="357">
        <v>669.49383992900005</v>
      </c>
      <c r="AP20" s="358">
        <v>468.94809529100002</v>
      </c>
      <c r="AQ20" s="358">
        <v>638.55588091899995</v>
      </c>
      <c r="AR20" s="359">
        <v>561.52120630599995</v>
      </c>
    </row>
    <row r="21" spans="2:44" ht="16.5" customHeight="1" x14ac:dyDescent="0.25">
      <c r="B21" s="360" t="s">
        <v>394</v>
      </c>
      <c r="C21" s="361"/>
      <c r="D21" s="361"/>
      <c r="E21" s="361"/>
      <c r="F21" s="361"/>
      <c r="G21" s="361"/>
      <c r="H21" s="361"/>
      <c r="I21" s="362"/>
      <c r="J21" s="362"/>
      <c r="K21" s="363"/>
      <c r="L21" s="12"/>
      <c r="M21" s="360" t="s">
        <v>394</v>
      </c>
      <c r="N21" s="361"/>
      <c r="O21" s="361"/>
      <c r="P21" s="361"/>
      <c r="Q21" s="361"/>
      <c r="R21" s="361"/>
      <c r="S21" s="361"/>
      <c r="T21" s="362"/>
      <c r="U21" s="362"/>
      <c r="V21" s="363"/>
      <c r="X21" s="360" t="s">
        <v>394</v>
      </c>
      <c r="Y21" s="361"/>
      <c r="Z21" s="361"/>
      <c r="AA21" s="361"/>
      <c r="AB21" s="361"/>
      <c r="AC21" s="361"/>
      <c r="AD21" s="361"/>
      <c r="AE21" s="362"/>
      <c r="AF21" s="362"/>
      <c r="AG21" s="363"/>
      <c r="AH21" s="12"/>
      <c r="AI21" s="360" t="s">
        <v>394</v>
      </c>
      <c r="AJ21" s="361"/>
      <c r="AK21" s="361"/>
      <c r="AL21" s="361"/>
      <c r="AM21" s="361"/>
      <c r="AN21" s="361"/>
      <c r="AO21" s="361"/>
      <c r="AP21" s="362"/>
      <c r="AQ21" s="362"/>
      <c r="AR21" s="363"/>
    </row>
    <row r="22" spans="2:44" ht="16.5" customHeight="1" x14ac:dyDescent="0.25">
      <c r="B22" s="364" t="s">
        <v>692</v>
      </c>
      <c r="C22" s="365">
        <v>643.46546808899996</v>
      </c>
      <c r="D22" s="365">
        <v>444.73324464400002</v>
      </c>
      <c r="E22" s="365">
        <v>390.97685670300001</v>
      </c>
      <c r="F22" s="365">
        <v>534.91306323799995</v>
      </c>
      <c r="G22" s="365">
        <v>605.499780837</v>
      </c>
      <c r="H22" s="365">
        <v>1414.0031945579999</v>
      </c>
      <c r="I22" s="366">
        <v>493.41708872200002</v>
      </c>
      <c r="J22" s="366">
        <v>1165.337550494</v>
      </c>
      <c r="K22" s="367">
        <v>800.02633481600003</v>
      </c>
      <c r="L22" s="12"/>
      <c r="M22" s="364" t="s">
        <v>692</v>
      </c>
      <c r="N22" s="365">
        <v>610.69778009699996</v>
      </c>
      <c r="O22" s="365">
        <v>424.21197672599999</v>
      </c>
      <c r="P22" s="365">
        <v>373.60106749900001</v>
      </c>
      <c r="Q22" s="365">
        <v>508.823492144</v>
      </c>
      <c r="R22" s="365">
        <v>563.68833536900001</v>
      </c>
      <c r="S22" s="365">
        <v>1281.2013757249999</v>
      </c>
      <c r="T22" s="366">
        <v>469.85212325600003</v>
      </c>
      <c r="U22" s="366">
        <v>1060.5209935810001</v>
      </c>
      <c r="V22" s="367">
        <v>739.38482440899998</v>
      </c>
      <c r="X22" s="364" t="s">
        <v>692</v>
      </c>
      <c r="Y22" s="365">
        <v>659.24367970000003</v>
      </c>
      <c r="Z22" s="365">
        <v>455.66995182099998</v>
      </c>
      <c r="AA22" s="365">
        <v>411.080640152</v>
      </c>
      <c r="AB22" s="365">
        <v>534.09649554299995</v>
      </c>
      <c r="AC22" s="365">
        <v>626.92887757000005</v>
      </c>
      <c r="AD22" s="365">
        <v>1382.456015838</v>
      </c>
      <c r="AE22" s="366">
        <v>501.90238097299999</v>
      </c>
      <c r="AF22" s="366">
        <v>1150.0839079939999</v>
      </c>
      <c r="AG22" s="367">
        <v>797.67912932199999</v>
      </c>
      <c r="AH22" s="12"/>
      <c r="AI22" s="364" t="s">
        <v>692</v>
      </c>
      <c r="AJ22" s="365">
        <v>641.35062308299996</v>
      </c>
      <c r="AK22" s="365">
        <v>436.33263700100002</v>
      </c>
      <c r="AL22" s="365">
        <v>383.51254867599999</v>
      </c>
      <c r="AM22" s="365">
        <v>511.05873986</v>
      </c>
      <c r="AN22" s="365">
        <v>583.09791591099997</v>
      </c>
      <c r="AO22" s="365">
        <v>1320.876151878</v>
      </c>
      <c r="AP22" s="366">
        <v>479.20343905800001</v>
      </c>
      <c r="AQ22" s="366">
        <v>1093.962947667</v>
      </c>
      <c r="AR22" s="367">
        <v>759.72912652800005</v>
      </c>
    </row>
    <row r="23" spans="2:44" ht="16.5" customHeight="1" x14ac:dyDescent="0.25">
      <c r="B23" s="368" t="s">
        <v>693</v>
      </c>
      <c r="C23" s="369">
        <v>402.86702180899999</v>
      </c>
      <c r="D23" s="369">
        <v>389.21286094499999</v>
      </c>
      <c r="E23" s="369">
        <v>516.61592330500002</v>
      </c>
      <c r="F23" s="369">
        <v>593.17671235499995</v>
      </c>
      <c r="G23" s="369">
        <v>689.9398721</v>
      </c>
      <c r="H23" s="369" t="s">
        <v>84</v>
      </c>
      <c r="I23" s="370">
        <v>453.39395732499997</v>
      </c>
      <c r="J23" s="370">
        <v>689.9398721</v>
      </c>
      <c r="K23" s="355">
        <v>520.98558026199998</v>
      </c>
      <c r="L23" s="12"/>
      <c r="M23" s="368" t="s">
        <v>693</v>
      </c>
      <c r="N23" s="369">
        <v>383.92380192899998</v>
      </c>
      <c r="O23" s="369">
        <v>368.09018800799998</v>
      </c>
      <c r="P23" s="369">
        <v>490.85028480199998</v>
      </c>
      <c r="Q23" s="369">
        <v>571.41031726899996</v>
      </c>
      <c r="R23" s="369">
        <v>651.61209456500001</v>
      </c>
      <c r="S23" s="369" t="s">
        <v>84</v>
      </c>
      <c r="T23" s="370">
        <v>432.144949354</v>
      </c>
      <c r="U23" s="370">
        <v>651.61209456500001</v>
      </c>
      <c r="V23" s="355">
        <v>494.85641296300003</v>
      </c>
      <c r="X23" s="368" t="s">
        <v>693</v>
      </c>
      <c r="Y23" s="369">
        <v>416.07352833099998</v>
      </c>
      <c r="Z23" s="369">
        <v>406.73162653200001</v>
      </c>
      <c r="AA23" s="369">
        <v>533.07737998899995</v>
      </c>
      <c r="AB23" s="369">
        <v>600.52839940000001</v>
      </c>
      <c r="AC23" s="369">
        <v>687.90744606500004</v>
      </c>
      <c r="AD23" s="369" t="s">
        <v>84</v>
      </c>
      <c r="AE23" s="370">
        <v>467.41901117899999</v>
      </c>
      <c r="AF23" s="370">
        <v>687.90744606500004</v>
      </c>
      <c r="AG23" s="355">
        <v>530.42230238800005</v>
      </c>
      <c r="AH23" s="12"/>
      <c r="AI23" s="368" t="s">
        <v>693</v>
      </c>
      <c r="AJ23" s="369">
        <v>393.08102928099999</v>
      </c>
      <c r="AK23" s="369">
        <v>378.55100919</v>
      </c>
      <c r="AL23" s="369">
        <v>510.10084538500001</v>
      </c>
      <c r="AM23" s="369">
        <v>569.03937497300001</v>
      </c>
      <c r="AN23" s="369">
        <v>667.34520824100002</v>
      </c>
      <c r="AO23" s="369" t="s">
        <v>84</v>
      </c>
      <c r="AP23" s="370">
        <v>440.20967639100002</v>
      </c>
      <c r="AQ23" s="370">
        <v>667.34520824100002</v>
      </c>
      <c r="AR23" s="355">
        <v>505.112336997</v>
      </c>
    </row>
    <row r="24" spans="2:44" ht="16.5" customHeight="1" x14ac:dyDescent="0.25">
      <c r="B24" s="364" t="s">
        <v>41</v>
      </c>
      <c r="C24" s="365">
        <v>635.82346885899995</v>
      </c>
      <c r="D24" s="365">
        <v>437.03403599400002</v>
      </c>
      <c r="E24" s="365">
        <v>359.20531202299998</v>
      </c>
      <c r="F24" s="365">
        <v>473.81733519900001</v>
      </c>
      <c r="G24" s="365">
        <v>692.28614422600003</v>
      </c>
      <c r="H24" s="365">
        <v>921.52481974</v>
      </c>
      <c r="I24" s="366">
        <v>430.09540886100001</v>
      </c>
      <c r="J24" s="366">
        <v>761.67411456699995</v>
      </c>
      <c r="K24" s="367">
        <v>576.99509698099996</v>
      </c>
      <c r="L24" s="12"/>
      <c r="M24" s="364" t="s">
        <v>41</v>
      </c>
      <c r="N24" s="365">
        <v>621.94538398899999</v>
      </c>
      <c r="O24" s="365">
        <v>419.06043241200001</v>
      </c>
      <c r="P24" s="365">
        <v>348.44633732</v>
      </c>
      <c r="Q24" s="365">
        <v>457.54844681200001</v>
      </c>
      <c r="R24" s="365">
        <v>650.499446272</v>
      </c>
      <c r="S24" s="365">
        <v>856.57291888400005</v>
      </c>
      <c r="T24" s="366">
        <v>415.08517047200002</v>
      </c>
      <c r="U24" s="366">
        <v>712.87557008099998</v>
      </c>
      <c r="V24" s="367">
        <v>547.01558721699996</v>
      </c>
      <c r="X24" s="364" t="s">
        <v>41</v>
      </c>
      <c r="Y24" s="365">
        <v>718.41439754099997</v>
      </c>
      <c r="Z24" s="365">
        <v>420.738077438</v>
      </c>
      <c r="AA24" s="365">
        <v>381.50835979300001</v>
      </c>
      <c r="AB24" s="365">
        <v>476.040528881</v>
      </c>
      <c r="AC24" s="365">
        <v>695.16268575200002</v>
      </c>
      <c r="AD24" s="365">
        <v>891.54614052199997</v>
      </c>
      <c r="AE24" s="366">
        <v>434.168328702</v>
      </c>
      <c r="AF24" s="366">
        <v>754.60575008000001</v>
      </c>
      <c r="AG24" s="367">
        <v>576.13208105499996</v>
      </c>
      <c r="AH24" s="12"/>
      <c r="AI24" s="364" t="s">
        <v>41</v>
      </c>
      <c r="AJ24" s="365">
        <v>680.97998741000004</v>
      </c>
      <c r="AK24" s="365">
        <v>398.90691402099998</v>
      </c>
      <c r="AL24" s="365">
        <v>355.61502951599999</v>
      </c>
      <c r="AM24" s="365">
        <v>442.69272672</v>
      </c>
      <c r="AN24" s="365">
        <v>659.54749873599997</v>
      </c>
      <c r="AO24" s="365">
        <v>736.38505451399999</v>
      </c>
      <c r="AP24" s="366">
        <v>406.113604474</v>
      </c>
      <c r="AQ24" s="366">
        <v>682.80536318400004</v>
      </c>
      <c r="AR24" s="367">
        <v>528.69666653599995</v>
      </c>
    </row>
    <row r="25" spans="2:44" ht="16.5" customHeight="1" x14ac:dyDescent="0.25">
      <c r="B25" s="368" t="s">
        <v>694</v>
      </c>
      <c r="C25" s="369">
        <v>359.59887540599999</v>
      </c>
      <c r="D25" s="369">
        <v>506.61979002599998</v>
      </c>
      <c r="E25" s="369">
        <v>366.31999572000001</v>
      </c>
      <c r="F25" s="369">
        <v>563.98010813899998</v>
      </c>
      <c r="G25" s="369">
        <v>688.85098919899997</v>
      </c>
      <c r="H25" s="369">
        <v>787.196749254</v>
      </c>
      <c r="I25" s="370">
        <v>458.99792401899998</v>
      </c>
      <c r="J25" s="370">
        <v>716.58299123999996</v>
      </c>
      <c r="K25" s="355">
        <v>562.89120017799996</v>
      </c>
      <c r="L25" s="12"/>
      <c r="M25" s="368" t="s">
        <v>694</v>
      </c>
      <c r="N25" s="369">
        <v>342.98055570899999</v>
      </c>
      <c r="O25" s="369">
        <v>485.388141093</v>
      </c>
      <c r="P25" s="369">
        <v>352.60105577799999</v>
      </c>
      <c r="Q25" s="369">
        <v>529.08250929899998</v>
      </c>
      <c r="R25" s="369">
        <v>639.76429652000002</v>
      </c>
      <c r="S25" s="369">
        <v>745.80655598299995</v>
      </c>
      <c r="T25" s="370">
        <v>437.73914739499997</v>
      </c>
      <c r="U25" s="370">
        <v>669.66659382499995</v>
      </c>
      <c r="V25" s="355">
        <v>531.28378684500001</v>
      </c>
      <c r="X25" s="368" t="s">
        <v>694</v>
      </c>
      <c r="Y25" s="369">
        <v>366.40697932299997</v>
      </c>
      <c r="Z25" s="369">
        <v>507.30229775599997</v>
      </c>
      <c r="AA25" s="369">
        <v>377.18561747899997</v>
      </c>
      <c r="AB25" s="369">
        <v>576.17988476699998</v>
      </c>
      <c r="AC25" s="369">
        <v>706.49054125500004</v>
      </c>
      <c r="AD25" s="369">
        <v>795.93529653899998</v>
      </c>
      <c r="AE25" s="370">
        <v>465.37918858799998</v>
      </c>
      <c r="AF25" s="370">
        <v>731.71259591900002</v>
      </c>
      <c r="AG25" s="355">
        <v>572.80098340200004</v>
      </c>
      <c r="AH25" s="12"/>
      <c r="AI25" s="368" t="s">
        <v>694</v>
      </c>
      <c r="AJ25" s="369">
        <v>339.99765312599999</v>
      </c>
      <c r="AK25" s="369">
        <v>470.09403502999999</v>
      </c>
      <c r="AL25" s="369">
        <v>357.68067573100001</v>
      </c>
      <c r="AM25" s="369">
        <v>549.84469484500005</v>
      </c>
      <c r="AN25" s="369">
        <v>595.50078163399996</v>
      </c>
      <c r="AO25" s="369">
        <v>727.61221166799999</v>
      </c>
      <c r="AP25" s="370">
        <v>436.34988779999998</v>
      </c>
      <c r="AQ25" s="370">
        <v>632.754186817</v>
      </c>
      <c r="AR25" s="355">
        <v>515.56677058299999</v>
      </c>
    </row>
    <row r="26" spans="2:44" ht="16.5" customHeight="1" x14ac:dyDescent="0.25">
      <c r="B26" s="364" t="s">
        <v>44</v>
      </c>
      <c r="C26" s="365">
        <v>504.71817211000001</v>
      </c>
      <c r="D26" s="365">
        <v>612.09089773999995</v>
      </c>
      <c r="E26" s="365" t="s">
        <v>84</v>
      </c>
      <c r="F26" s="365">
        <v>487.28597170400002</v>
      </c>
      <c r="G26" s="365" t="s">
        <v>84</v>
      </c>
      <c r="H26" s="365" t="s">
        <v>84</v>
      </c>
      <c r="I26" s="366">
        <v>511.26431410499998</v>
      </c>
      <c r="J26" s="366" t="s">
        <v>84</v>
      </c>
      <c r="K26" s="367">
        <v>511.26431410499998</v>
      </c>
      <c r="L26" s="12"/>
      <c r="M26" s="364" t="s">
        <v>44</v>
      </c>
      <c r="N26" s="365">
        <v>492.50611146</v>
      </c>
      <c r="O26" s="365">
        <v>600.33873359699999</v>
      </c>
      <c r="P26" s="365" t="s">
        <v>84</v>
      </c>
      <c r="Q26" s="365">
        <v>478.06079071300002</v>
      </c>
      <c r="R26" s="365" t="s">
        <v>84</v>
      </c>
      <c r="S26" s="365" t="s">
        <v>84</v>
      </c>
      <c r="T26" s="366">
        <v>500.43067204699997</v>
      </c>
      <c r="U26" s="366" t="s">
        <v>84</v>
      </c>
      <c r="V26" s="367">
        <v>500.43067204699997</v>
      </c>
      <c r="X26" s="364" t="s">
        <v>44</v>
      </c>
      <c r="Y26" s="365">
        <v>536.19852701499997</v>
      </c>
      <c r="Z26" s="365">
        <v>665.08285077899995</v>
      </c>
      <c r="AA26" s="365" t="s">
        <v>84</v>
      </c>
      <c r="AB26" s="365">
        <v>502.04098008</v>
      </c>
      <c r="AC26" s="365" t="s">
        <v>84</v>
      </c>
      <c r="AD26" s="365" t="s">
        <v>84</v>
      </c>
      <c r="AE26" s="366">
        <v>538.21941848999995</v>
      </c>
      <c r="AF26" s="366" t="s">
        <v>84</v>
      </c>
      <c r="AG26" s="367">
        <v>538.21941848999995</v>
      </c>
      <c r="AH26" s="12"/>
      <c r="AI26" s="364" t="s">
        <v>44</v>
      </c>
      <c r="AJ26" s="365">
        <v>519.20225280800003</v>
      </c>
      <c r="AK26" s="365">
        <v>664.22914856299997</v>
      </c>
      <c r="AL26" s="365" t="s">
        <v>84</v>
      </c>
      <c r="AM26" s="365">
        <v>501.90418752099998</v>
      </c>
      <c r="AN26" s="365" t="s">
        <v>84</v>
      </c>
      <c r="AO26" s="365" t="s">
        <v>84</v>
      </c>
      <c r="AP26" s="366">
        <v>530.79961803900005</v>
      </c>
      <c r="AQ26" s="366" t="s">
        <v>84</v>
      </c>
      <c r="AR26" s="367">
        <v>530.79961803900005</v>
      </c>
    </row>
    <row r="27" spans="2:44" ht="16.5" customHeight="1" x14ac:dyDescent="0.25">
      <c r="B27" s="368" t="s">
        <v>102</v>
      </c>
      <c r="C27" s="369">
        <v>493.66120099699998</v>
      </c>
      <c r="D27" s="369">
        <v>432.514520791</v>
      </c>
      <c r="E27" s="369">
        <v>481.87740826700002</v>
      </c>
      <c r="F27" s="369">
        <v>510.234143786</v>
      </c>
      <c r="G27" s="369">
        <v>653.87081833900004</v>
      </c>
      <c r="H27" s="369">
        <v>1288.5302817849999</v>
      </c>
      <c r="I27" s="370">
        <v>473.18961947100001</v>
      </c>
      <c r="J27" s="370">
        <v>897.30082867700003</v>
      </c>
      <c r="K27" s="355">
        <v>630.84334278400001</v>
      </c>
      <c r="L27" s="12"/>
      <c r="M27" s="368" t="s">
        <v>102</v>
      </c>
      <c r="N27" s="369">
        <v>468.01557177199999</v>
      </c>
      <c r="O27" s="369">
        <v>413.51126326500003</v>
      </c>
      <c r="P27" s="369">
        <v>448.22935930800003</v>
      </c>
      <c r="Q27" s="369">
        <v>478.70589523500001</v>
      </c>
      <c r="R27" s="369">
        <v>597.11056844899997</v>
      </c>
      <c r="S27" s="369">
        <v>1197.784810888</v>
      </c>
      <c r="T27" s="370">
        <v>446.28482355199998</v>
      </c>
      <c r="U27" s="370">
        <v>827.50520599599997</v>
      </c>
      <c r="V27" s="355">
        <v>587.994854766</v>
      </c>
      <c r="X27" s="368" t="s">
        <v>102</v>
      </c>
      <c r="Y27" s="369">
        <v>509.07336523499998</v>
      </c>
      <c r="Z27" s="369">
        <v>449.16622162900001</v>
      </c>
      <c r="AA27" s="369">
        <v>469.58605112999999</v>
      </c>
      <c r="AB27" s="369">
        <v>519.215147462</v>
      </c>
      <c r="AC27" s="369">
        <v>665.57176270800005</v>
      </c>
      <c r="AD27" s="369">
        <v>1302.997203138</v>
      </c>
      <c r="AE27" s="370">
        <v>480.22506598299998</v>
      </c>
      <c r="AF27" s="370">
        <v>910.06269129299994</v>
      </c>
      <c r="AG27" s="355">
        <v>640.00745460899998</v>
      </c>
      <c r="AH27" s="12"/>
      <c r="AI27" s="368" t="s">
        <v>102</v>
      </c>
      <c r="AJ27" s="369">
        <v>472.15709208200002</v>
      </c>
      <c r="AK27" s="369">
        <v>426.36474682199997</v>
      </c>
      <c r="AL27" s="369">
        <v>447.13994321799998</v>
      </c>
      <c r="AM27" s="369">
        <v>468.56905397100002</v>
      </c>
      <c r="AN27" s="369">
        <v>596.89802403399995</v>
      </c>
      <c r="AO27" s="369">
        <v>1154.24856288</v>
      </c>
      <c r="AP27" s="370">
        <v>448.32357365899998</v>
      </c>
      <c r="AQ27" s="370">
        <v>810.67542002000005</v>
      </c>
      <c r="AR27" s="355">
        <v>583.01965451700005</v>
      </c>
    </row>
    <row r="28" spans="2:44" ht="16.5" customHeight="1" x14ac:dyDescent="0.25">
      <c r="B28" s="364" t="s">
        <v>695</v>
      </c>
      <c r="C28" s="365">
        <v>341.23702479299999</v>
      </c>
      <c r="D28" s="365">
        <v>390.84493835400002</v>
      </c>
      <c r="E28" s="365">
        <v>469.13867941699999</v>
      </c>
      <c r="F28" s="365">
        <v>449.10293840200001</v>
      </c>
      <c r="G28" s="365">
        <v>727.35302680300003</v>
      </c>
      <c r="H28" s="365">
        <v>839.98793647100001</v>
      </c>
      <c r="I28" s="366">
        <v>436.131009877</v>
      </c>
      <c r="J28" s="366">
        <v>765.50090622100004</v>
      </c>
      <c r="K28" s="367">
        <v>625.80854706299999</v>
      </c>
      <c r="L28" s="12"/>
      <c r="M28" s="364" t="s">
        <v>695</v>
      </c>
      <c r="N28" s="365">
        <v>336.38181426099999</v>
      </c>
      <c r="O28" s="365">
        <v>379.35514396799999</v>
      </c>
      <c r="P28" s="365">
        <v>451.02278087399998</v>
      </c>
      <c r="Q28" s="365">
        <v>422.06605775999998</v>
      </c>
      <c r="R28" s="365">
        <v>668.68804823899995</v>
      </c>
      <c r="S28" s="365">
        <v>750.73526899000001</v>
      </c>
      <c r="T28" s="366">
        <v>416.80067784699997</v>
      </c>
      <c r="U28" s="366">
        <v>696.47630228100002</v>
      </c>
      <c r="V28" s="367">
        <v>577.86027753200005</v>
      </c>
      <c r="X28" s="364" t="s">
        <v>695</v>
      </c>
      <c r="Y28" s="365">
        <v>345.97076189900002</v>
      </c>
      <c r="Z28" s="365">
        <v>411.03912003099998</v>
      </c>
      <c r="AA28" s="365">
        <v>462.06313312499998</v>
      </c>
      <c r="AB28" s="365">
        <v>448.87120404500001</v>
      </c>
      <c r="AC28" s="365">
        <v>711.84468627800004</v>
      </c>
      <c r="AD28" s="365">
        <v>784.61189319499999</v>
      </c>
      <c r="AE28" s="366">
        <v>440.07971739200002</v>
      </c>
      <c r="AF28" s="366">
        <v>736.48992853300001</v>
      </c>
      <c r="AG28" s="367">
        <v>610.77643093500001</v>
      </c>
      <c r="AH28" s="12"/>
      <c r="AI28" s="364" t="s">
        <v>695</v>
      </c>
      <c r="AJ28" s="365">
        <v>311.26689931800001</v>
      </c>
      <c r="AK28" s="365">
        <v>391.49638377999997</v>
      </c>
      <c r="AL28" s="365">
        <v>446.313085247</v>
      </c>
      <c r="AM28" s="365">
        <v>418.64984469000001</v>
      </c>
      <c r="AN28" s="365">
        <v>658.74900074799996</v>
      </c>
      <c r="AO28" s="365">
        <v>752.93136429200001</v>
      </c>
      <c r="AP28" s="366">
        <v>417.430067307</v>
      </c>
      <c r="AQ28" s="366">
        <v>690.64725909799995</v>
      </c>
      <c r="AR28" s="367">
        <v>574.77038477600001</v>
      </c>
    </row>
    <row r="29" spans="2:44" ht="16.5" customHeight="1" x14ac:dyDescent="0.25">
      <c r="B29" s="368" t="s">
        <v>103</v>
      </c>
      <c r="C29" s="369">
        <v>605.98244386399995</v>
      </c>
      <c r="D29" s="369">
        <v>449.73701122199998</v>
      </c>
      <c r="E29" s="369">
        <v>439.336545253</v>
      </c>
      <c r="F29" s="369">
        <v>583.26009643500004</v>
      </c>
      <c r="G29" s="369">
        <v>803.36379071099998</v>
      </c>
      <c r="H29" s="369">
        <v>605.93921095200005</v>
      </c>
      <c r="I29" s="370">
        <v>502.29897103899998</v>
      </c>
      <c r="J29" s="370">
        <v>735.22283925199997</v>
      </c>
      <c r="K29" s="355">
        <v>601.03791294400003</v>
      </c>
      <c r="L29" s="12"/>
      <c r="M29" s="368" t="s">
        <v>103</v>
      </c>
      <c r="N29" s="369">
        <v>574.36868412800004</v>
      </c>
      <c r="O29" s="369">
        <v>433.26986470700001</v>
      </c>
      <c r="P29" s="369">
        <v>422.81529895599999</v>
      </c>
      <c r="Q29" s="369">
        <v>559.50838457500004</v>
      </c>
      <c r="R29" s="369">
        <v>759.93642469999998</v>
      </c>
      <c r="S29" s="369">
        <v>570.33867062800005</v>
      </c>
      <c r="T29" s="370">
        <v>482.418905177</v>
      </c>
      <c r="U29" s="370">
        <v>694.49689648799995</v>
      </c>
      <c r="V29" s="355">
        <v>572.32105485299996</v>
      </c>
      <c r="X29" s="368" t="s">
        <v>103</v>
      </c>
      <c r="Y29" s="369">
        <v>654.98846136700001</v>
      </c>
      <c r="Z29" s="369">
        <v>476.89899589999999</v>
      </c>
      <c r="AA29" s="369">
        <v>442.498463453</v>
      </c>
      <c r="AB29" s="369">
        <v>576.79668534200005</v>
      </c>
      <c r="AC29" s="369">
        <v>801.70876797599999</v>
      </c>
      <c r="AD29" s="369">
        <v>609.089243463</v>
      </c>
      <c r="AE29" s="370">
        <v>512.50871656599998</v>
      </c>
      <c r="AF29" s="370">
        <v>735.22627787299996</v>
      </c>
      <c r="AG29" s="355">
        <v>606.92109480700003</v>
      </c>
      <c r="AH29" s="12"/>
      <c r="AI29" s="368" t="s">
        <v>103</v>
      </c>
      <c r="AJ29" s="369">
        <v>623.64287948399999</v>
      </c>
      <c r="AK29" s="369">
        <v>457.364024653</v>
      </c>
      <c r="AL29" s="369">
        <v>424.12986330899997</v>
      </c>
      <c r="AM29" s="369">
        <v>546.21263469300004</v>
      </c>
      <c r="AN29" s="369">
        <v>750.89212084200005</v>
      </c>
      <c r="AO29" s="369">
        <v>589.03692215399997</v>
      </c>
      <c r="AP29" s="370">
        <v>488.770649128</v>
      </c>
      <c r="AQ29" s="370">
        <v>695.02791563200003</v>
      </c>
      <c r="AR29" s="355">
        <v>576.20533073000001</v>
      </c>
    </row>
    <row r="30" spans="2:44" ht="16.5" customHeight="1" x14ac:dyDescent="0.25">
      <c r="B30" s="364" t="s">
        <v>696</v>
      </c>
      <c r="C30" s="365">
        <v>477.07520561199999</v>
      </c>
      <c r="D30" s="365">
        <v>498.34470908499998</v>
      </c>
      <c r="E30" s="365">
        <v>436.493815063</v>
      </c>
      <c r="F30" s="365">
        <v>617.36570031999997</v>
      </c>
      <c r="G30" s="365">
        <v>698.84308316399995</v>
      </c>
      <c r="H30" s="365">
        <v>1085.0626984830001</v>
      </c>
      <c r="I30" s="366">
        <v>522.43842071799997</v>
      </c>
      <c r="J30" s="366">
        <v>883.22179796499995</v>
      </c>
      <c r="K30" s="367">
        <v>662.27069392099997</v>
      </c>
      <c r="L30" s="12"/>
      <c r="M30" s="364" t="s">
        <v>696</v>
      </c>
      <c r="N30" s="365">
        <v>448.72220440400002</v>
      </c>
      <c r="O30" s="365">
        <v>474.81686108999997</v>
      </c>
      <c r="P30" s="365">
        <v>417.49426612500002</v>
      </c>
      <c r="Q30" s="365">
        <v>583.48332552800002</v>
      </c>
      <c r="R30" s="365">
        <v>657.53912605899995</v>
      </c>
      <c r="S30" s="365">
        <v>1043.6773949420001</v>
      </c>
      <c r="T30" s="366">
        <v>495.70471446200003</v>
      </c>
      <c r="U30" s="366">
        <v>841.87900660499997</v>
      </c>
      <c r="V30" s="367">
        <v>629.87480445899996</v>
      </c>
      <c r="X30" s="364" t="s">
        <v>696</v>
      </c>
      <c r="Y30" s="365">
        <v>481.628582897</v>
      </c>
      <c r="Z30" s="365">
        <v>511.319510659</v>
      </c>
      <c r="AA30" s="365">
        <v>462.45944451000003</v>
      </c>
      <c r="AB30" s="365">
        <v>619.45187880499998</v>
      </c>
      <c r="AC30" s="365">
        <v>705.73531126900002</v>
      </c>
      <c r="AD30" s="365">
        <v>1043.286036276</v>
      </c>
      <c r="AE30" s="366">
        <v>533.29482599200003</v>
      </c>
      <c r="AF30" s="366">
        <v>866.87981659299999</v>
      </c>
      <c r="AG30" s="367">
        <v>662.58555966699998</v>
      </c>
      <c r="AH30" s="12"/>
      <c r="AI30" s="364" t="s">
        <v>696</v>
      </c>
      <c r="AJ30" s="365">
        <v>457.65410308499997</v>
      </c>
      <c r="AK30" s="365">
        <v>481.16285283000002</v>
      </c>
      <c r="AL30" s="365">
        <v>421.84123029400001</v>
      </c>
      <c r="AM30" s="365">
        <v>566.80063781900003</v>
      </c>
      <c r="AN30" s="365">
        <v>644.93338586000004</v>
      </c>
      <c r="AO30" s="365">
        <v>951.45215110300001</v>
      </c>
      <c r="AP30" s="366">
        <v>494.25642663600001</v>
      </c>
      <c r="AQ30" s="366">
        <v>791.26343683699997</v>
      </c>
      <c r="AR30" s="367">
        <v>609.37028168799998</v>
      </c>
    </row>
    <row r="31" spans="2:44" ht="16.5" customHeight="1" x14ac:dyDescent="0.25">
      <c r="B31" s="368" t="s">
        <v>104</v>
      </c>
      <c r="C31" s="369">
        <v>621.35170292500004</v>
      </c>
      <c r="D31" s="369">
        <v>520.67866686399998</v>
      </c>
      <c r="E31" s="369">
        <v>586.88500572099997</v>
      </c>
      <c r="F31" s="369">
        <v>639.68903880899995</v>
      </c>
      <c r="G31" s="369">
        <v>571.04103746199996</v>
      </c>
      <c r="H31" s="369">
        <v>1243.977396448</v>
      </c>
      <c r="I31" s="370">
        <v>584.48442745399996</v>
      </c>
      <c r="J31" s="370">
        <v>889.84692634099997</v>
      </c>
      <c r="K31" s="355">
        <v>722.83297093700003</v>
      </c>
      <c r="L31" s="12"/>
      <c r="M31" s="368" t="s">
        <v>104</v>
      </c>
      <c r="N31" s="369">
        <v>584.89040234100003</v>
      </c>
      <c r="O31" s="369">
        <v>497.30499386899999</v>
      </c>
      <c r="P31" s="369">
        <v>557.97528153400003</v>
      </c>
      <c r="Q31" s="369">
        <v>600.09335503</v>
      </c>
      <c r="R31" s="369">
        <v>534.24783516800005</v>
      </c>
      <c r="S31" s="369">
        <v>1109.5755722920001</v>
      </c>
      <c r="T31" s="370">
        <v>553.42607757400003</v>
      </c>
      <c r="U31" s="370">
        <v>806.81130745099995</v>
      </c>
      <c r="V31" s="355">
        <v>668.22562768700004</v>
      </c>
      <c r="X31" s="368" t="s">
        <v>104</v>
      </c>
      <c r="Y31" s="369">
        <v>629.44061273499995</v>
      </c>
      <c r="Z31" s="369">
        <v>541.850154288</v>
      </c>
      <c r="AA31" s="369">
        <v>596.01955322100002</v>
      </c>
      <c r="AB31" s="369">
        <v>645.44915252500004</v>
      </c>
      <c r="AC31" s="369">
        <v>586.73500759800004</v>
      </c>
      <c r="AD31" s="369">
        <v>1219.9578993759999</v>
      </c>
      <c r="AE31" s="370">
        <v>596.495387596</v>
      </c>
      <c r="AF31" s="370">
        <v>886.72650631299996</v>
      </c>
      <c r="AG31" s="355">
        <v>727.98845794399995</v>
      </c>
      <c r="AH31" s="12"/>
      <c r="AI31" s="368" t="s">
        <v>104</v>
      </c>
      <c r="AJ31" s="369">
        <v>584.12916906299995</v>
      </c>
      <c r="AK31" s="369">
        <v>521.02512465300003</v>
      </c>
      <c r="AL31" s="369">
        <v>552.77162347599995</v>
      </c>
      <c r="AM31" s="369">
        <v>615.69243632099995</v>
      </c>
      <c r="AN31" s="369">
        <v>532.25763342100004</v>
      </c>
      <c r="AO31" s="369">
        <v>1067.566286773</v>
      </c>
      <c r="AP31" s="370">
        <v>563.28898611600005</v>
      </c>
      <c r="AQ31" s="370">
        <v>785.86192865299995</v>
      </c>
      <c r="AR31" s="355">
        <v>664.12861944099996</v>
      </c>
    </row>
    <row r="32" spans="2:44" ht="16.5" customHeight="1" x14ac:dyDescent="0.25">
      <c r="B32" s="364" t="s">
        <v>53</v>
      </c>
      <c r="C32" s="365">
        <v>914.341385446</v>
      </c>
      <c r="D32" s="365">
        <v>459.00000252799998</v>
      </c>
      <c r="E32" s="365">
        <v>418.94814910999997</v>
      </c>
      <c r="F32" s="365">
        <v>505.10519373</v>
      </c>
      <c r="G32" s="365">
        <v>641.39524128000005</v>
      </c>
      <c r="H32" s="365">
        <v>895.28836494500001</v>
      </c>
      <c r="I32" s="366">
        <v>464.76427920399999</v>
      </c>
      <c r="J32" s="366">
        <v>774.07628711799998</v>
      </c>
      <c r="K32" s="367">
        <v>614.81899971500002</v>
      </c>
      <c r="L32" s="12"/>
      <c r="M32" s="364" t="s">
        <v>53</v>
      </c>
      <c r="N32" s="365">
        <v>875.20425120200002</v>
      </c>
      <c r="O32" s="365">
        <v>434.82426311699999</v>
      </c>
      <c r="P32" s="365">
        <v>407.64170499599999</v>
      </c>
      <c r="Q32" s="365">
        <v>487.62600277600001</v>
      </c>
      <c r="R32" s="365">
        <v>614.58586889799994</v>
      </c>
      <c r="S32" s="365">
        <v>825.60506189299997</v>
      </c>
      <c r="T32" s="366">
        <v>446.84967660400002</v>
      </c>
      <c r="U32" s="366">
        <v>724.86158969899998</v>
      </c>
      <c r="V32" s="367">
        <v>581.719965667</v>
      </c>
      <c r="X32" s="364" t="s">
        <v>53</v>
      </c>
      <c r="Y32" s="365">
        <v>886.31889914800001</v>
      </c>
      <c r="Z32" s="365">
        <v>467.09944760000002</v>
      </c>
      <c r="AA32" s="365">
        <v>425.38531817900002</v>
      </c>
      <c r="AB32" s="365">
        <v>513.22176447200002</v>
      </c>
      <c r="AC32" s="365">
        <v>643.54481302299996</v>
      </c>
      <c r="AD32" s="365">
        <v>897.09087914899999</v>
      </c>
      <c r="AE32" s="366">
        <v>471.86706047199999</v>
      </c>
      <c r="AF32" s="366">
        <v>776.044491376</v>
      </c>
      <c r="AG32" s="367">
        <v>619.43087374900006</v>
      </c>
      <c r="AH32" s="12"/>
      <c r="AI32" s="364" t="s">
        <v>53</v>
      </c>
      <c r="AJ32" s="365">
        <v>877.52212201700002</v>
      </c>
      <c r="AK32" s="365">
        <v>448.08836001200001</v>
      </c>
      <c r="AL32" s="365">
        <v>405.06277277700002</v>
      </c>
      <c r="AM32" s="365">
        <v>489.23162184900002</v>
      </c>
      <c r="AN32" s="365">
        <v>606.40165477999994</v>
      </c>
      <c r="AO32" s="365">
        <v>799.72121887900005</v>
      </c>
      <c r="AP32" s="366">
        <v>451.01593772799998</v>
      </c>
      <c r="AQ32" s="366">
        <v>707.42779355599998</v>
      </c>
      <c r="AR32" s="367">
        <v>575.40751767799998</v>
      </c>
    </row>
    <row r="33" spans="1:45" ht="16.5" customHeight="1" x14ac:dyDescent="0.25">
      <c r="B33" s="368" t="s">
        <v>75</v>
      </c>
      <c r="C33" s="369">
        <v>668.56969471699995</v>
      </c>
      <c r="D33" s="369">
        <v>479.80489025899999</v>
      </c>
      <c r="E33" s="369">
        <v>526.41234432399995</v>
      </c>
      <c r="F33" s="369">
        <v>537.99795565299996</v>
      </c>
      <c r="G33" s="369">
        <v>561.93661989899999</v>
      </c>
      <c r="H33" s="369">
        <v>775.20350659799999</v>
      </c>
      <c r="I33" s="370">
        <v>533.78054124100004</v>
      </c>
      <c r="J33" s="370">
        <v>721.91353304400002</v>
      </c>
      <c r="K33" s="355">
        <v>674.23916812599998</v>
      </c>
      <c r="L33" s="12"/>
      <c r="M33" s="368" t="s">
        <v>75</v>
      </c>
      <c r="N33" s="369">
        <v>647.98707947399998</v>
      </c>
      <c r="O33" s="369">
        <v>466.46958492599998</v>
      </c>
      <c r="P33" s="369">
        <v>499.49762925099998</v>
      </c>
      <c r="Q33" s="369">
        <v>513.17651101000001</v>
      </c>
      <c r="R33" s="369">
        <v>524.49512290600001</v>
      </c>
      <c r="S33" s="369">
        <v>695.08027140000002</v>
      </c>
      <c r="T33" s="370">
        <v>511.65490712000002</v>
      </c>
      <c r="U33" s="370">
        <v>652.45537921599998</v>
      </c>
      <c r="V33" s="355">
        <v>616.77544332000002</v>
      </c>
      <c r="X33" s="368" t="s">
        <v>75</v>
      </c>
      <c r="Y33" s="369">
        <v>701.63060590400005</v>
      </c>
      <c r="Z33" s="369">
        <v>487.47078904300002</v>
      </c>
      <c r="AA33" s="369">
        <v>534.27438324000002</v>
      </c>
      <c r="AB33" s="369">
        <v>537.25980460100004</v>
      </c>
      <c r="AC33" s="369">
        <v>568.87304820899999</v>
      </c>
      <c r="AD33" s="369">
        <v>787.92262173899996</v>
      </c>
      <c r="AE33" s="370">
        <v>539.69997164899996</v>
      </c>
      <c r="AF33" s="370">
        <v>733.18770174700001</v>
      </c>
      <c r="AG33" s="355">
        <v>684.15640445300005</v>
      </c>
      <c r="AH33" s="12"/>
      <c r="AI33" s="368" t="s">
        <v>75</v>
      </c>
      <c r="AJ33" s="369">
        <v>688.87151692099997</v>
      </c>
      <c r="AK33" s="369">
        <v>480.27432079499999</v>
      </c>
      <c r="AL33" s="369">
        <v>517.25151986900005</v>
      </c>
      <c r="AM33" s="369">
        <v>509.76585729700003</v>
      </c>
      <c r="AN33" s="369">
        <v>541.85596330199996</v>
      </c>
      <c r="AO33" s="369">
        <v>692.487455178</v>
      </c>
      <c r="AP33" s="370">
        <v>520.31584986799999</v>
      </c>
      <c r="AQ33" s="370">
        <v>654.84847454400006</v>
      </c>
      <c r="AR33" s="355">
        <v>620.75685998599999</v>
      </c>
      <c r="AS33" s="3"/>
    </row>
    <row r="34" spans="1:45" ht="16.5" customHeight="1" x14ac:dyDescent="0.25">
      <c r="A34" s="18"/>
      <c r="B34" s="364" t="s">
        <v>105</v>
      </c>
      <c r="C34" s="365" t="s">
        <v>84</v>
      </c>
      <c r="D34" s="365">
        <v>369.22434172499999</v>
      </c>
      <c r="E34" s="365">
        <v>328.184084197</v>
      </c>
      <c r="F34" s="365">
        <v>449.195511759</v>
      </c>
      <c r="G34" s="365">
        <v>464.18884589599998</v>
      </c>
      <c r="H34" s="365">
        <v>318.88182351</v>
      </c>
      <c r="I34" s="366">
        <v>386.18952696899999</v>
      </c>
      <c r="J34" s="366">
        <v>347.01815521700001</v>
      </c>
      <c r="K34" s="367">
        <v>351.05721210199999</v>
      </c>
      <c r="L34" s="12"/>
      <c r="M34" s="364" t="s">
        <v>105</v>
      </c>
      <c r="N34" s="365" t="s">
        <v>84</v>
      </c>
      <c r="O34" s="365">
        <v>358.67843108800002</v>
      </c>
      <c r="P34" s="365">
        <v>316.48267129999999</v>
      </c>
      <c r="Q34" s="365">
        <v>416.987077747</v>
      </c>
      <c r="R34" s="365">
        <v>412.26916357499999</v>
      </c>
      <c r="S34" s="365">
        <v>297.10824778599999</v>
      </c>
      <c r="T34" s="366">
        <v>367.40819198700001</v>
      </c>
      <c r="U34" s="366">
        <v>319.40727830200001</v>
      </c>
      <c r="V34" s="367">
        <v>324.35677106200001</v>
      </c>
      <c r="W34" s="18"/>
      <c r="X34" s="364" t="s">
        <v>105</v>
      </c>
      <c r="Y34" s="365" t="s">
        <v>84</v>
      </c>
      <c r="Z34" s="365">
        <v>390.30070604100001</v>
      </c>
      <c r="AA34" s="365">
        <v>356.63772524199999</v>
      </c>
      <c r="AB34" s="365">
        <v>476.86133543699998</v>
      </c>
      <c r="AC34" s="365">
        <v>470.67964537</v>
      </c>
      <c r="AD34" s="365">
        <v>335.05373236000003</v>
      </c>
      <c r="AE34" s="366">
        <v>411.85479211299997</v>
      </c>
      <c r="AF34" s="366">
        <v>361.31547534999999</v>
      </c>
      <c r="AG34" s="367">
        <v>366.52670912100001</v>
      </c>
      <c r="AH34" s="18"/>
      <c r="AI34" s="364" t="s">
        <v>105</v>
      </c>
      <c r="AJ34" s="365" t="s">
        <v>84</v>
      </c>
      <c r="AK34" s="365">
        <v>365.77247411100001</v>
      </c>
      <c r="AL34" s="365">
        <v>336.415212177</v>
      </c>
      <c r="AM34" s="365">
        <v>449.599145609</v>
      </c>
      <c r="AN34" s="365">
        <v>435.74509301099999</v>
      </c>
      <c r="AO34" s="365">
        <v>310.83379129399998</v>
      </c>
      <c r="AP34" s="366">
        <v>387.60748726499997</v>
      </c>
      <c r="AQ34" s="366">
        <v>335.020824801</v>
      </c>
      <c r="AR34" s="367">
        <v>340.443165443</v>
      </c>
      <c r="AS34" s="3"/>
    </row>
    <row r="35" spans="1:45" s="16" customFormat="1" ht="16.5" customHeight="1" x14ac:dyDescent="0.25">
      <c r="B35" s="761" t="s">
        <v>792</v>
      </c>
      <c r="C35" s="762">
        <v>484.49837359399999</v>
      </c>
      <c r="D35" s="763" t="s">
        <v>84</v>
      </c>
      <c r="E35" s="763">
        <v>363.24613275000002</v>
      </c>
      <c r="F35" s="763">
        <v>286.14541107999997</v>
      </c>
      <c r="G35" s="763">
        <v>653.49358603099995</v>
      </c>
      <c r="H35" s="763" t="s">
        <v>84</v>
      </c>
      <c r="I35" s="764">
        <v>301.69349338400002</v>
      </c>
      <c r="J35" s="764">
        <v>653.49358603099995</v>
      </c>
      <c r="K35" s="765">
        <v>542.12324248899995</v>
      </c>
      <c r="M35" s="761" t="s">
        <v>792</v>
      </c>
      <c r="N35" s="762">
        <v>462.82683156799999</v>
      </c>
      <c r="O35" s="763" t="s">
        <v>84</v>
      </c>
      <c r="P35" s="763">
        <v>359.64774936800001</v>
      </c>
      <c r="Q35" s="763">
        <v>282.988369229</v>
      </c>
      <c r="R35" s="763">
        <v>628.54888732999996</v>
      </c>
      <c r="S35" s="763" t="s">
        <v>84</v>
      </c>
      <c r="T35" s="764">
        <v>297.98959156699999</v>
      </c>
      <c r="U35" s="764">
        <v>628.54888732999996</v>
      </c>
      <c r="V35" s="765">
        <v>523.90280252399998</v>
      </c>
      <c r="X35" s="761" t="s">
        <v>792</v>
      </c>
      <c r="Y35" s="762">
        <v>537.71615155500001</v>
      </c>
      <c r="Z35" s="763" t="s">
        <v>84</v>
      </c>
      <c r="AA35" s="763">
        <v>361.57544653399998</v>
      </c>
      <c r="AB35" s="763">
        <v>317.66705389200001</v>
      </c>
      <c r="AC35" s="763">
        <v>643.18439779100004</v>
      </c>
      <c r="AD35" s="763" t="s">
        <v>84</v>
      </c>
      <c r="AE35" s="764">
        <v>329.34287858499999</v>
      </c>
      <c r="AF35" s="764">
        <v>643.18439779100004</v>
      </c>
      <c r="AG35" s="765">
        <v>543.83070646900001</v>
      </c>
      <c r="AI35" s="761" t="s">
        <v>792</v>
      </c>
      <c r="AJ35" s="762">
        <v>496.15530608900002</v>
      </c>
      <c r="AK35" s="763" t="s">
        <v>84</v>
      </c>
      <c r="AL35" s="763">
        <v>346.38167164100003</v>
      </c>
      <c r="AM35" s="763">
        <v>315.86225914699997</v>
      </c>
      <c r="AN35" s="763">
        <v>599.74958566299995</v>
      </c>
      <c r="AO35" s="763" t="s">
        <v>84</v>
      </c>
      <c r="AP35" s="764">
        <v>324.69815202799998</v>
      </c>
      <c r="AQ35" s="764">
        <v>599.74958566299995</v>
      </c>
      <c r="AR35" s="765">
        <v>512.67578069299998</v>
      </c>
    </row>
    <row r="36" spans="1:45" ht="16.5" customHeight="1" x14ac:dyDescent="0.25">
      <c r="A36" s="18"/>
      <c r="B36" s="790" t="s">
        <v>812</v>
      </c>
      <c r="C36" s="365">
        <v>646.79217435199996</v>
      </c>
      <c r="D36" s="365" t="s">
        <v>84</v>
      </c>
      <c r="E36" s="365" t="s">
        <v>84</v>
      </c>
      <c r="F36" s="365">
        <v>390.44642286099997</v>
      </c>
      <c r="G36" s="365">
        <v>325.14549568000001</v>
      </c>
      <c r="H36" s="365" t="s">
        <v>84</v>
      </c>
      <c r="I36" s="366">
        <v>399.98360622000001</v>
      </c>
      <c r="J36" s="366">
        <v>325.14549568000001</v>
      </c>
      <c r="K36" s="367">
        <v>380.80786345199999</v>
      </c>
      <c r="L36" s="18"/>
      <c r="M36" s="790" t="s">
        <v>812</v>
      </c>
      <c r="N36" s="365">
        <v>615.12342366300004</v>
      </c>
      <c r="O36" s="365" t="s">
        <v>84</v>
      </c>
      <c r="P36" s="365" t="s">
        <v>84</v>
      </c>
      <c r="Q36" s="365">
        <v>385.166877365</v>
      </c>
      <c r="R36" s="365">
        <v>301.19944077899999</v>
      </c>
      <c r="S36" s="365" t="s">
        <v>84</v>
      </c>
      <c r="T36" s="366">
        <v>393.72226684899999</v>
      </c>
      <c r="U36" s="366">
        <v>301.19944077899999</v>
      </c>
      <c r="V36" s="367">
        <v>370.01517563499999</v>
      </c>
      <c r="W36" s="18"/>
      <c r="X36" s="790" t="s">
        <v>812</v>
      </c>
      <c r="Y36" s="365">
        <v>710.55731030699997</v>
      </c>
      <c r="Z36" s="365" t="s">
        <v>84</v>
      </c>
      <c r="AA36" s="365" t="s">
        <v>84</v>
      </c>
      <c r="AB36" s="365">
        <v>430.06092338299999</v>
      </c>
      <c r="AC36" s="365">
        <v>314.239373419</v>
      </c>
      <c r="AD36" s="365" t="s">
        <v>84</v>
      </c>
      <c r="AE36" s="366">
        <v>440.49661602899999</v>
      </c>
      <c r="AF36" s="366">
        <v>314.239373419</v>
      </c>
      <c r="AG36" s="367">
        <v>408.14576711799998</v>
      </c>
      <c r="AH36" s="18"/>
      <c r="AI36" s="790" t="s">
        <v>812</v>
      </c>
      <c r="AJ36" s="365">
        <v>641.33250321499997</v>
      </c>
      <c r="AK36" s="365" t="s">
        <v>84</v>
      </c>
      <c r="AL36" s="365" t="s">
        <v>84</v>
      </c>
      <c r="AM36" s="365">
        <v>430.06092338299999</v>
      </c>
      <c r="AN36" s="365">
        <v>314.239373419</v>
      </c>
      <c r="AO36" s="365" t="s">
        <v>84</v>
      </c>
      <c r="AP36" s="366">
        <v>437.92115037600001</v>
      </c>
      <c r="AQ36" s="366">
        <v>314.239373419</v>
      </c>
      <c r="AR36" s="367">
        <v>406.23021212499998</v>
      </c>
      <c r="AS36" s="3"/>
    </row>
    <row r="37" spans="1:45" ht="16.5" customHeight="1" x14ac:dyDescent="0.25">
      <c r="A37" s="18"/>
      <c r="B37" s="791" t="s">
        <v>813</v>
      </c>
      <c r="C37" s="369" t="s">
        <v>84</v>
      </c>
      <c r="D37" s="369" t="s">
        <v>84</v>
      </c>
      <c r="E37" s="369" t="s">
        <v>84</v>
      </c>
      <c r="F37" s="369" t="s">
        <v>84</v>
      </c>
      <c r="G37" s="369">
        <v>570.25081688299997</v>
      </c>
      <c r="H37" s="369" t="s">
        <v>84</v>
      </c>
      <c r="I37" s="370" t="s">
        <v>84</v>
      </c>
      <c r="J37" s="370">
        <v>570.25081688299997</v>
      </c>
      <c r="K37" s="355">
        <v>570.25081688299997</v>
      </c>
      <c r="L37" s="18"/>
      <c r="M37" s="791" t="s">
        <v>813</v>
      </c>
      <c r="N37" s="369" t="s">
        <v>84</v>
      </c>
      <c r="O37" s="369" t="s">
        <v>84</v>
      </c>
      <c r="P37" s="369" t="s">
        <v>84</v>
      </c>
      <c r="Q37" s="369" t="s">
        <v>84</v>
      </c>
      <c r="R37" s="369">
        <v>546.93096403599998</v>
      </c>
      <c r="S37" s="369" t="s">
        <v>84</v>
      </c>
      <c r="T37" s="370" t="s">
        <v>84</v>
      </c>
      <c r="U37" s="370">
        <v>546.93096403599998</v>
      </c>
      <c r="V37" s="355">
        <v>546.93096403599998</v>
      </c>
      <c r="W37" s="18"/>
      <c r="X37" s="791" t="s">
        <v>813</v>
      </c>
      <c r="Y37" s="369" t="s">
        <v>84</v>
      </c>
      <c r="Z37" s="369" t="s">
        <v>84</v>
      </c>
      <c r="AA37" s="369" t="s">
        <v>84</v>
      </c>
      <c r="AB37" s="369" t="s">
        <v>84</v>
      </c>
      <c r="AC37" s="369">
        <v>596.30192705499996</v>
      </c>
      <c r="AD37" s="369" t="s">
        <v>84</v>
      </c>
      <c r="AE37" s="370" t="s">
        <v>84</v>
      </c>
      <c r="AF37" s="370">
        <v>596.30192705499996</v>
      </c>
      <c r="AG37" s="355">
        <v>596.30192705499996</v>
      </c>
      <c r="AH37" s="18"/>
      <c r="AI37" s="791" t="s">
        <v>813</v>
      </c>
      <c r="AJ37" s="369" t="s">
        <v>84</v>
      </c>
      <c r="AK37" s="369" t="s">
        <v>84</v>
      </c>
      <c r="AL37" s="369" t="s">
        <v>84</v>
      </c>
      <c r="AM37" s="369" t="s">
        <v>84</v>
      </c>
      <c r="AN37" s="369">
        <v>561.78738518099999</v>
      </c>
      <c r="AO37" s="369" t="s">
        <v>84</v>
      </c>
      <c r="AP37" s="370" t="s">
        <v>84</v>
      </c>
      <c r="AQ37" s="370">
        <v>561.78738518099999</v>
      </c>
      <c r="AR37" s="355">
        <v>561.78738518099999</v>
      </c>
      <c r="AS37" s="3"/>
    </row>
    <row r="38" spans="1:45" ht="16.5" customHeight="1" x14ac:dyDescent="0.25">
      <c r="A38" s="18"/>
      <c r="B38" s="790" t="s">
        <v>814</v>
      </c>
      <c r="C38" s="365">
        <v>240.67691139900001</v>
      </c>
      <c r="D38" s="365" t="s">
        <v>84</v>
      </c>
      <c r="E38" s="365">
        <v>406.60455154300001</v>
      </c>
      <c r="F38" s="365">
        <v>199.52444079700001</v>
      </c>
      <c r="G38" s="365">
        <v>690.499080123</v>
      </c>
      <c r="H38" s="365" t="s">
        <v>84</v>
      </c>
      <c r="I38" s="366">
        <v>248.81797779199999</v>
      </c>
      <c r="J38" s="366">
        <v>690.499080123</v>
      </c>
      <c r="K38" s="367">
        <v>479.95224018900001</v>
      </c>
      <c r="L38" s="18"/>
      <c r="M38" s="790" t="s">
        <v>814</v>
      </c>
      <c r="N38" s="365">
        <v>234.02463704100001</v>
      </c>
      <c r="O38" s="365" t="s">
        <v>84</v>
      </c>
      <c r="P38" s="365">
        <v>403.08245399399999</v>
      </c>
      <c r="Q38" s="365">
        <v>195.98618369900001</v>
      </c>
      <c r="R38" s="365">
        <v>687.93974362799997</v>
      </c>
      <c r="S38" s="365" t="s">
        <v>84</v>
      </c>
      <c r="T38" s="366">
        <v>245.11341200499999</v>
      </c>
      <c r="U38" s="366">
        <v>687.93974362799997</v>
      </c>
      <c r="V38" s="367">
        <v>476.84697948100001</v>
      </c>
      <c r="W38" s="18"/>
      <c r="X38" s="790" t="s">
        <v>814</v>
      </c>
      <c r="Y38" s="365">
        <v>278.04890698299999</v>
      </c>
      <c r="Z38" s="365" t="s">
        <v>84</v>
      </c>
      <c r="AA38" s="365">
        <v>313.21327696499998</v>
      </c>
      <c r="AB38" s="365">
        <v>201.52561815000001</v>
      </c>
      <c r="AC38" s="365">
        <v>590.52291904000003</v>
      </c>
      <c r="AD38" s="365" t="s">
        <v>84</v>
      </c>
      <c r="AE38" s="366">
        <v>231.07736248200001</v>
      </c>
      <c r="AF38" s="366">
        <v>590.52291904000003</v>
      </c>
      <c r="AG38" s="367">
        <v>419.17729057100001</v>
      </c>
      <c r="AH38" s="18"/>
      <c r="AI38" s="790" t="s">
        <v>814</v>
      </c>
      <c r="AJ38" s="365">
        <v>278.04890698299999</v>
      </c>
      <c r="AK38" s="365" t="s">
        <v>84</v>
      </c>
      <c r="AL38" s="365">
        <v>313.21327696499998</v>
      </c>
      <c r="AM38" s="365">
        <v>201.073451715</v>
      </c>
      <c r="AN38" s="365">
        <v>590.52291904000003</v>
      </c>
      <c r="AO38" s="365" t="s">
        <v>84</v>
      </c>
      <c r="AP38" s="366">
        <v>230.752606934</v>
      </c>
      <c r="AQ38" s="366">
        <v>590.52291904000003</v>
      </c>
      <c r="AR38" s="367">
        <v>419.02248147</v>
      </c>
      <c r="AS38" s="3"/>
    </row>
    <row r="39" spans="1:45" ht="16.5" customHeight="1" x14ac:dyDescent="0.25">
      <c r="A39" s="18"/>
      <c r="B39" s="791" t="s">
        <v>815</v>
      </c>
      <c r="C39" s="369" t="s">
        <v>84</v>
      </c>
      <c r="D39" s="369" t="s">
        <v>84</v>
      </c>
      <c r="E39" s="369" t="s">
        <v>84</v>
      </c>
      <c r="F39" s="369" t="s">
        <v>84</v>
      </c>
      <c r="G39" s="369">
        <v>721.45160035699996</v>
      </c>
      <c r="H39" s="369" t="s">
        <v>84</v>
      </c>
      <c r="I39" s="370" t="s">
        <v>84</v>
      </c>
      <c r="J39" s="370">
        <v>721.45160035699996</v>
      </c>
      <c r="K39" s="355">
        <v>721.45160035699996</v>
      </c>
      <c r="L39" s="18"/>
      <c r="M39" s="791" t="s">
        <v>815</v>
      </c>
      <c r="N39" s="369" t="s">
        <v>84</v>
      </c>
      <c r="O39" s="369" t="s">
        <v>84</v>
      </c>
      <c r="P39" s="369" t="s">
        <v>84</v>
      </c>
      <c r="Q39" s="369" t="s">
        <v>84</v>
      </c>
      <c r="R39" s="369">
        <v>691.91988015100003</v>
      </c>
      <c r="S39" s="369" t="s">
        <v>84</v>
      </c>
      <c r="T39" s="370" t="s">
        <v>84</v>
      </c>
      <c r="U39" s="370">
        <v>691.91988015100003</v>
      </c>
      <c r="V39" s="355">
        <v>691.91988015100003</v>
      </c>
      <c r="W39" s="18"/>
      <c r="X39" s="791" t="s">
        <v>815</v>
      </c>
      <c r="Y39" s="369" t="s">
        <v>84</v>
      </c>
      <c r="Z39" s="369" t="s">
        <v>84</v>
      </c>
      <c r="AA39" s="369" t="s">
        <v>84</v>
      </c>
      <c r="AB39" s="369" t="s">
        <v>84</v>
      </c>
      <c r="AC39" s="369">
        <v>710.60733033899999</v>
      </c>
      <c r="AD39" s="369" t="s">
        <v>84</v>
      </c>
      <c r="AE39" s="370" t="s">
        <v>84</v>
      </c>
      <c r="AF39" s="370">
        <v>710.60733033899999</v>
      </c>
      <c r="AG39" s="355">
        <v>710.60733033899999</v>
      </c>
      <c r="AH39" s="18"/>
      <c r="AI39" s="791" t="s">
        <v>815</v>
      </c>
      <c r="AJ39" s="369" t="s">
        <v>84</v>
      </c>
      <c r="AK39" s="369" t="s">
        <v>84</v>
      </c>
      <c r="AL39" s="369" t="s">
        <v>84</v>
      </c>
      <c r="AM39" s="369" t="s">
        <v>84</v>
      </c>
      <c r="AN39" s="369">
        <v>650.94860323499995</v>
      </c>
      <c r="AO39" s="369" t="s">
        <v>84</v>
      </c>
      <c r="AP39" s="370" t="s">
        <v>84</v>
      </c>
      <c r="AQ39" s="370">
        <v>650.94860323499995</v>
      </c>
      <c r="AR39" s="355">
        <v>650.94860323499995</v>
      </c>
      <c r="AS39" s="3"/>
    </row>
    <row r="40" spans="1:45" ht="16.5" customHeight="1" x14ac:dyDescent="0.25">
      <c r="A40" s="18"/>
      <c r="B40" s="790" t="s">
        <v>816</v>
      </c>
      <c r="C40" s="365" t="s">
        <v>84</v>
      </c>
      <c r="D40" s="365" t="s">
        <v>84</v>
      </c>
      <c r="E40" s="365">
        <v>342.14961506200001</v>
      </c>
      <c r="F40" s="365">
        <v>181.00171409199999</v>
      </c>
      <c r="G40" s="365" t="s">
        <v>84</v>
      </c>
      <c r="H40" s="365" t="s">
        <v>84</v>
      </c>
      <c r="I40" s="366">
        <v>218.99631837800001</v>
      </c>
      <c r="J40" s="366" t="s">
        <v>84</v>
      </c>
      <c r="K40" s="367">
        <v>218.99631837800001</v>
      </c>
      <c r="L40" s="18"/>
      <c r="M40" s="790" t="s">
        <v>816</v>
      </c>
      <c r="N40" s="365" t="s">
        <v>84</v>
      </c>
      <c r="O40" s="365" t="s">
        <v>84</v>
      </c>
      <c r="P40" s="365">
        <v>338.51411396499998</v>
      </c>
      <c r="Q40" s="365">
        <v>181.00171409199999</v>
      </c>
      <c r="R40" s="365" t="s">
        <v>84</v>
      </c>
      <c r="S40" s="365" t="s">
        <v>84</v>
      </c>
      <c r="T40" s="366">
        <v>218.13915905600001</v>
      </c>
      <c r="U40" s="366" t="s">
        <v>84</v>
      </c>
      <c r="V40" s="367">
        <v>218.13915905600001</v>
      </c>
      <c r="W40" s="18"/>
      <c r="X40" s="790" t="s">
        <v>816</v>
      </c>
      <c r="Y40" s="365" t="s">
        <v>84</v>
      </c>
      <c r="Z40" s="365" t="s">
        <v>84</v>
      </c>
      <c r="AA40" s="365">
        <v>385.106594444</v>
      </c>
      <c r="AB40" s="365">
        <v>215.184432609</v>
      </c>
      <c r="AC40" s="365" t="s">
        <v>84</v>
      </c>
      <c r="AD40" s="365" t="s">
        <v>84</v>
      </c>
      <c r="AE40" s="366">
        <v>255.24778595999999</v>
      </c>
      <c r="AF40" s="366" t="s">
        <v>84</v>
      </c>
      <c r="AG40" s="367">
        <v>255.24778595999999</v>
      </c>
      <c r="AH40" s="18"/>
      <c r="AI40" s="790" t="s">
        <v>816</v>
      </c>
      <c r="AJ40" s="365" t="s">
        <v>84</v>
      </c>
      <c r="AK40" s="365" t="s">
        <v>84</v>
      </c>
      <c r="AL40" s="365">
        <v>362.52012051499997</v>
      </c>
      <c r="AM40" s="365">
        <v>210.20710434</v>
      </c>
      <c r="AN40" s="365" t="s">
        <v>84</v>
      </c>
      <c r="AO40" s="365" t="s">
        <v>84</v>
      </c>
      <c r="AP40" s="366">
        <v>246.11866596900001</v>
      </c>
      <c r="AQ40" s="366" t="s">
        <v>84</v>
      </c>
      <c r="AR40" s="367">
        <v>246.11866596900001</v>
      </c>
      <c r="AS40" s="3"/>
    </row>
    <row r="41" spans="1:45" s="3" customFormat="1" ht="16.5" customHeight="1" x14ac:dyDescent="0.25">
      <c r="A41" s="18"/>
      <c r="B41" s="766" t="s">
        <v>698</v>
      </c>
      <c r="C41" s="767"/>
      <c r="D41" s="767"/>
      <c r="E41" s="767"/>
      <c r="F41" s="767"/>
      <c r="G41" s="767"/>
      <c r="H41" s="767"/>
      <c r="I41" s="768"/>
      <c r="J41" s="768"/>
      <c r="K41" s="769"/>
      <c r="L41" s="18"/>
      <c r="M41" s="766" t="s">
        <v>698</v>
      </c>
      <c r="N41" s="767"/>
      <c r="O41" s="767"/>
      <c r="P41" s="767"/>
      <c r="Q41" s="767"/>
      <c r="R41" s="767"/>
      <c r="S41" s="767"/>
      <c r="T41" s="768"/>
      <c r="U41" s="768"/>
      <c r="V41" s="769"/>
      <c r="W41" s="18"/>
      <c r="X41" s="766" t="s">
        <v>698</v>
      </c>
      <c r="Y41" s="767"/>
      <c r="Z41" s="767"/>
      <c r="AA41" s="767"/>
      <c r="AB41" s="767"/>
      <c r="AC41" s="767"/>
      <c r="AD41" s="767"/>
      <c r="AE41" s="768"/>
      <c r="AF41" s="768"/>
      <c r="AG41" s="769"/>
      <c r="AH41" s="18"/>
      <c r="AI41" s="766" t="s">
        <v>698</v>
      </c>
      <c r="AJ41" s="767"/>
      <c r="AK41" s="767"/>
      <c r="AL41" s="767"/>
      <c r="AM41" s="767"/>
      <c r="AN41" s="767"/>
      <c r="AO41" s="767"/>
      <c r="AP41" s="768"/>
      <c r="AQ41" s="768"/>
      <c r="AR41" s="769"/>
    </row>
    <row r="42" spans="1:45" ht="16.5" customHeight="1" x14ac:dyDescent="0.25">
      <c r="B42" s="681" t="s">
        <v>442</v>
      </c>
      <c r="C42" s="682" t="s">
        <v>84</v>
      </c>
      <c r="D42" s="682" t="s">
        <v>84</v>
      </c>
      <c r="E42" s="682" t="s">
        <v>84</v>
      </c>
      <c r="F42" s="682">
        <v>891.59278887899995</v>
      </c>
      <c r="G42" s="682">
        <v>885.57194969</v>
      </c>
      <c r="H42" s="682">
        <v>754.94671380499994</v>
      </c>
      <c r="I42" s="683">
        <v>891.59278887899995</v>
      </c>
      <c r="J42" s="683">
        <v>773.48478260000002</v>
      </c>
      <c r="K42" s="684">
        <v>774.27850718599996</v>
      </c>
      <c r="L42" s="12"/>
      <c r="M42" s="681" t="s">
        <v>442</v>
      </c>
      <c r="N42" s="682" t="s">
        <v>84</v>
      </c>
      <c r="O42" s="682" t="s">
        <v>84</v>
      </c>
      <c r="P42" s="682" t="s">
        <v>84</v>
      </c>
      <c r="Q42" s="682">
        <v>844.60861254199995</v>
      </c>
      <c r="R42" s="682">
        <v>813.20157118099996</v>
      </c>
      <c r="S42" s="682">
        <v>691.92436419800003</v>
      </c>
      <c r="T42" s="683">
        <v>844.60861254199995</v>
      </c>
      <c r="U42" s="683">
        <v>709.13577967200001</v>
      </c>
      <c r="V42" s="684">
        <v>710.04620159499996</v>
      </c>
      <c r="X42" s="681" t="s">
        <v>442</v>
      </c>
      <c r="Y42" s="682" t="s">
        <v>84</v>
      </c>
      <c r="Z42" s="682" t="s">
        <v>84</v>
      </c>
      <c r="AA42" s="682" t="s">
        <v>84</v>
      </c>
      <c r="AB42" s="682">
        <v>889.220610405</v>
      </c>
      <c r="AC42" s="682">
        <v>893.51920992500004</v>
      </c>
      <c r="AD42" s="682">
        <v>750.87581941799999</v>
      </c>
      <c r="AE42" s="683">
        <v>889.220610405</v>
      </c>
      <c r="AF42" s="683">
        <v>771.11948036499996</v>
      </c>
      <c r="AG42" s="684">
        <v>771.91315873999997</v>
      </c>
      <c r="AH42" s="12"/>
      <c r="AI42" s="681" t="s">
        <v>442</v>
      </c>
      <c r="AJ42" s="682" t="s">
        <v>84</v>
      </c>
      <c r="AK42" s="682" t="s">
        <v>84</v>
      </c>
      <c r="AL42" s="682" t="s">
        <v>84</v>
      </c>
      <c r="AM42" s="682">
        <v>809.15309935899995</v>
      </c>
      <c r="AN42" s="682">
        <v>816.45422711100002</v>
      </c>
      <c r="AO42" s="682">
        <v>688.01237282299996</v>
      </c>
      <c r="AP42" s="683">
        <v>809.15309935899995</v>
      </c>
      <c r="AQ42" s="683">
        <v>706.24058052600003</v>
      </c>
      <c r="AR42" s="684">
        <v>706.93218644599995</v>
      </c>
      <c r="AS42" s="3"/>
    </row>
    <row r="43" spans="1:45" ht="16.5" customHeight="1" x14ac:dyDescent="0.25">
      <c r="B43" s="371" t="s">
        <v>293</v>
      </c>
      <c r="C43" s="369" t="s">
        <v>84</v>
      </c>
      <c r="D43" s="369">
        <v>1041.2941696309999</v>
      </c>
      <c r="E43" s="369">
        <v>681.50564397799997</v>
      </c>
      <c r="F43" s="369">
        <v>549.43907427199997</v>
      </c>
      <c r="G43" s="369">
        <v>582.87344458600001</v>
      </c>
      <c r="H43" s="369">
        <v>487.62413698699999</v>
      </c>
      <c r="I43" s="370">
        <v>563.84384702800003</v>
      </c>
      <c r="J43" s="370">
        <v>571.96966381200002</v>
      </c>
      <c r="K43" s="355">
        <v>568.95780155700004</v>
      </c>
      <c r="L43" s="12"/>
      <c r="M43" s="371" t="s">
        <v>293</v>
      </c>
      <c r="N43" s="369" t="s">
        <v>84</v>
      </c>
      <c r="O43" s="369">
        <v>1006.14868795</v>
      </c>
      <c r="P43" s="369">
        <v>651.98361434100002</v>
      </c>
      <c r="Q43" s="369">
        <v>521.11123138400001</v>
      </c>
      <c r="R43" s="369">
        <v>545.46286505800003</v>
      </c>
      <c r="S43" s="369">
        <v>442.87702552500002</v>
      </c>
      <c r="T43" s="370">
        <v>535.369756768</v>
      </c>
      <c r="U43" s="370">
        <v>533.719225833</v>
      </c>
      <c r="V43" s="355">
        <v>534.33100086499996</v>
      </c>
      <c r="X43" s="371" t="s">
        <v>293</v>
      </c>
      <c r="Y43" s="369" t="s">
        <v>84</v>
      </c>
      <c r="Z43" s="369">
        <v>1070.9711263889999</v>
      </c>
      <c r="AA43" s="369">
        <v>697.83840409100003</v>
      </c>
      <c r="AB43" s="369">
        <v>556.79854079400002</v>
      </c>
      <c r="AC43" s="369">
        <v>585.30967847299996</v>
      </c>
      <c r="AD43" s="369">
        <v>510.50757939599998</v>
      </c>
      <c r="AE43" s="370">
        <v>572.107128655</v>
      </c>
      <c r="AF43" s="370">
        <v>576.74661685800004</v>
      </c>
      <c r="AG43" s="355">
        <v>575.02697441800001</v>
      </c>
      <c r="AH43" s="12"/>
      <c r="AI43" s="371" t="s">
        <v>293</v>
      </c>
      <c r="AJ43" s="369" t="s">
        <v>84</v>
      </c>
      <c r="AK43" s="369">
        <v>1070.8811037559999</v>
      </c>
      <c r="AL43" s="369">
        <v>660.11617461599997</v>
      </c>
      <c r="AM43" s="369">
        <v>523.52470076199995</v>
      </c>
      <c r="AN43" s="369">
        <v>543.17856256599998</v>
      </c>
      <c r="AO43" s="369">
        <v>457.821549258</v>
      </c>
      <c r="AP43" s="370">
        <v>538.68384037299995</v>
      </c>
      <c r="AQ43" s="370">
        <v>533.40721425799995</v>
      </c>
      <c r="AR43" s="355">
        <v>535.36301408099996</v>
      </c>
    </row>
    <row r="44" spans="1:45" ht="16.5" customHeight="1" x14ac:dyDescent="0.25">
      <c r="B44" s="685" t="s">
        <v>79</v>
      </c>
      <c r="C44" s="682">
        <v>531.04411052600005</v>
      </c>
      <c r="D44" s="682">
        <v>454.81190631499999</v>
      </c>
      <c r="E44" s="682">
        <v>427.88593466100002</v>
      </c>
      <c r="F44" s="682">
        <v>432.95703017900001</v>
      </c>
      <c r="G44" s="682">
        <v>524.92584587500005</v>
      </c>
      <c r="H44" s="682" t="s">
        <v>84</v>
      </c>
      <c r="I44" s="683">
        <v>452.72527997499998</v>
      </c>
      <c r="J44" s="683">
        <v>524.92584587500005</v>
      </c>
      <c r="K44" s="684">
        <v>453.50761963500003</v>
      </c>
      <c r="L44" s="12"/>
      <c r="M44" s="685" t="s">
        <v>79</v>
      </c>
      <c r="N44" s="682">
        <v>503.94882158899998</v>
      </c>
      <c r="O44" s="682">
        <v>434.77542849500003</v>
      </c>
      <c r="P44" s="682">
        <v>408.62307542000002</v>
      </c>
      <c r="Q44" s="682">
        <v>415.13005658399999</v>
      </c>
      <c r="R44" s="682">
        <v>513.379231957</v>
      </c>
      <c r="S44" s="682" t="s">
        <v>84</v>
      </c>
      <c r="T44" s="683">
        <v>432.34926452600001</v>
      </c>
      <c r="U44" s="683">
        <v>513.379231957</v>
      </c>
      <c r="V44" s="684">
        <v>433.227276442</v>
      </c>
      <c r="X44" s="685" t="s">
        <v>79</v>
      </c>
      <c r="Y44" s="682">
        <v>545.80127561100005</v>
      </c>
      <c r="Z44" s="682">
        <v>467.93635857300001</v>
      </c>
      <c r="AA44" s="682">
        <v>435.94489267699998</v>
      </c>
      <c r="AB44" s="682">
        <v>431.90524463000003</v>
      </c>
      <c r="AC44" s="682">
        <v>514.59013850600002</v>
      </c>
      <c r="AD44" s="682" t="s">
        <v>84</v>
      </c>
      <c r="AE44" s="683">
        <v>462.56795937700002</v>
      </c>
      <c r="AF44" s="683">
        <v>514.59013850600002</v>
      </c>
      <c r="AG44" s="684">
        <v>463.131653212</v>
      </c>
      <c r="AH44" s="12"/>
      <c r="AI44" s="685" t="s">
        <v>79</v>
      </c>
      <c r="AJ44" s="682">
        <v>514.96192609900004</v>
      </c>
      <c r="AK44" s="682">
        <v>443.15433171000001</v>
      </c>
      <c r="AL44" s="682">
        <v>410.02862430900001</v>
      </c>
      <c r="AM44" s="682">
        <v>410.29862820900001</v>
      </c>
      <c r="AN44" s="682">
        <v>499.763886528</v>
      </c>
      <c r="AO44" s="682" t="s">
        <v>84</v>
      </c>
      <c r="AP44" s="683">
        <v>437.07866340499999</v>
      </c>
      <c r="AQ44" s="683">
        <v>499.763886528</v>
      </c>
      <c r="AR44" s="684">
        <v>437.75789819400001</v>
      </c>
    </row>
    <row r="45" spans="1:45" ht="16.5" customHeight="1" x14ac:dyDescent="0.25">
      <c r="B45" s="678" t="s">
        <v>78</v>
      </c>
      <c r="C45" s="679">
        <v>511.47881386900002</v>
      </c>
      <c r="D45" s="679">
        <v>408.65022031900003</v>
      </c>
      <c r="E45" s="679">
        <v>304.51726622500001</v>
      </c>
      <c r="F45" s="679">
        <v>174.59065512399999</v>
      </c>
      <c r="G45" s="679" t="s">
        <v>84</v>
      </c>
      <c r="H45" s="679" t="s">
        <v>84</v>
      </c>
      <c r="I45" s="546">
        <v>414.04197748399997</v>
      </c>
      <c r="J45" s="546" t="s">
        <v>84</v>
      </c>
      <c r="K45" s="680">
        <v>414.04197748399997</v>
      </c>
      <c r="L45" s="12"/>
      <c r="M45" s="678" t="s">
        <v>78</v>
      </c>
      <c r="N45" s="679">
        <v>486.01131990699997</v>
      </c>
      <c r="O45" s="679">
        <v>393.39918101299997</v>
      </c>
      <c r="P45" s="679">
        <v>293.43471438</v>
      </c>
      <c r="Q45" s="679">
        <v>174.37618864500001</v>
      </c>
      <c r="R45" s="679" t="s">
        <v>84</v>
      </c>
      <c r="S45" s="679" t="s">
        <v>84</v>
      </c>
      <c r="T45" s="546">
        <v>396.83636605499998</v>
      </c>
      <c r="U45" s="546" t="s">
        <v>84</v>
      </c>
      <c r="V45" s="680">
        <v>396.83636605499998</v>
      </c>
      <c r="X45" s="678" t="s">
        <v>78</v>
      </c>
      <c r="Y45" s="679">
        <v>523.03378433399996</v>
      </c>
      <c r="Z45" s="679">
        <v>426.08407624</v>
      </c>
      <c r="AA45" s="679">
        <v>322.44158516900001</v>
      </c>
      <c r="AB45" s="679">
        <v>189.10864042599999</v>
      </c>
      <c r="AC45" s="679" t="s">
        <v>84</v>
      </c>
      <c r="AD45" s="679" t="s">
        <v>84</v>
      </c>
      <c r="AE45" s="546">
        <v>429.68146672500001</v>
      </c>
      <c r="AF45" s="546" t="s">
        <v>84</v>
      </c>
      <c r="AG45" s="680">
        <v>429.68146672500001</v>
      </c>
      <c r="AH45" s="12"/>
      <c r="AI45" s="678" t="s">
        <v>78</v>
      </c>
      <c r="AJ45" s="679">
        <v>501.65095897999998</v>
      </c>
      <c r="AK45" s="679">
        <v>411.38714696599999</v>
      </c>
      <c r="AL45" s="679">
        <v>311.94459135199997</v>
      </c>
      <c r="AM45" s="679">
        <v>189.10864042599999</v>
      </c>
      <c r="AN45" s="679" t="s">
        <v>84</v>
      </c>
      <c r="AO45" s="679" t="s">
        <v>84</v>
      </c>
      <c r="AP45" s="546">
        <v>414.11776616399999</v>
      </c>
      <c r="AQ45" s="546" t="s">
        <v>84</v>
      </c>
      <c r="AR45" s="680">
        <v>414.11776616399999</v>
      </c>
    </row>
    <row r="46" spans="1:45" s="244" customFormat="1" x14ac:dyDescent="0.2">
      <c r="B46" s="22" t="s">
        <v>271</v>
      </c>
      <c r="C46" s="245"/>
      <c r="D46" s="245"/>
      <c r="E46" s="245"/>
      <c r="F46" s="245"/>
      <c r="G46" s="245"/>
      <c r="H46" s="245"/>
      <c r="I46" s="245"/>
      <c r="J46" s="245"/>
      <c r="K46" s="246"/>
      <c r="M46" s="22" t="s">
        <v>271</v>
      </c>
      <c r="N46" s="245"/>
      <c r="O46" s="245"/>
      <c r="P46" s="245"/>
      <c r="Q46" s="245"/>
      <c r="R46" s="245"/>
      <c r="S46" s="245"/>
      <c r="T46" s="245"/>
      <c r="U46" s="245"/>
      <c r="V46" s="246"/>
      <c r="X46" s="22" t="s">
        <v>271</v>
      </c>
      <c r="Y46" s="245"/>
      <c r="Z46" s="245"/>
      <c r="AA46" s="245"/>
      <c r="AB46" s="245"/>
      <c r="AC46" s="245"/>
      <c r="AD46" s="245"/>
      <c r="AE46" s="245"/>
      <c r="AF46" s="245"/>
      <c r="AG46" s="246"/>
      <c r="AI46" s="22" t="s">
        <v>271</v>
      </c>
      <c r="AJ46" s="245"/>
      <c r="AK46" s="245"/>
      <c r="AL46" s="245"/>
      <c r="AM46" s="245"/>
      <c r="AN46" s="245"/>
      <c r="AO46" s="245"/>
      <c r="AP46" s="245"/>
      <c r="AQ46" s="245"/>
      <c r="AR46" s="246"/>
    </row>
    <row r="47" spans="1:45" s="244" customFormat="1" x14ac:dyDescent="0.2">
      <c r="B47" s="22" t="s">
        <v>443</v>
      </c>
      <c r="C47" s="245"/>
      <c r="D47" s="245"/>
      <c r="E47" s="245"/>
      <c r="F47" s="245"/>
      <c r="G47" s="245"/>
      <c r="H47" s="245"/>
      <c r="I47" s="245"/>
      <c r="J47" s="245"/>
      <c r="K47" s="246"/>
      <c r="M47" s="22" t="s">
        <v>443</v>
      </c>
      <c r="N47" s="245"/>
      <c r="O47" s="245"/>
      <c r="P47" s="245"/>
      <c r="Q47" s="245"/>
      <c r="R47" s="245"/>
      <c r="S47" s="245"/>
      <c r="T47" s="245"/>
      <c r="U47" s="245"/>
      <c r="V47" s="246"/>
      <c r="X47" s="22" t="s">
        <v>443</v>
      </c>
      <c r="Y47" s="245"/>
      <c r="Z47" s="245"/>
      <c r="AA47" s="245"/>
      <c r="AB47" s="245"/>
      <c r="AC47" s="245"/>
      <c r="AD47" s="245"/>
      <c r="AE47" s="245"/>
      <c r="AF47" s="245"/>
      <c r="AG47" s="246"/>
      <c r="AI47" s="22" t="s">
        <v>443</v>
      </c>
      <c r="AJ47" s="245"/>
      <c r="AK47" s="245"/>
      <c r="AL47" s="245"/>
      <c r="AM47" s="245"/>
      <c r="AN47" s="245"/>
      <c r="AO47" s="245"/>
      <c r="AP47" s="245"/>
      <c r="AQ47" s="245"/>
      <c r="AR47" s="246"/>
    </row>
    <row r="48" spans="1:45" s="244" customFormat="1" x14ac:dyDescent="0.2">
      <c r="B48" s="47" t="s">
        <v>429</v>
      </c>
      <c r="C48" s="247"/>
      <c r="D48" s="247"/>
      <c r="E48" s="247"/>
      <c r="F48" s="247"/>
      <c r="G48" s="247"/>
      <c r="H48" s="247"/>
      <c r="I48" s="247"/>
      <c r="J48" s="247"/>
      <c r="K48" s="248"/>
      <c r="M48" s="47" t="s">
        <v>429</v>
      </c>
      <c r="N48" s="247"/>
      <c r="O48" s="247"/>
      <c r="P48" s="247"/>
      <c r="Q48" s="247"/>
      <c r="R48" s="247"/>
      <c r="S48" s="247"/>
      <c r="T48" s="247"/>
      <c r="U48" s="247"/>
      <c r="V48" s="248"/>
      <c r="X48" s="47" t="s">
        <v>429</v>
      </c>
      <c r="Y48" s="247"/>
      <c r="Z48" s="247"/>
      <c r="AA48" s="247"/>
      <c r="AB48" s="247"/>
      <c r="AC48" s="247"/>
      <c r="AD48" s="247"/>
      <c r="AE48" s="247"/>
      <c r="AF48" s="247"/>
      <c r="AG48" s="248"/>
      <c r="AI48" s="47" t="s">
        <v>429</v>
      </c>
      <c r="AJ48" s="247"/>
      <c r="AK48" s="247"/>
      <c r="AL48" s="247"/>
      <c r="AM48" s="247"/>
      <c r="AN48" s="247"/>
      <c r="AO48" s="247"/>
      <c r="AP48" s="247"/>
      <c r="AQ48" s="247"/>
      <c r="AR48" s="248"/>
    </row>
    <row r="49" spans="1:44" s="244" customFormat="1" x14ac:dyDescent="0.2">
      <c r="A49" s="249"/>
      <c r="B49" s="372" t="s">
        <v>699</v>
      </c>
      <c r="C49" s="250"/>
      <c r="D49" s="250"/>
      <c r="E49" s="250"/>
      <c r="F49" s="250"/>
      <c r="G49" s="250"/>
      <c r="H49" s="250"/>
      <c r="I49" s="250"/>
      <c r="J49" s="250"/>
      <c r="K49" s="251"/>
      <c r="L49" s="249"/>
      <c r="M49" s="372" t="s">
        <v>699</v>
      </c>
      <c r="N49" s="250"/>
      <c r="O49" s="250"/>
      <c r="P49" s="250"/>
      <c r="Q49" s="250"/>
      <c r="R49" s="250"/>
      <c r="S49" s="250"/>
      <c r="T49" s="250"/>
      <c r="U49" s="250"/>
      <c r="V49" s="251"/>
      <c r="W49" s="249"/>
      <c r="X49" s="372" t="s">
        <v>699</v>
      </c>
      <c r="Y49" s="250"/>
      <c r="Z49" s="250"/>
      <c r="AA49" s="250"/>
      <c r="AB49" s="250"/>
      <c r="AC49" s="250"/>
      <c r="AD49" s="250"/>
      <c r="AE49" s="250"/>
      <c r="AF49" s="250"/>
      <c r="AG49" s="251"/>
      <c r="AH49" s="249"/>
      <c r="AI49" s="372" t="s">
        <v>699</v>
      </c>
      <c r="AJ49" s="250"/>
      <c r="AK49" s="250"/>
      <c r="AL49" s="250"/>
      <c r="AM49" s="250"/>
      <c r="AN49" s="250"/>
      <c r="AO49" s="250"/>
      <c r="AP49" s="250"/>
      <c r="AQ49" s="250"/>
      <c r="AR49" s="251"/>
    </row>
  </sheetData>
  <phoneticPr fontId="3" type="noConversion"/>
  <pageMargins left="0.78740157480314965" right="0.78740157480314965" top="0.78740157480314965" bottom="0.78740157480314965" header="0.39370078740157483" footer="0.39370078740157483"/>
  <pageSetup paperSize="9" scale="67" firstPageNumber="40" fitToWidth="0" fitToHeight="0" orientation="landscape" useFirstPageNumber="1" r:id="rId1"/>
  <headerFooter differentOddEven="1" differentFirst="1">
    <oddHeader>&amp;R&amp;12Les finances des groupements à fiscalité propre en 2021</oddHeader>
    <oddFooter>&amp;L&amp;12Direction Générale des Collectivités Locales / DESL&amp;C&amp;P&amp;R&amp;12Mise en ligne : mars 2023</oddFooter>
    <evenHeader>&amp;R&amp;12Les finances des groupements à fiscalité propre en 2021</evenHeader>
    <evenFooter>&amp;L&amp;12Direction Générale des Collectivités Locales / DESL&amp;C&amp;P&amp;R&amp;12Mise en ligne : mars 2023</evenFooter>
    <firstHeader>&amp;R&amp;12Les finances des groupements à fiscalité propre en 2021</firstHeader>
    <firstFooter>&amp;L&amp;12Direction Générale des Collectivités Locales / DESL&amp;C&amp;P&amp;R&amp;12Mise en ligne : mars 2023</firstFooter>
  </headerFooter>
  <colBreaks count="3" manualBreakCount="3">
    <brk id="11" max="1048575" man="1"/>
    <brk id="22" max="48" man="1"/>
    <brk id="3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tabColor rgb="FF00B050"/>
    <pageSetUpPr fitToPage="1"/>
  </sheetPr>
  <dimension ref="A2:K54"/>
  <sheetViews>
    <sheetView topLeftCell="A4" zoomScale="70" zoomScaleNormal="70" zoomScalePageLayoutView="70" workbookViewId="0">
      <selection activeCell="C14" sqref="C14"/>
    </sheetView>
  </sheetViews>
  <sheetFormatPr baseColWidth="10" defaultColWidth="11.42578125" defaultRowHeight="23.25" x14ac:dyDescent="0.35"/>
  <cols>
    <col min="1" max="1" width="6.140625" style="155" customWidth="1"/>
    <col min="2" max="2" width="4.28515625" style="156" customWidth="1"/>
    <col min="3" max="3" width="15" style="310" customWidth="1"/>
    <col min="4" max="4" width="2" style="311" bestFit="1" customWidth="1"/>
    <col min="5" max="5" width="6.7109375" style="300" customWidth="1"/>
    <col min="6" max="6" width="156.85546875" style="300" customWidth="1"/>
    <col min="7" max="7" width="11.42578125" style="401"/>
    <col min="8" max="8" width="6.140625" style="155" customWidth="1"/>
    <col min="9" max="16384" width="11.42578125" style="155"/>
  </cols>
  <sheetData>
    <row r="2" spans="1:11" ht="26.25" x14ac:dyDescent="0.35">
      <c r="A2" s="322" t="s">
        <v>606</v>
      </c>
      <c r="B2" s="315"/>
      <c r="C2" s="315"/>
      <c r="D2" s="315"/>
      <c r="E2" s="316"/>
      <c r="F2" s="316"/>
    </row>
    <row r="3" spans="1:11" x14ac:dyDescent="0.35">
      <c r="A3" s="321"/>
      <c r="B3" s="318"/>
      <c r="C3" s="406" t="s">
        <v>607</v>
      </c>
      <c r="D3" s="320"/>
      <c r="E3" s="320"/>
      <c r="F3" s="320"/>
    </row>
    <row r="4" spans="1:11" x14ac:dyDescent="0.35">
      <c r="A4" s="317"/>
      <c r="B4" s="318"/>
      <c r="C4" s="319"/>
      <c r="D4" s="797"/>
      <c r="E4" s="797"/>
      <c r="F4" s="797"/>
    </row>
    <row r="5" spans="1:11" x14ac:dyDescent="0.35">
      <c r="A5" s="317"/>
      <c r="B5" s="318"/>
      <c r="C5" s="319"/>
      <c r="D5" s="320"/>
      <c r="E5" s="320"/>
      <c r="F5" s="320"/>
    </row>
    <row r="6" spans="1:11" x14ac:dyDescent="0.35">
      <c r="A6" s="317"/>
      <c r="B6" s="798" t="s">
        <v>85</v>
      </c>
      <c r="C6" s="798"/>
      <c r="D6" s="798"/>
      <c r="E6" s="798"/>
      <c r="F6" s="798"/>
    </row>
    <row r="7" spans="1:11" x14ac:dyDescent="0.35">
      <c r="A7" s="317"/>
      <c r="B7" s="798" t="s">
        <v>430</v>
      </c>
      <c r="C7" s="798"/>
      <c r="D7" s="798"/>
      <c r="E7" s="798"/>
      <c r="F7" s="798"/>
    </row>
    <row r="8" spans="1:11" ht="25.5" customHeight="1" x14ac:dyDescent="0.35">
      <c r="B8" s="155"/>
      <c r="C8" s="303"/>
      <c r="D8" s="303"/>
      <c r="E8" s="297"/>
      <c r="F8" s="298"/>
    </row>
    <row r="9" spans="1:11" ht="46.5" customHeight="1" x14ac:dyDescent="0.2">
      <c r="B9" s="157" t="s">
        <v>86</v>
      </c>
      <c r="C9" s="304" t="s">
        <v>66</v>
      </c>
      <c r="D9" s="305" t="s">
        <v>87</v>
      </c>
      <c r="E9" s="799" t="s">
        <v>608</v>
      </c>
      <c r="F9" s="800"/>
      <c r="G9" s="402">
        <v>2</v>
      </c>
    </row>
    <row r="10" spans="1:11" ht="46.5" customHeight="1" x14ac:dyDescent="0.2">
      <c r="B10" s="158" t="s">
        <v>86</v>
      </c>
      <c r="C10" s="306" t="s">
        <v>67</v>
      </c>
      <c r="D10" s="307" t="s">
        <v>87</v>
      </c>
      <c r="E10" s="796" t="s">
        <v>609</v>
      </c>
      <c r="F10" s="796"/>
      <c r="G10" s="403">
        <v>3</v>
      </c>
    </row>
    <row r="11" spans="1:11" ht="46.5" customHeight="1" x14ac:dyDescent="0.2">
      <c r="B11" s="158" t="s">
        <v>86</v>
      </c>
      <c r="C11" s="306" t="s">
        <v>68</v>
      </c>
      <c r="D11" s="307" t="s">
        <v>87</v>
      </c>
      <c r="E11" s="796" t="s">
        <v>610</v>
      </c>
      <c r="F11" s="796"/>
      <c r="G11" s="403">
        <v>6</v>
      </c>
    </row>
    <row r="12" spans="1:11" ht="46.5" customHeight="1" x14ac:dyDescent="0.2">
      <c r="B12" s="158" t="s">
        <v>86</v>
      </c>
      <c r="C12" s="306" t="s">
        <v>21</v>
      </c>
      <c r="D12" s="307" t="s">
        <v>87</v>
      </c>
      <c r="E12" s="796" t="s">
        <v>611</v>
      </c>
      <c r="F12" s="796"/>
      <c r="G12" s="403">
        <v>8</v>
      </c>
    </row>
    <row r="13" spans="1:11" ht="46.5" customHeight="1" x14ac:dyDescent="0.2">
      <c r="B13" s="158" t="s">
        <v>86</v>
      </c>
      <c r="C13" s="306" t="s">
        <v>22</v>
      </c>
      <c r="D13" s="307" t="s">
        <v>87</v>
      </c>
      <c r="E13" s="796" t="s">
        <v>612</v>
      </c>
      <c r="F13" s="796"/>
      <c r="G13" s="403">
        <v>11</v>
      </c>
    </row>
    <row r="14" spans="1:11" ht="46.5" customHeight="1" x14ac:dyDescent="0.2">
      <c r="B14" s="158" t="s">
        <v>86</v>
      </c>
      <c r="C14" s="306" t="s">
        <v>23</v>
      </c>
      <c r="D14" s="307" t="s">
        <v>87</v>
      </c>
      <c r="E14" s="796" t="s">
        <v>629</v>
      </c>
      <c r="F14" s="796"/>
      <c r="G14" s="403">
        <v>13</v>
      </c>
      <c r="K14" s="159"/>
    </row>
    <row r="15" spans="1:11" ht="46.5" customHeight="1" x14ac:dyDescent="0.2">
      <c r="B15" s="158" t="s">
        <v>86</v>
      </c>
      <c r="C15" s="306" t="s">
        <v>377</v>
      </c>
      <c r="D15" s="307" t="s">
        <v>87</v>
      </c>
      <c r="E15" s="796" t="s">
        <v>613</v>
      </c>
      <c r="F15" s="796"/>
      <c r="G15" s="403">
        <v>15</v>
      </c>
      <c r="K15" s="159"/>
    </row>
    <row r="16" spans="1:11" ht="46.5" customHeight="1" x14ac:dyDescent="0.2">
      <c r="B16" s="158" t="s">
        <v>86</v>
      </c>
      <c r="C16" s="306" t="s">
        <v>378</v>
      </c>
      <c r="D16" s="307" t="s">
        <v>87</v>
      </c>
      <c r="E16" s="796" t="s">
        <v>614</v>
      </c>
      <c r="F16" s="796"/>
      <c r="G16" s="403">
        <v>18</v>
      </c>
    </row>
    <row r="17" spans="2:11" ht="46.5" customHeight="1" x14ac:dyDescent="0.2">
      <c r="B17" s="158" t="s">
        <v>86</v>
      </c>
      <c r="C17" s="306" t="s">
        <v>379</v>
      </c>
      <c r="D17" s="307" t="s">
        <v>87</v>
      </c>
      <c r="E17" s="796" t="s">
        <v>615</v>
      </c>
      <c r="F17" s="796"/>
      <c r="G17" s="403">
        <v>20</v>
      </c>
      <c r="K17" s="159"/>
    </row>
    <row r="18" spans="2:11" ht="46.5" customHeight="1" x14ac:dyDescent="0.2">
      <c r="B18" s="158" t="s">
        <v>86</v>
      </c>
      <c r="C18" s="306" t="s">
        <v>380</v>
      </c>
      <c r="D18" s="307" t="s">
        <v>87</v>
      </c>
      <c r="E18" s="796" t="s">
        <v>616</v>
      </c>
      <c r="F18" s="796"/>
      <c r="G18" s="403">
        <v>23</v>
      </c>
    </row>
    <row r="19" spans="2:11" ht="46.5" customHeight="1" x14ac:dyDescent="0.2">
      <c r="B19" s="158" t="s">
        <v>86</v>
      </c>
      <c r="C19" s="306" t="s">
        <v>381</v>
      </c>
      <c r="D19" s="307" t="s">
        <v>87</v>
      </c>
      <c r="E19" s="796" t="s">
        <v>617</v>
      </c>
      <c r="F19" s="796"/>
      <c r="G19" s="403">
        <v>25</v>
      </c>
      <c r="K19" s="159"/>
    </row>
    <row r="20" spans="2:11" ht="46.5" customHeight="1" x14ac:dyDescent="0.2">
      <c r="B20" s="158" t="s">
        <v>86</v>
      </c>
      <c r="C20" s="306" t="s">
        <v>382</v>
      </c>
      <c r="D20" s="307" t="s">
        <v>87</v>
      </c>
      <c r="E20" s="796" t="s">
        <v>618</v>
      </c>
      <c r="F20" s="796"/>
      <c r="G20" s="403">
        <v>28</v>
      </c>
    </row>
    <row r="21" spans="2:11" ht="46.5" customHeight="1" x14ac:dyDescent="0.2">
      <c r="B21" s="158" t="s">
        <v>86</v>
      </c>
      <c r="C21" s="306" t="s">
        <v>383</v>
      </c>
      <c r="D21" s="307" t="s">
        <v>87</v>
      </c>
      <c r="E21" s="796" t="s">
        <v>619</v>
      </c>
      <c r="F21" s="796"/>
      <c r="G21" s="403">
        <v>30</v>
      </c>
      <c r="K21" s="159"/>
    </row>
    <row r="22" spans="2:11" ht="46.5" customHeight="1" x14ac:dyDescent="0.2">
      <c r="B22" s="158" t="s">
        <v>86</v>
      </c>
      <c r="C22" s="306" t="s">
        <v>572</v>
      </c>
      <c r="D22" s="307" t="s">
        <v>87</v>
      </c>
      <c r="E22" s="796" t="s">
        <v>620</v>
      </c>
      <c r="F22" s="796"/>
      <c r="G22" s="403">
        <v>33</v>
      </c>
    </row>
    <row r="23" spans="2:11" ht="46.5" customHeight="1" x14ac:dyDescent="0.2">
      <c r="B23" s="158" t="s">
        <v>86</v>
      </c>
      <c r="C23" s="306" t="s">
        <v>384</v>
      </c>
      <c r="D23" s="307" t="s">
        <v>87</v>
      </c>
      <c r="E23" s="796" t="s">
        <v>621</v>
      </c>
      <c r="F23" s="796"/>
      <c r="G23" s="403">
        <v>35</v>
      </c>
      <c r="K23" s="159"/>
    </row>
    <row r="24" spans="2:11" ht="57.75" customHeight="1" x14ac:dyDescent="0.2">
      <c r="B24" s="158" t="s">
        <v>86</v>
      </c>
      <c r="C24" s="306" t="s">
        <v>573</v>
      </c>
      <c r="D24" s="307" t="s">
        <v>87</v>
      </c>
      <c r="E24" s="796" t="s">
        <v>622</v>
      </c>
      <c r="F24" s="796"/>
      <c r="G24" s="403">
        <v>38</v>
      </c>
    </row>
    <row r="25" spans="2:11" ht="54.75" customHeight="1" x14ac:dyDescent="0.2">
      <c r="B25" s="158" t="s">
        <v>86</v>
      </c>
      <c r="C25" s="306" t="s">
        <v>25</v>
      </c>
      <c r="D25" s="307" t="s">
        <v>87</v>
      </c>
      <c r="E25" s="796" t="s">
        <v>623</v>
      </c>
      <c r="F25" s="796"/>
      <c r="G25" s="403">
        <v>40</v>
      </c>
    </row>
    <row r="26" spans="2:11" ht="46.5" customHeight="1" x14ac:dyDescent="0.2">
      <c r="B26" s="158" t="s">
        <v>86</v>
      </c>
      <c r="C26" s="306" t="s">
        <v>26</v>
      </c>
      <c r="D26" s="307" t="s">
        <v>87</v>
      </c>
      <c r="E26" s="796" t="s">
        <v>624</v>
      </c>
      <c r="F26" s="796"/>
      <c r="G26" s="403">
        <v>44</v>
      </c>
    </row>
    <row r="27" spans="2:11" ht="63" customHeight="1" x14ac:dyDescent="0.2">
      <c r="B27" s="158" t="s">
        <v>86</v>
      </c>
      <c r="C27" s="306" t="s">
        <v>27</v>
      </c>
      <c r="D27" s="307" t="s">
        <v>87</v>
      </c>
      <c r="E27" s="796" t="s">
        <v>625</v>
      </c>
      <c r="F27" s="796"/>
      <c r="G27" s="403">
        <v>51</v>
      </c>
      <c r="K27" s="159"/>
    </row>
    <row r="28" spans="2:11" ht="46.5" customHeight="1" x14ac:dyDescent="0.2">
      <c r="B28" s="158" t="s">
        <v>86</v>
      </c>
      <c r="C28" s="306" t="s">
        <v>28</v>
      </c>
      <c r="D28" s="307" t="s">
        <v>87</v>
      </c>
      <c r="E28" s="796" t="s">
        <v>626</v>
      </c>
      <c r="F28" s="796"/>
      <c r="G28" s="403">
        <v>59</v>
      </c>
      <c r="K28" s="159"/>
    </row>
    <row r="29" spans="2:11" ht="46.5" customHeight="1" x14ac:dyDescent="0.2">
      <c r="B29" s="158" t="s">
        <v>86</v>
      </c>
      <c r="C29" s="306" t="s">
        <v>29</v>
      </c>
      <c r="D29" s="307" t="s">
        <v>87</v>
      </c>
      <c r="E29" s="796" t="s">
        <v>627</v>
      </c>
      <c r="F29" s="796"/>
      <c r="G29" s="403">
        <v>66</v>
      </c>
      <c r="K29" s="159"/>
    </row>
    <row r="30" spans="2:11" ht="54.75" customHeight="1" x14ac:dyDescent="0.2">
      <c r="B30" s="158" t="s">
        <v>86</v>
      </c>
      <c r="C30" s="306" t="s">
        <v>30</v>
      </c>
      <c r="D30" s="307" t="s">
        <v>87</v>
      </c>
      <c r="E30" s="796" t="s">
        <v>628</v>
      </c>
      <c r="F30" s="796"/>
      <c r="G30" s="403">
        <v>71</v>
      </c>
      <c r="K30" s="159"/>
    </row>
    <row r="31" spans="2:11" ht="58.5" customHeight="1" x14ac:dyDescent="0.2">
      <c r="B31" s="158" t="s">
        <v>86</v>
      </c>
      <c r="C31" s="306" t="s">
        <v>2</v>
      </c>
      <c r="D31" s="307" t="s">
        <v>87</v>
      </c>
      <c r="E31" s="796" t="s">
        <v>386</v>
      </c>
      <c r="F31" s="796"/>
      <c r="G31" s="403">
        <v>77</v>
      </c>
    </row>
    <row r="32" spans="2:11" ht="58.5" customHeight="1" x14ac:dyDescent="0.2">
      <c r="B32" s="158" t="s">
        <v>86</v>
      </c>
      <c r="C32" s="306" t="s">
        <v>3</v>
      </c>
      <c r="D32" s="307" t="s">
        <v>87</v>
      </c>
      <c r="E32" s="796" t="s">
        <v>385</v>
      </c>
      <c r="F32" s="796"/>
      <c r="G32" s="403">
        <v>80</v>
      </c>
      <c r="K32" s="159"/>
    </row>
    <row r="33" spans="2:11" ht="58.5" customHeight="1" x14ac:dyDescent="0.2">
      <c r="B33" s="158" t="s">
        <v>86</v>
      </c>
      <c r="C33" s="306" t="s">
        <v>4</v>
      </c>
      <c r="D33" s="307" t="s">
        <v>87</v>
      </c>
      <c r="E33" s="796" t="s">
        <v>387</v>
      </c>
      <c r="F33" s="796"/>
      <c r="G33" s="403">
        <v>83</v>
      </c>
      <c r="K33" s="159"/>
    </row>
    <row r="34" spans="2:11" ht="58.5" customHeight="1" x14ac:dyDescent="0.2">
      <c r="B34" s="158" t="s">
        <v>86</v>
      </c>
      <c r="C34" s="306" t="s">
        <v>5</v>
      </c>
      <c r="D34" s="307" t="s">
        <v>87</v>
      </c>
      <c r="E34" s="796" t="s">
        <v>388</v>
      </c>
      <c r="F34" s="796"/>
      <c r="G34" s="403">
        <v>86</v>
      </c>
    </row>
    <row r="35" spans="2:11" ht="58.5" customHeight="1" x14ac:dyDescent="0.2">
      <c r="B35" s="158" t="s">
        <v>86</v>
      </c>
      <c r="C35" s="306" t="s">
        <v>7</v>
      </c>
      <c r="D35" s="307" t="s">
        <v>87</v>
      </c>
      <c r="E35" s="796" t="s">
        <v>389</v>
      </c>
      <c r="F35" s="796"/>
      <c r="G35" s="403">
        <v>89</v>
      </c>
    </row>
    <row r="36" spans="2:11" ht="58.5" customHeight="1" x14ac:dyDescent="0.2">
      <c r="B36" s="158" t="s">
        <v>86</v>
      </c>
      <c r="C36" s="306" t="s">
        <v>168</v>
      </c>
      <c r="D36" s="307" t="s">
        <v>87</v>
      </c>
      <c r="E36" s="796" t="s">
        <v>390</v>
      </c>
      <c r="F36" s="796"/>
      <c r="G36" s="403">
        <v>92</v>
      </c>
    </row>
    <row r="37" spans="2:11" ht="58.5" customHeight="1" x14ac:dyDescent="0.2">
      <c r="B37" s="158" t="s">
        <v>86</v>
      </c>
      <c r="C37" s="306" t="s">
        <v>396</v>
      </c>
      <c r="D37" s="307" t="s">
        <v>87</v>
      </c>
      <c r="E37" s="796" t="s">
        <v>391</v>
      </c>
      <c r="F37" s="796"/>
      <c r="G37" s="403">
        <v>95</v>
      </c>
    </row>
    <row r="38" spans="2:11" ht="58.5" customHeight="1" x14ac:dyDescent="0.2">
      <c r="B38" s="158" t="s">
        <v>86</v>
      </c>
      <c r="C38" s="306" t="s">
        <v>397</v>
      </c>
      <c r="D38" s="307" t="s">
        <v>87</v>
      </c>
      <c r="E38" s="796" t="s">
        <v>392</v>
      </c>
      <c r="F38" s="796"/>
      <c r="G38" s="403">
        <v>98</v>
      </c>
    </row>
    <row r="39" spans="2:11" ht="58.5" customHeight="1" x14ac:dyDescent="0.2">
      <c r="B39" s="158" t="s">
        <v>86</v>
      </c>
      <c r="C39" s="306" t="s">
        <v>398</v>
      </c>
      <c r="D39" s="307" t="s">
        <v>87</v>
      </c>
      <c r="E39" s="796" t="s">
        <v>393</v>
      </c>
      <c r="F39" s="796"/>
      <c r="G39" s="403">
        <v>101</v>
      </c>
    </row>
    <row r="40" spans="2:11" ht="46.5" customHeight="1" x14ac:dyDescent="0.2">
      <c r="B40" s="158" t="s">
        <v>86</v>
      </c>
      <c r="C40" s="306" t="s">
        <v>229</v>
      </c>
      <c r="D40" s="307" t="s">
        <v>87</v>
      </c>
      <c r="E40" s="796" t="s">
        <v>11</v>
      </c>
      <c r="F40" s="796"/>
      <c r="G40" s="403">
        <v>104</v>
      </c>
    </row>
    <row r="41" spans="2:11" ht="46.5" customHeight="1" x14ac:dyDescent="0.2">
      <c r="B41" s="158" t="s">
        <v>86</v>
      </c>
      <c r="C41" s="306" t="s">
        <v>230</v>
      </c>
      <c r="D41" s="307" t="s">
        <v>87</v>
      </c>
      <c r="E41" s="796" t="s">
        <v>233</v>
      </c>
      <c r="F41" s="796"/>
      <c r="G41" s="403">
        <v>106</v>
      </c>
    </row>
    <row r="42" spans="2:11" ht="46.5" customHeight="1" x14ac:dyDescent="0.2">
      <c r="B42" s="160" t="s">
        <v>86</v>
      </c>
      <c r="C42" s="308" t="s">
        <v>231</v>
      </c>
      <c r="D42" s="309" t="s">
        <v>87</v>
      </c>
      <c r="E42" s="795" t="s">
        <v>232</v>
      </c>
      <c r="F42" s="795"/>
      <c r="G42" s="404">
        <v>107</v>
      </c>
    </row>
    <row r="43" spans="2:11" x14ac:dyDescent="0.35">
      <c r="E43" s="299"/>
    </row>
    <row r="44" spans="2:11" ht="18.75" customHeight="1" x14ac:dyDescent="0.35">
      <c r="B44" s="161"/>
      <c r="C44" s="312" t="s">
        <v>88</v>
      </c>
      <c r="D44" s="313"/>
      <c r="E44" s="794" t="s">
        <v>89</v>
      </c>
      <c r="F44" s="794"/>
    </row>
    <row r="45" spans="2:11" x14ac:dyDescent="0.35">
      <c r="B45" s="161"/>
      <c r="D45" s="314"/>
      <c r="E45" s="793" t="s">
        <v>90</v>
      </c>
      <c r="F45" s="793"/>
    </row>
    <row r="46" spans="2:11" x14ac:dyDescent="0.35">
      <c r="B46" s="161"/>
      <c r="D46" s="314"/>
      <c r="E46" s="793" t="s">
        <v>91</v>
      </c>
      <c r="F46" s="793"/>
    </row>
    <row r="47" spans="2:11" x14ac:dyDescent="0.35">
      <c r="B47" s="161"/>
      <c r="C47" s="312" t="s">
        <v>165</v>
      </c>
      <c r="D47" s="314"/>
      <c r="E47" s="301" t="s">
        <v>164</v>
      </c>
      <c r="F47" s="302"/>
    </row>
    <row r="48" spans="2:11" x14ac:dyDescent="0.35">
      <c r="B48" s="161"/>
      <c r="D48" s="314"/>
      <c r="E48" s="302"/>
      <c r="F48" s="302"/>
    </row>
    <row r="49" spans="2:6" x14ac:dyDescent="0.35">
      <c r="B49" s="161"/>
      <c r="D49" s="314"/>
      <c r="E49" s="302"/>
      <c r="F49" s="302"/>
    </row>
    <row r="50" spans="2:6" x14ac:dyDescent="0.35">
      <c r="B50" s="161"/>
      <c r="D50" s="314"/>
      <c r="E50" s="302"/>
      <c r="F50" s="302"/>
    </row>
    <row r="51" spans="2:6" x14ac:dyDescent="0.35">
      <c r="B51" s="161"/>
      <c r="D51" s="314"/>
      <c r="E51" s="302"/>
      <c r="F51" s="302"/>
    </row>
    <row r="52" spans="2:6" x14ac:dyDescent="0.35">
      <c r="B52" s="161"/>
      <c r="D52" s="314"/>
      <c r="E52" s="302"/>
      <c r="F52" s="302"/>
    </row>
    <row r="53" spans="2:6" x14ac:dyDescent="0.35">
      <c r="B53" s="161"/>
      <c r="D53" s="314"/>
      <c r="E53" s="302"/>
      <c r="F53" s="302"/>
    </row>
    <row r="54" spans="2:6" x14ac:dyDescent="0.35">
      <c r="B54" s="161"/>
      <c r="D54" s="314"/>
      <c r="E54" s="302"/>
      <c r="F54" s="302"/>
    </row>
  </sheetData>
  <mergeCells count="40">
    <mergeCell ref="E39:F39"/>
    <mergeCell ref="E20:F20"/>
    <mergeCell ref="E21:F21"/>
    <mergeCell ref="E22:F22"/>
    <mergeCell ref="E23:F23"/>
    <mergeCell ref="E24:F24"/>
    <mergeCell ref="E29:F29"/>
    <mergeCell ref="D4:F4"/>
    <mergeCell ref="B6:F6"/>
    <mergeCell ref="E10:F10"/>
    <mergeCell ref="E9:F9"/>
    <mergeCell ref="B7:F7"/>
    <mergeCell ref="E11:F11"/>
    <mergeCell ref="E33:F33"/>
    <mergeCell ref="E34:F34"/>
    <mergeCell ref="E25:F25"/>
    <mergeCell ref="E15:F15"/>
    <mergeCell ref="E12:F12"/>
    <mergeCell ref="E13:F13"/>
    <mergeCell ref="E14:F14"/>
    <mergeCell ref="E16:F16"/>
    <mergeCell ref="E17:F17"/>
    <mergeCell ref="E18:F18"/>
    <mergeCell ref="E19:F19"/>
    <mergeCell ref="E46:F46"/>
    <mergeCell ref="E45:F45"/>
    <mergeCell ref="E44:F44"/>
    <mergeCell ref="E42:F42"/>
    <mergeCell ref="E26:F26"/>
    <mergeCell ref="E27:F27"/>
    <mergeCell ref="E30:F30"/>
    <mergeCell ref="E28:F28"/>
    <mergeCell ref="E41:F41"/>
    <mergeCell ref="E31:F31"/>
    <mergeCell ref="E35:F35"/>
    <mergeCell ref="E32:F32"/>
    <mergeCell ref="E40:F40"/>
    <mergeCell ref="E36:F36"/>
    <mergeCell ref="E37:F37"/>
    <mergeCell ref="E38:F38"/>
  </mergeCells>
  <phoneticPr fontId="3" type="noConversion"/>
  <hyperlinks>
    <hyperlink ref="C9" location="'T 1.1'!A1" display="T 1.1"/>
    <hyperlink ref="C10" location="'T 1.2'!A1" display="T 1.2"/>
    <hyperlink ref="C11" location="'T 1.3'!A1" display="T 1.3"/>
    <hyperlink ref="C25" location="'T 4.1'!A1" display="T 4.1"/>
    <hyperlink ref="C42" location="'Annexe 3'!A1" display="Annexe 3"/>
    <hyperlink ref="C15" location="'T 2.4'!A1" display="T 2.3"/>
    <hyperlink ref="B7" r:id="rId1"/>
    <hyperlink ref="C26" location="'T 4.2'!A1" display="T 4.2"/>
    <hyperlink ref="C27" location="'T 4.3'!A1" display="T 4.3"/>
    <hyperlink ref="C30" location="'T 4.6'!A1" display="T 4.6"/>
    <hyperlink ref="C34" location="'T 5.4'!A1" display="T 5.4"/>
    <hyperlink ref="C41" location="'Annexe 2'!A1" display="Annexe 2"/>
    <hyperlink ref="C31" location="'T 5.1'!A1" display="T 5.1"/>
    <hyperlink ref="C32" location="'T 5.2'!A1" display="T 5.2"/>
    <hyperlink ref="C33" location="'T 5.3'!A1" display="T 5.3"/>
    <hyperlink ref="C28" location="'T 4.4'!A1" display="T 4.4"/>
    <hyperlink ref="C29" location="'T 4.5'!A1" display="T 4.5"/>
    <hyperlink ref="C35" location="'T 5.5'!A1" display="T 5.4"/>
    <hyperlink ref="C36" location="'T 5.6'!A1" display="T 5.6"/>
    <hyperlink ref="C40" location="'Annexe 1'!A1" display="Annexe 1"/>
    <hyperlink ref="C12" location="'T 2.1'!A1" display="T 2.1"/>
    <hyperlink ref="C13" location="'T 2.2'!A1" display="T 2.2"/>
    <hyperlink ref="C14" location="'T 2.3'!A1" display="T 2.3"/>
    <hyperlink ref="C16" location="'T 2.5'!A1" display="T 2.5"/>
    <hyperlink ref="C17" location="'T 2.6'!A1" display="T 2.6"/>
    <hyperlink ref="C18" location="'T 2.7'!A1" display="T 2.7"/>
    <hyperlink ref="C19" location="'T 2.8'!A1" display="T 2.8"/>
    <hyperlink ref="C20" location="'T 2.9'!A1" display="T 2.9"/>
    <hyperlink ref="C21" location="'T 3.1'!A1" display="T 3.1"/>
    <hyperlink ref="C22" location="'T 3.1.c'!Zone_d_impression" display="T 3.1"/>
    <hyperlink ref="C23" location="'T 3.2'!A1" display="T 3.2"/>
    <hyperlink ref="C24" location="'T 3.2.c'!A1" display="T 3.2"/>
    <hyperlink ref="C37" location="'T 5.7'!A1" display="T 5.7"/>
    <hyperlink ref="C38" location="'T 5.8'!A1" display="T 5.8"/>
    <hyperlink ref="C39" location="'T 5.9'!A1" display="T 5.9"/>
  </hyperlinks>
  <printOptions horizontalCentered="1" verticalCentered="1"/>
  <pageMargins left="0.59055118110236227" right="0.59055118110236227" top="0.59055118110236227" bottom="0.59055118110236227" header="0.23622047244094491" footer="0.35433070866141736"/>
  <pageSetup paperSize="9" scale="38" orientation="portrait" useFirstPageNumber="1" r:id="rId2"/>
  <headerFooter alignWithMargins="0"/>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Y55"/>
  <sheetViews>
    <sheetView zoomScaleNormal="100" zoomScalePageLayoutView="85" workbookViewId="0"/>
  </sheetViews>
  <sheetFormatPr baseColWidth="10" defaultRowHeight="12.75" x14ac:dyDescent="0.2"/>
  <cols>
    <col min="1" max="1" width="5.28515625" customWidth="1"/>
    <col min="2" max="2" width="33.42578125" customWidth="1"/>
    <col min="3" max="10" width="15.7109375" customWidth="1"/>
    <col min="11" max="11" width="15.7109375" style="74" customWidth="1"/>
    <col min="12" max="12" width="8.5703125" customWidth="1"/>
    <col min="13" max="13" width="35.42578125" customWidth="1"/>
    <col min="14" max="22" width="15.7109375" customWidth="1"/>
    <col min="23" max="23" width="6.42578125" customWidth="1"/>
    <col min="24" max="24" width="32.7109375" customWidth="1"/>
    <col min="25" max="32" width="15.7109375" customWidth="1"/>
    <col min="33" max="33" width="15.7109375" style="74" customWidth="1"/>
    <col min="34" max="34" width="5.85546875" customWidth="1"/>
    <col min="35" max="35" width="34.28515625" customWidth="1"/>
    <col min="36" max="43" width="15.7109375" customWidth="1"/>
    <col min="44" max="44" width="15.7109375" style="74" customWidth="1"/>
    <col min="45" max="45" width="5.85546875" customWidth="1"/>
    <col min="46" max="46" width="33.140625" customWidth="1"/>
    <col min="47" max="54" width="15.7109375" customWidth="1"/>
    <col min="55" max="55" width="15.7109375" style="74" customWidth="1"/>
    <col min="56" max="56" width="4.85546875" customWidth="1"/>
    <col min="57" max="57" width="33.5703125" customWidth="1"/>
    <col min="58" max="65" width="15.7109375" customWidth="1"/>
    <col min="66" max="66" width="15.7109375" style="74" customWidth="1"/>
    <col min="67" max="67" width="6.7109375" customWidth="1"/>
    <col min="68" max="68" width="30.85546875" customWidth="1"/>
    <col min="69" max="76" width="15.7109375" customWidth="1"/>
    <col min="77" max="77" width="15.7109375" style="74" customWidth="1"/>
  </cols>
  <sheetData>
    <row r="1" spans="1:77" s="12" customFormat="1" ht="20.25" x14ac:dyDescent="0.3">
      <c r="A1" s="9" t="s">
        <v>700</v>
      </c>
      <c r="B1" s="29"/>
      <c r="C1" s="49"/>
      <c r="D1" s="49"/>
      <c r="E1" s="49"/>
      <c r="F1" s="49"/>
      <c r="G1" s="49"/>
      <c r="H1" s="49"/>
      <c r="I1" s="49"/>
      <c r="J1" s="49"/>
      <c r="K1" s="69"/>
      <c r="L1" s="28"/>
      <c r="M1" s="29"/>
      <c r="N1" s="164"/>
      <c r="O1" s="164"/>
      <c r="P1" s="164"/>
      <c r="Q1" s="164"/>
      <c r="R1" s="164"/>
      <c r="S1" s="164"/>
      <c r="T1" s="164"/>
      <c r="U1" s="164"/>
      <c r="V1" s="165"/>
      <c r="W1" s="48"/>
      <c r="X1" s="57"/>
      <c r="Y1" s="46"/>
      <c r="Z1" s="46"/>
      <c r="AA1" s="46"/>
      <c r="AB1" s="46"/>
      <c r="AC1" s="46"/>
      <c r="AD1" s="46"/>
      <c r="AE1" s="46"/>
      <c r="AF1" s="46"/>
      <c r="AG1" s="69"/>
      <c r="AH1" s="48"/>
      <c r="AI1" s="57"/>
      <c r="AJ1" s="46"/>
      <c r="AK1" s="46"/>
      <c r="AL1" s="46"/>
      <c r="AM1" s="46"/>
      <c r="AN1" s="46"/>
      <c r="AO1" s="46"/>
      <c r="AP1" s="46"/>
      <c r="AQ1" s="46"/>
      <c r="AR1" s="69"/>
      <c r="AS1" s="48"/>
      <c r="AT1" s="58"/>
      <c r="AU1" s="59"/>
      <c r="AV1" s="59"/>
      <c r="AW1" s="59"/>
      <c r="AX1" s="59"/>
      <c r="AY1" s="46"/>
      <c r="AZ1" s="46"/>
      <c r="BA1" s="46"/>
      <c r="BB1" s="46"/>
      <c r="BC1" s="69"/>
      <c r="BD1" s="48"/>
      <c r="BE1" s="56"/>
      <c r="BF1" s="59"/>
      <c r="BG1" s="59"/>
      <c r="BH1" s="59"/>
      <c r="BI1" s="59"/>
      <c r="BJ1" s="59"/>
      <c r="BK1" s="59"/>
      <c r="BL1" s="59"/>
      <c r="BM1" s="59"/>
      <c r="BN1" s="78"/>
      <c r="BO1" s="48"/>
      <c r="BP1" s="56"/>
      <c r="BQ1" s="59"/>
      <c r="BR1" s="59"/>
      <c r="BS1" s="59"/>
      <c r="BT1" s="59"/>
      <c r="BU1" s="59"/>
      <c r="BV1" s="59"/>
      <c r="BW1" s="59"/>
      <c r="BX1" s="59"/>
      <c r="BY1" s="78"/>
    </row>
    <row r="2" spans="1:77" s="12" customFormat="1" ht="12.75" customHeight="1" x14ac:dyDescent="0.3">
      <c r="A2" s="8"/>
      <c r="B2" s="29"/>
      <c r="C2" s="49"/>
      <c r="D2" s="49"/>
      <c r="E2" s="49"/>
      <c r="F2" s="49"/>
      <c r="G2" s="49"/>
      <c r="H2" s="49"/>
      <c r="I2" s="49"/>
      <c r="J2" s="49"/>
      <c r="K2" s="69"/>
      <c r="M2" s="20"/>
      <c r="N2" s="31"/>
      <c r="O2" s="31"/>
      <c r="P2" s="31"/>
      <c r="Q2" s="31"/>
      <c r="R2" s="31"/>
      <c r="S2" s="31"/>
      <c r="T2" s="31"/>
      <c r="U2" s="31"/>
      <c r="V2" s="32"/>
      <c r="W2" s="48"/>
      <c r="X2" s="57"/>
      <c r="Y2" s="46"/>
      <c r="Z2" s="46"/>
      <c r="AA2" s="46"/>
      <c r="AB2" s="46"/>
      <c r="AC2" s="46"/>
      <c r="AD2" s="46"/>
      <c r="AE2" s="46"/>
      <c r="AF2" s="46"/>
      <c r="AG2" s="69"/>
      <c r="AH2" s="48"/>
      <c r="AI2" s="57"/>
      <c r="AJ2" s="46"/>
      <c r="AK2" s="46"/>
      <c r="AL2" s="46"/>
      <c r="AM2" s="46"/>
      <c r="AN2" s="46"/>
      <c r="AO2" s="46"/>
      <c r="AP2" s="46"/>
      <c r="AQ2" s="46"/>
      <c r="AR2" s="69"/>
      <c r="AS2" s="48"/>
      <c r="AT2" s="58"/>
      <c r="AU2" s="59"/>
      <c r="AV2" s="59"/>
      <c r="AW2" s="59"/>
      <c r="AX2" s="59"/>
      <c r="AY2" s="46"/>
      <c r="AZ2" s="46"/>
      <c r="BA2" s="46"/>
      <c r="BB2" s="46"/>
      <c r="BC2" s="69"/>
      <c r="BD2" s="48"/>
      <c r="BE2" s="56"/>
      <c r="BF2" s="59"/>
      <c r="BG2" s="59"/>
      <c r="BH2" s="59"/>
      <c r="BI2" s="59"/>
      <c r="BJ2" s="59"/>
      <c r="BK2" s="59"/>
      <c r="BL2" s="59"/>
      <c r="BM2" s="59"/>
      <c r="BN2" s="78"/>
      <c r="BO2" s="48"/>
      <c r="BP2" s="56"/>
      <c r="BQ2" s="59"/>
      <c r="BR2" s="59"/>
      <c r="BS2" s="59"/>
      <c r="BT2" s="59"/>
      <c r="BU2" s="59"/>
      <c r="BV2" s="59"/>
      <c r="BW2" s="59"/>
      <c r="BX2" s="59"/>
      <c r="BY2" s="78"/>
    </row>
    <row r="3" spans="1:77" x14ac:dyDescent="0.2">
      <c r="A3" s="12"/>
      <c r="B3" s="20"/>
      <c r="C3" s="31"/>
      <c r="D3" s="31"/>
      <c r="E3" s="31"/>
      <c r="F3" s="31"/>
      <c r="G3" s="31"/>
      <c r="H3" s="31"/>
      <c r="I3" s="31"/>
      <c r="J3" s="31"/>
      <c r="K3" s="70"/>
      <c r="W3" s="12"/>
      <c r="X3" s="12"/>
      <c r="Y3" s="51"/>
      <c r="Z3" s="51"/>
      <c r="AA3" s="51"/>
      <c r="AB3" s="51"/>
      <c r="AC3" s="51"/>
      <c r="AD3" s="51"/>
      <c r="AE3" s="51"/>
      <c r="AF3" s="51"/>
      <c r="AG3" s="75"/>
      <c r="AH3" s="12"/>
      <c r="AI3" s="12"/>
      <c r="AJ3" s="51"/>
      <c r="AK3" s="51"/>
      <c r="AL3" s="51"/>
      <c r="AM3" s="51"/>
      <c r="AN3" s="51"/>
      <c r="AO3" s="51"/>
      <c r="AP3" s="51"/>
      <c r="AQ3" s="51"/>
      <c r="AR3" s="75"/>
      <c r="AS3" s="12"/>
      <c r="AT3" s="26"/>
      <c r="AU3" s="51"/>
      <c r="AV3" s="51"/>
      <c r="AW3" s="51"/>
      <c r="AX3" s="51"/>
      <c r="AY3" s="51"/>
      <c r="AZ3" s="51"/>
      <c r="BA3" s="51"/>
      <c r="BB3" s="51"/>
      <c r="BC3" s="75"/>
      <c r="BD3" s="12"/>
      <c r="BE3" s="12"/>
      <c r="BF3" s="51"/>
      <c r="BG3" s="51"/>
      <c r="BH3" s="51"/>
      <c r="BI3" s="51"/>
      <c r="BJ3" s="51"/>
      <c r="BK3" s="51"/>
      <c r="BL3" s="51"/>
      <c r="BM3" s="51"/>
      <c r="BN3" s="75"/>
      <c r="BO3" s="12"/>
      <c r="BP3" s="12"/>
      <c r="BQ3" s="51"/>
      <c r="BR3" s="51"/>
      <c r="BS3" s="51"/>
      <c r="BT3" s="51"/>
      <c r="BU3" s="51"/>
      <c r="BV3" s="51"/>
      <c r="BW3" s="51"/>
      <c r="BX3" s="51"/>
      <c r="BY3" s="75"/>
    </row>
    <row r="4" spans="1:77" ht="16.5" x14ac:dyDescent="0.25">
      <c r="A4" s="33" t="s">
        <v>294</v>
      </c>
      <c r="B4" s="34"/>
      <c r="C4" s="35"/>
      <c r="D4" s="35"/>
      <c r="E4" s="35"/>
      <c r="F4" s="35"/>
      <c r="G4" s="35"/>
      <c r="H4" s="35"/>
      <c r="I4" s="35"/>
      <c r="J4" s="35"/>
      <c r="K4" s="71"/>
      <c r="L4" s="33" t="s">
        <v>295</v>
      </c>
      <c r="M4" s="34"/>
      <c r="N4" s="35"/>
      <c r="O4" s="35"/>
      <c r="P4" s="35"/>
      <c r="Q4" s="35"/>
      <c r="R4" s="35"/>
      <c r="S4" s="35"/>
      <c r="T4" s="35"/>
      <c r="U4" s="35"/>
      <c r="V4" s="166"/>
      <c r="W4" s="33" t="s">
        <v>296</v>
      </c>
      <c r="X4" s="33"/>
      <c r="Y4" s="52"/>
      <c r="Z4" s="52"/>
      <c r="AA4" s="52"/>
      <c r="AB4" s="52"/>
      <c r="AC4" s="52"/>
      <c r="AD4" s="52"/>
      <c r="AE4" s="52"/>
      <c r="AF4" s="52"/>
      <c r="AG4" s="76"/>
      <c r="AH4" s="33" t="s">
        <v>297</v>
      </c>
      <c r="AI4" s="33"/>
      <c r="AJ4" s="52"/>
      <c r="AK4" s="52"/>
      <c r="AL4" s="52"/>
      <c r="AM4" s="52"/>
      <c r="AN4" s="52"/>
      <c r="AO4" s="52"/>
      <c r="AP4" s="52"/>
      <c r="AQ4" s="52"/>
      <c r="AR4" s="76"/>
      <c r="AS4" s="33" t="s">
        <v>298</v>
      </c>
      <c r="AT4" s="33"/>
      <c r="AU4" s="60"/>
      <c r="AV4" s="60"/>
      <c r="AW4" s="60"/>
      <c r="AX4" s="60"/>
      <c r="AY4" s="52"/>
      <c r="AZ4" s="52"/>
      <c r="BA4" s="52"/>
      <c r="BB4" s="52"/>
      <c r="BC4" s="76"/>
      <c r="BD4" s="33" t="s">
        <v>299</v>
      </c>
      <c r="BE4" s="33"/>
      <c r="BF4" s="60"/>
      <c r="BG4" s="60"/>
      <c r="BH4" s="60"/>
      <c r="BI4" s="60"/>
      <c r="BJ4" s="60"/>
      <c r="BK4" s="60"/>
      <c r="BL4" s="60"/>
      <c r="BM4" s="60"/>
      <c r="BN4" s="79"/>
      <c r="BO4" s="33" t="s">
        <v>300</v>
      </c>
      <c r="BP4" s="61"/>
      <c r="BQ4" s="60"/>
      <c r="BR4" s="60"/>
      <c r="BS4" s="60"/>
      <c r="BT4" s="60"/>
      <c r="BU4" s="60"/>
      <c r="BV4" s="60"/>
      <c r="BW4" s="60"/>
      <c r="BX4" s="60"/>
      <c r="BY4" s="79"/>
    </row>
    <row r="5" spans="1:77" x14ac:dyDescent="0.2">
      <c r="A5" s="24"/>
      <c r="B5" s="20"/>
      <c r="C5" s="31"/>
      <c r="D5" s="31"/>
      <c r="E5" s="31"/>
      <c r="F5" s="31"/>
      <c r="G5" s="31"/>
      <c r="H5" s="31"/>
      <c r="I5" s="31"/>
      <c r="J5" s="31"/>
      <c r="K5" s="70"/>
      <c r="L5" s="24"/>
      <c r="M5" s="20"/>
      <c r="N5" s="31"/>
      <c r="O5" s="31"/>
      <c r="P5" s="31"/>
      <c r="Q5" s="31"/>
      <c r="R5" s="31"/>
      <c r="S5" s="31"/>
      <c r="T5" s="31"/>
      <c r="U5" s="31"/>
      <c r="V5" s="32"/>
      <c r="W5" s="24"/>
      <c r="X5" s="24"/>
      <c r="Y5" s="50"/>
      <c r="Z5" s="50"/>
      <c r="AA5" s="50"/>
      <c r="AB5" s="50"/>
      <c r="AC5" s="50"/>
      <c r="AD5" s="50"/>
      <c r="AE5" s="50"/>
      <c r="AF5" s="50"/>
      <c r="AG5" s="77"/>
      <c r="AH5" s="24"/>
      <c r="AI5" s="24"/>
      <c r="AJ5" s="50"/>
      <c r="AK5" s="50"/>
      <c r="AL5" s="50"/>
      <c r="AM5" s="50"/>
      <c r="AN5" s="50"/>
      <c r="AO5" s="50"/>
      <c r="AP5" s="50"/>
      <c r="AQ5" s="50"/>
      <c r="AR5" s="77"/>
      <c r="AS5" s="24"/>
      <c r="AT5" s="62"/>
      <c r="AU5" s="37"/>
      <c r="AV5" s="37"/>
      <c r="AW5" s="37"/>
      <c r="AX5" s="37"/>
      <c r="AY5" s="50"/>
      <c r="AZ5" s="50"/>
      <c r="BA5" s="50"/>
      <c r="BB5" s="50"/>
      <c r="BC5" s="77"/>
      <c r="BD5" s="24"/>
      <c r="BE5" s="63"/>
      <c r="BF5" s="37"/>
      <c r="BG5" s="37"/>
      <c r="BH5" s="37"/>
      <c r="BI5" s="37"/>
      <c r="BJ5" s="37"/>
      <c r="BK5" s="37"/>
      <c r="BL5" s="37"/>
      <c r="BM5" s="37"/>
      <c r="BN5" s="80"/>
      <c r="BO5" s="24"/>
      <c r="BP5" s="63"/>
      <c r="BQ5" s="37"/>
      <c r="BR5" s="37"/>
      <c r="BS5" s="37"/>
      <c r="BT5" s="37"/>
      <c r="BU5" s="37"/>
      <c r="BV5" s="37"/>
      <c r="BW5" s="37"/>
      <c r="BX5" s="37"/>
      <c r="BY5" s="80"/>
    </row>
    <row r="6" spans="1:77" x14ac:dyDescent="0.2">
      <c r="A6" s="12"/>
      <c r="B6" s="686" t="s">
        <v>490</v>
      </c>
      <c r="C6" s="37"/>
      <c r="D6" s="37"/>
      <c r="E6" s="37"/>
      <c r="F6" s="37"/>
      <c r="G6" s="37"/>
      <c r="H6" s="37"/>
      <c r="I6" s="37"/>
      <c r="J6" s="37"/>
      <c r="K6" s="72"/>
      <c r="L6" s="686" t="s">
        <v>490</v>
      </c>
      <c r="M6" s="36"/>
      <c r="N6" s="37"/>
      <c r="O6" s="37"/>
      <c r="P6" s="37"/>
      <c r="Q6" s="37"/>
      <c r="R6" s="37"/>
      <c r="S6" s="37"/>
      <c r="T6" s="37"/>
      <c r="U6" s="37"/>
      <c r="V6" s="167"/>
      <c r="W6" s="47" t="s">
        <v>490</v>
      </c>
      <c r="X6" s="12"/>
      <c r="Y6" s="51"/>
      <c r="Z6" s="51"/>
      <c r="AA6" s="51"/>
      <c r="AB6" s="51"/>
      <c r="AC6" s="51"/>
      <c r="AD6" s="51"/>
      <c r="AE6" s="51"/>
      <c r="AF6" s="51"/>
      <c r="AG6" s="75"/>
      <c r="AH6" s="47" t="s">
        <v>490</v>
      </c>
      <c r="AI6" s="12"/>
      <c r="AJ6" s="51"/>
      <c r="AK6" s="51"/>
      <c r="AL6" s="51"/>
      <c r="AM6" s="51"/>
      <c r="AN6" s="51"/>
      <c r="AO6" s="51"/>
      <c r="AP6" s="51"/>
      <c r="AQ6" s="51"/>
      <c r="AR6" s="75"/>
      <c r="AS6" s="12"/>
      <c r="AT6" s="26"/>
      <c r="AU6" s="51"/>
      <c r="AV6" s="51"/>
      <c r="AW6" s="51"/>
      <c r="AX6" s="51"/>
      <c r="AY6" s="51"/>
      <c r="AZ6" s="51"/>
      <c r="BA6" s="51"/>
      <c r="BB6" s="51"/>
      <c r="BC6" s="75"/>
      <c r="BD6" s="47" t="s">
        <v>490</v>
      </c>
      <c r="BE6" s="12"/>
      <c r="BF6" s="51"/>
      <c r="BG6" s="51"/>
      <c r="BH6" s="51"/>
      <c r="BI6" s="51"/>
      <c r="BJ6" s="51"/>
      <c r="BK6" s="51"/>
      <c r="BL6" s="51"/>
      <c r="BM6" s="51"/>
      <c r="BN6" s="75"/>
      <c r="BO6" s="47" t="s">
        <v>184</v>
      </c>
      <c r="BP6" s="12"/>
      <c r="BQ6" s="51"/>
      <c r="BR6" s="51"/>
      <c r="BS6" s="51"/>
      <c r="BT6" s="51"/>
      <c r="BU6" s="51"/>
      <c r="BV6" s="51"/>
      <c r="BW6" s="51"/>
      <c r="BX6" s="51"/>
      <c r="BY6" s="75"/>
    </row>
    <row r="7" spans="1:77" x14ac:dyDescent="0.2">
      <c r="A7" s="12"/>
      <c r="B7" s="226" t="s">
        <v>175</v>
      </c>
      <c r="C7" s="487" t="s">
        <v>176</v>
      </c>
      <c r="D7" s="51"/>
      <c r="E7" s="31"/>
      <c r="F7" s="31"/>
      <c r="G7" s="31"/>
      <c r="H7" s="31"/>
      <c r="I7" s="31"/>
      <c r="J7" s="31"/>
      <c r="K7" s="70"/>
      <c r="L7" s="226" t="s">
        <v>178</v>
      </c>
      <c r="M7" s="20"/>
      <c r="N7" s="31"/>
      <c r="O7" s="31"/>
      <c r="P7" s="31"/>
      <c r="Q7" s="31"/>
      <c r="R7" s="31"/>
      <c r="S7" s="31"/>
      <c r="T7" s="31"/>
      <c r="U7" s="31"/>
      <c r="V7" s="32"/>
      <c r="W7" s="47" t="s">
        <v>179</v>
      </c>
      <c r="X7" s="12"/>
      <c r="Y7" s="51"/>
      <c r="Z7" s="51"/>
      <c r="AA7" s="51"/>
      <c r="AB7" s="51"/>
      <c r="AC7" s="51"/>
      <c r="AD7" s="51"/>
      <c r="AE7" s="51"/>
      <c r="AF7" s="51"/>
      <c r="AG7" s="75"/>
      <c r="AH7" s="47" t="s">
        <v>220</v>
      </c>
      <c r="AI7" s="12"/>
      <c r="AJ7" s="51"/>
      <c r="AK7" s="51"/>
      <c r="AL7" s="51"/>
      <c r="AM7" s="51"/>
      <c r="AN7" s="51"/>
      <c r="AO7" s="51"/>
      <c r="AP7" s="51"/>
      <c r="AQ7" s="51"/>
      <c r="AR7" s="75"/>
      <c r="AS7" s="47" t="s">
        <v>326</v>
      </c>
      <c r="AT7" s="26"/>
      <c r="AU7" s="51"/>
      <c r="AV7" s="51"/>
      <c r="AW7" s="51"/>
      <c r="AX7" s="51"/>
      <c r="AY7" s="51"/>
      <c r="AZ7" s="51"/>
      <c r="BA7" s="51"/>
      <c r="BB7" s="51"/>
      <c r="BC7" s="75"/>
      <c r="BD7" s="47" t="s">
        <v>182</v>
      </c>
      <c r="BE7" s="47"/>
      <c r="BF7" s="51"/>
      <c r="BG7" s="51"/>
      <c r="BH7" s="51"/>
      <c r="BI7" s="51"/>
      <c r="BJ7" s="51"/>
      <c r="BK7" s="51"/>
      <c r="BL7" s="51"/>
      <c r="BM7" s="51"/>
      <c r="BN7" s="75"/>
      <c r="BO7" s="226" t="s">
        <v>491</v>
      </c>
      <c r="BP7" s="12"/>
      <c r="BQ7" s="51"/>
      <c r="BR7" s="51"/>
      <c r="BS7" s="51"/>
      <c r="BT7" s="51"/>
      <c r="BU7" s="51"/>
      <c r="BV7" s="51"/>
      <c r="BW7" s="51"/>
      <c r="BX7" s="51"/>
      <c r="BY7" s="75"/>
    </row>
    <row r="8" spans="1:77" x14ac:dyDescent="0.2">
      <c r="A8" s="7"/>
      <c r="B8" s="218"/>
      <c r="C8" s="32"/>
      <c r="D8" s="32"/>
      <c r="E8" s="32"/>
      <c r="F8" s="32"/>
      <c r="G8" s="32"/>
      <c r="H8" s="32"/>
      <c r="I8" s="32"/>
      <c r="J8" s="32"/>
      <c r="K8" s="70"/>
      <c r="L8" s="47" t="s">
        <v>212</v>
      </c>
      <c r="M8" s="21"/>
      <c r="N8" s="32"/>
      <c r="O8" s="32"/>
      <c r="P8" s="32"/>
      <c r="Q8" s="32"/>
      <c r="R8" s="32"/>
      <c r="S8" s="32"/>
      <c r="T8" s="32"/>
      <c r="U8" s="32"/>
      <c r="V8" s="32"/>
      <c r="W8" s="226" t="s">
        <v>178</v>
      </c>
      <c r="X8" s="12"/>
      <c r="Y8" s="51"/>
      <c r="Z8" s="51"/>
      <c r="AA8" s="51"/>
      <c r="AB8" s="51"/>
      <c r="AC8" s="51"/>
      <c r="AD8" s="51"/>
      <c r="AE8" s="51"/>
      <c r="AF8" s="51"/>
      <c r="AG8" s="75"/>
      <c r="AH8" s="226" t="s">
        <v>178</v>
      </c>
      <c r="AI8" s="12"/>
      <c r="AJ8" s="51"/>
      <c r="AK8" s="51"/>
      <c r="AL8" s="51"/>
      <c r="AM8" s="51"/>
      <c r="AN8" s="51"/>
      <c r="AO8" s="51"/>
      <c r="AP8" s="51"/>
      <c r="AQ8" s="51"/>
      <c r="AR8" s="75"/>
      <c r="AS8" s="226" t="s">
        <v>491</v>
      </c>
      <c r="AT8" s="26"/>
      <c r="AU8" s="51"/>
      <c r="AV8" s="51"/>
      <c r="AW8" s="51"/>
      <c r="AX8" s="51"/>
      <c r="AY8" s="51"/>
      <c r="AZ8" s="51"/>
      <c r="BA8" s="51"/>
      <c r="BB8" s="51"/>
      <c r="BC8" s="75"/>
      <c r="BD8" s="226" t="s">
        <v>178</v>
      </c>
      <c r="BE8" s="47"/>
      <c r="BF8" s="51"/>
      <c r="BG8" s="51"/>
      <c r="BH8" s="51"/>
      <c r="BI8" s="51"/>
      <c r="BJ8" s="51"/>
      <c r="BK8" s="51"/>
      <c r="BL8" s="51"/>
      <c r="BM8" s="51"/>
      <c r="BN8" s="75"/>
      <c r="BP8" s="12"/>
      <c r="BQ8" s="51"/>
      <c r="BR8" s="51"/>
      <c r="BS8" s="51"/>
      <c r="BT8" s="51"/>
      <c r="BU8" s="51"/>
      <c r="BV8" s="51"/>
      <c r="BW8" s="51"/>
      <c r="BX8" s="51"/>
      <c r="BY8" s="75"/>
    </row>
    <row r="9" spans="1:77" x14ac:dyDescent="0.2">
      <c r="A9" s="7"/>
      <c r="C9" s="32"/>
      <c r="D9" s="32"/>
      <c r="E9" s="32"/>
      <c r="F9" s="32"/>
      <c r="G9" s="32"/>
      <c r="H9" s="32"/>
      <c r="I9" s="32"/>
      <c r="J9" s="32"/>
      <c r="K9" s="70"/>
      <c r="L9" s="218"/>
      <c r="M9" s="21"/>
      <c r="N9" s="32"/>
      <c r="O9" s="32"/>
      <c r="P9" s="32"/>
      <c r="Q9" s="32"/>
      <c r="R9" s="32"/>
      <c r="S9" s="32"/>
      <c r="T9" s="32"/>
      <c r="U9" s="32"/>
      <c r="V9" s="32"/>
      <c r="W9" s="12"/>
      <c r="X9" s="7"/>
      <c r="Y9" s="64"/>
      <c r="Z9" s="64"/>
      <c r="AA9" s="64"/>
      <c r="AB9" s="64"/>
      <c r="AC9" s="64"/>
      <c r="AD9" s="64"/>
      <c r="AE9" s="64"/>
      <c r="AF9" s="64"/>
      <c r="AG9" s="69"/>
      <c r="AH9" s="12"/>
      <c r="AI9" s="7"/>
      <c r="AJ9" s="64"/>
      <c r="AK9" s="64"/>
      <c r="AL9" s="64"/>
      <c r="AM9" s="64"/>
      <c r="AN9" s="64"/>
      <c r="AO9" s="64"/>
      <c r="AP9" s="64"/>
      <c r="AQ9" s="64"/>
      <c r="AR9" s="69"/>
      <c r="AS9" s="12"/>
      <c r="AT9" s="26"/>
      <c r="AU9" s="64"/>
      <c r="AV9" s="64"/>
      <c r="AW9" s="64"/>
      <c r="AX9" s="64"/>
      <c r="AY9" s="64"/>
      <c r="AZ9" s="64"/>
      <c r="BA9" s="64"/>
      <c r="BB9" s="64"/>
      <c r="BC9" s="69"/>
      <c r="BE9" s="7"/>
      <c r="BF9" s="64"/>
      <c r="BG9" s="64"/>
      <c r="BH9" s="64"/>
      <c r="BI9" s="64"/>
      <c r="BJ9" s="64"/>
      <c r="BK9" s="64"/>
      <c r="BL9" s="64"/>
      <c r="BM9" s="64"/>
      <c r="BN9" s="69"/>
      <c r="BP9" s="7"/>
      <c r="BQ9" s="64"/>
      <c r="BR9" s="64"/>
      <c r="BS9" s="64"/>
      <c r="BT9" s="64"/>
      <c r="BU9" s="64"/>
      <c r="BV9" s="64"/>
      <c r="BW9" s="64"/>
      <c r="BX9" s="64"/>
      <c r="BY9" s="69"/>
    </row>
    <row r="10" spans="1:77" x14ac:dyDescent="0.2">
      <c r="B10" s="21"/>
      <c r="C10" s="32"/>
      <c r="D10" s="32"/>
      <c r="E10" s="32"/>
      <c r="F10" s="32"/>
      <c r="G10" s="32"/>
      <c r="H10" s="32"/>
      <c r="I10" s="32"/>
      <c r="J10" s="32"/>
      <c r="K10" s="70"/>
      <c r="M10" s="21"/>
      <c r="N10" s="32"/>
      <c r="O10" s="32"/>
      <c r="P10" s="32"/>
      <c r="Q10" s="32"/>
      <c r="R10" s="32"/>
      <c r="S10" s="32"/>
      <c r="T10" s="32"/>
      <c r="U10" s="32"/>
      <c r="V10" s="32"/>
      <c r="W10" s="12"/>
      <c r="X10" s="12"/>
      <c r="Y10" s="51"/>
      <c r="Z10" s="51"/>
      <c r="AA10" s="51"/>
      <c r="AB10" s="51"/>
      <c r="AC10" s="51"/>
      <c r="AD10" s="51"/>
      <c r="AE10" s="51"/>
      <c r="AF10" s="51"/>
      <c r="AG10" s="75"/>
      <c r="AH10" s="12"/>
      <c r="AI10" s="12"/>
      <c r="AJ10" s="51"/>
      <c r="AK10" s="51"/>
      <c r="AL10" s="51"/>
      <c r="AM10" s="51"/>
      <c r="AN10" s="51"/>
      <c r="AO10" s="51"/>
      <c r="AP10" s="51"/>
      <c r="AQ10" s="51"/>
      <c r="AR10" s="75"/>
      <c r="AS10" s="12"/>
      <c r="AT10" s="26"/>
      <c r="AU10" s="51"/>
      <c r="AV10" s="51"/>
      <c r="AW10" s="51"/>
      <c r="AX10" s="51"/>
      <c r="AY10" s="51"/>
      <c r="AZ10" s="51"/>
      <c r="BA10" s="51"/>
      <c r="BB10" s="51"/>
      <c r="BC10" s="75"/>
      <c r="BD10" s="12"/>
      <c r="BE10" s="12"/>
      <c r="BF10" s="51"/>
      <c r="BG10" s="51"/>
      <c r="BH10" s="51"/>
      <c r="BI10" s="51"/>
      <c r="BJ10" s="51"/>
      <c r="BK10" s="51"/>
      <c r="BL10" s="51"/>
      <c r="BM10" s="51"/>
      <c r="BN10" s="75"/>
      <c r="BO10" s="12"/>
      <c r="BP10" s="12"/>
      <c r="BQ10" s="51"/>
      <c r="BR10" s="51"/>
      <c r="BS10" s="51"/>
      <c r="BT10" s="51"/>
      <c r="BU10" s="51"/>
      <c r="BV10" s="51"/>
      <c r="BW10" s="51"/>
      <c r="BX10" s="51"/>
      <c r="BY10" s="75"/>
    </row>
    <row r="11" spans="1:77" s="38" customFormat="1" x14ac:dyDescent="0.2">
      <c r="B11" s="38" t="s">
        <v>237</v>
      </c>
      <c r="C11" s="232"/>
      <c r="D11" s="232"/>
      <c r="E11" s="232"/>
      <c r="F11" s="232"/>
      <c r="G11" s="232"/>
      <c r="H11" s="232"/>
      <c r="I11" s="232"/>
      <c r="J11" s="232"/>
      <c r="K11" s="233"/>
      <c r="L11" s="38" t="s">
        <v>244</v>
      </c>
      <c r="M11" s="234"/>
      <c r="N11" s="232"/>
      <c r="O11" s="232"/>
      <c r="P11" s="232"/>
      <c r="Q11" s="232"/>
      <c r="R11" s="232"/>
      <c r="S11" s="232"/>
      <c r="T11" s="232"/>
      <c r="U11" s="232"/>
      <c r="V11" s="232"/>
      <c r="W11" s="38" t="s">
        <v>238</v>
      </c>
      <c r="Y11" s="232"/>
      <c r="Z11" s="232"/>
      <c r="AA11" s="232"/>
      <c r="AB11" s="232"/>
      <c r="AC11" s="232"/>
      <c r="AD11" s="232"/>
      <c r="AE11" s="232"/>
      <c r="AF11" s="232"/>
      <c r="AG11" s="233"/>
      <c r="AH11" s="38" t="s">
        <v>31</v>
      </c>
      <c r="AJ11" s="232"/>
      <c r="AK11" s="232"/>
      <c r="AL11" s="232"/>
      <c r="AM11" s="232"/>
      <c r="AN11" s="232"/>
      <c r="AO11" s="232"/>
      <c r="AP11" s="232"/>
      <c r="AQ11" s="232"/>
      <c r="AR11" s="233"/>
      <c r="AS11" s="38" t="s">
        <v>245</v>
      </c>
      <c r="AT11" s="235"/>
      <c r="AU11" s="232"/>
      <c r="AV11" s="232"/>
      <c r="AW11" s="232"/>
      <c r="AX11" s="232"/>
      <c r="AY11" s="232"/>
      <c r="AZ11" s="232"/>
      <c r="BA11" s="232"/>
      <c r="BB11" s="232"/>
      <c r="BC11" s="233"/>
      <c r="BD11" s="38" t="s">
        <v>213</v>
      </c>
      <c r="BF11" s="232"/>
      <c r="BG11" s="232"/>
      <c r="BH11" s="232"/>
      <c r="BI11" s="232"/>
      <c r="BJ11" s="232"/>
      <c r="BK11" s="232"/>
      <c r="BL11" s="232"/>
      <c r="BM11" s="232"/>
      <c r="BN11" s="233"/>
      <c r="BO11" s="38" t="s">
        <v>192</v>
      </c>
      <c r="BQ11" s="232"/>
      <c r="BR11" s="232"/>
      <c r="BS11" s="232"/>
      <c r="BT11" s="232"/>
      <c r="BU11" s="232"/>
      <c r="BV11" s="232"/>
      <c r="BW11" s="232"/>
      <c r="BX11" s="232"/>
      <c r="BY11" s="233"/>
    </row>
    <row r="12" spans="1:77" x14ac:dyDescent="0.2">
      <c r="B12" s="21"/>
      <c r="C12" s="32"/>
      <c r="D12" s="32"/>
      <c r="E12" s="32"/>
      <c r="F12" s="32"/>
      <c r="G12" s="32"/>
      <c r="H12" s="32"/>
      <c r="I12" s="32"/>
      <c r="J12" s="32"/>
      <c r="K12" s="70"/>
      <c r="M12" s="21"/>
      <c r="N12" s="32"/>
      <c r="O12" s="32"/>
      <c r="P12" s="32"/>
      <c r="Q12" s="32"/>
      <c r="R12" s="32"/>
      <c r="S12" s="32"/>
      <c r="T12" s="32"/>
      <c r="U12" s="32"/>
      <c r="V12" s="32"/>
      <c r="W12" s="12"/>
      <c r="X12" s="12"/>
      <c r="Y12" s="51"/>
      <c r="Z12" s="51"/>
      <c r="AA12" s="51"/>
      <c r="AB12" s="51"/>
      <c r="AC12" s="51"/>
      <c r="AD12" s="51"/>
      <c r="AE12" s="51"/>
      <c r="AF12" s="51"/>
      <c r="AG12" s="75"/>
      <c r="AH12" s="12"/>
      <c r="AI12" s="12"/>
      <c r="AJ12" s="51"/>
      <c r="AK12" s="51"/>
      <c r="AL12" s="51"/>
      <c r="AM12" s="51"/>
      <c r="AN12" s="51"/>
      <c r="AO12" s="51"/>
      <c r="AP12" s="51"/>
      <c r="AQ12" s="51"/>
      <c r="AR12" s="75"/>
      <c r="AT12" s="12"/>
      <c r="AU12" s="51"/>
      <c r="AV12" s="51"/>
      <c r="AW12" s="51"/>
      <c r="AX12" s="51"/>
      <c r="AY12" s="51"/>
      <c r="AZ12" s="51"/>
      <c r="BA12" s="51"/>
      <c r="BB12" s="51"/>
      <c r="BC12" s="75"/>
      <c r="BD12" s="12"/>
      <c r="BE12" s="12"/>
      <c r="BF12" s="51"/>
      <c r="BG12" s="51"/>
      <c r="BH12" s="51"/>
      <c r="BI12" s="51"/>
      <c r="BJ12" s="51"/>
      <c r="BK12" s="51"/>
      <c r="BL12" s="51"/>
      <c r="BM12" s="51"/>
      <c r="BN12" s="75"/>
      <c r="BO12" s="12"/>
      <c r="BP12" s="12"/>
      <c r="BQ12" s="51"/>
      <c r="BR12" s="51"/>
      <c r="BS12" s="51"/>
      <c r="BT12" s="51"/>
      <c r="BU12" s="51"/>
      <c r="BV12" s="51"/>
      <c r="BW12" s="51"/>
      <c r="BX12" s="51"/>
      <c r="BY12" s="75"/>
    </row>
    <row r="13" spans="1:77" x14ac:dyDescent="0.2">
      <c r="B13" s="21"/>
      <c r="C13" s="32"/>
      <c r="D13" s="32"/>
      <c r="E13" s="32"/>
      <c r="F13" s="32"/>
      <c r="G13" s="32"/>
      <c r="H13" s="32"/>
      <c r="I13" s="32"/>
      <c r="J13" s="32"/>
      <c r="K13" s="70"/>
      <c r="L13" s="7" t="s">
        <v>180</v>
      </c>
      <c r="M13" s="21"/>
      <c r="N13" s="32"/>
      <c r="O13" s="32"/>
      <c r="P13" s="32"/>
      <c r="Q13" s="32"/>
      <c r="R13" s="32"/>
      <c r="S13" s="32"/>
      <c r="T13" s="32"/>
      <c r="U13" s="32"/>
      <c r="V13" s="32"/>
      <c r="W13" s="12"/>
      <c r="X13" s="12"/>
      <c r="Y13" s="51"/>
      <c r="Z13" s="51"/>
      <c r="AA13" s="51"/>
      <c r="AB13" s="51"/>
      <c r="AC13" s="65"/>
      <c r="AD13" s="51"/>
      <c r="AE13" s="51"/>
      <c r="AF13" s="51"/>
      <c r="AG13" s="75"/>
      <c r="AH13" s="7" t="s">
        <v>181</v>
      </c>
      <c r="AI13" s="12"/>
      <c r="AJ13" s="51"/>
      <c r="AK13" s="51"/>
      <c r="AL13" s="51"/>
      <c r="AM13" s="51"/>
      <c r="AN13" s="51"/>
      <c r="AO13" s="51"/>
      <c r="AP13" s="51"/>
      <c r="AQ13" s="51"/>
      <c r="AR13" s="75"/>
      <c r="AS13" s="66"/>
      <c r="AT13" s="12"/>
      <c r="AU13" s="51"/>
      <c r="AV13" s="51"/>
      <c r="AW13" s="51"/>
      <c r="AX13" s="51"/>
      <c r="AY13" s="51"/>
      <c r="AZ13" s="51"/>
      <c r="BA13" s="51"/>
      <c r="BB13" s="51"/>
      <c r="BC13" s="75"/>
      <c r="BD13" s="12"/>
      <c r="BE13" s="12"/>
      <c r="BF13" s="51"/>
      <c r="BG13" s="51"/>
      <c r="BH13" s="51"/>
      <c r="BI13" s="51"/>
      <c r="BJ13" s="51"/>
      <c r="BK13" s="51"/>
      <c r="BL13" s="51"/>
      <c r="BM13" s="51"/>
      <c r="BN13" s="75"/>
      <c r="BO13" s="12"/>
      <c r="BP13" s="12"/>
      <c r="BQ13" s="51"/>
      <c r="BR13" s="51"/>
      <c r="BS13" s="51"/>
      <c r="BT13" s="51"/>
      <c r="BU13" s="51"/>
      <c r="BV13" s="51"/>
      <c r="BW13" s="51"/>
      <c r="BX13" s="51"/>
      <c r="BY13" s="75"/>
    </row>
    <row r="14" spans="1:77" x14ac:dyDescent="0.2">
      <c r="B14" s="39"/>
      <c r="C14" s="10"/>
      <c r="D14" s="10"/>
      <c r="E14" s="10"/>
      <c r="F14" s="10"/>
      <c r="G14" s="10"/>
      <c r="H14" s="10"/>
      <c r="I14" s="10"/>
      <c r="J14" s="10"/>
      <c r="K14" s="40"/>
      <c r="M14" s="39"/>
      <c r="N14" s="10"/>
      <c r="O14" s="10"/>
      <c r="P14" s="10"/>
      <c r="Q14" s="10"/>
      <c r="R14" s="10"/>
      <c r="S14" s="10"/>
      <c r="T14" s="10"/>
      <c r="U14" s="10"/>
      <c r="V14" s="40"/>
      <c r="W14" s="12"/>
      <c r="X14" s="12"/>
      <c r="Y14" s="51"/>
      <c r="Z14" s="51"/>
      <c r="AA14" s="51"/>
      <c r="AB14" s="51"/>
      <c r="AC14" s="51"/>
      <c r="AD14" s="51"/>
      <c r="AE14" s="51"/>
      <c r="AF14" s="51"/>
      <c r="AG14" s="75"/>
      <c r="AH14" s="12"/>
      <c r="AI14" s="12"/>
      <c r="AJ14" s="51"/>
      <c r="AK14" s="51"/>
      <c r="AL14" s="51"/>
      <c r="AM14" s="51"/>
      <c r="AN14" s="51"/>
      <c r="AO14" s="51"/>
      <c r="AP14" s="51"/>
      <c r="AQ14" s="51"/>
      <c r="AR14" s="75"/>
      <c r="AS14" s="66"/>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row>
    <row r="15" spans="1:77" x14ac:dyDescent="0.2">
      <c r="B15" s="39"/>
      <c r="C15" s="10"/>
      <c r="D15" s="10"/>
      <c r="E15" s="10"/>
      <c r="F15" s="10"/>
      <c r="G15" s="10"/>
      <c r="H15" s="10"/>
      <c r="I15" s="10"/>
      <c r="J15" s="10"/>
      <c r="K15" s="40" t="s">
        <v>80</v>
      </c>
      <c r="M15" s="39"/>
      <c r="N15" s="10"/>
      <c r="O15" s="10"/>
      <c r="P15" s="10"/>
      <c r="Q15" s="10"/>
      <c r="R15" s="10"/>
      <c r="S15" s="10"/>
      <c r="T15" s="10"/>
      <c r="U15" s="10"/>
      <c r="V15" s="40" t="s">
        <v>80</v>
      </c>
      <c r="W15" s="6"/>
      <c r="X15" s="67"/>
      <c r="Y15" s="42"/>
      <c r="Z15" s="42"/>
      <c r="AA15" s="42"/>
      <c r="AB15" s="42"/>
      <c r="AC15" s="42"/>
      <c r="AD15" s="42"/>
      <c r="AE15" s="42"/>
      <c r="AF15" s="42"/>
      <c r="AG15" s="40" t="s">
        <v>81</v>
      </c>
      <c r="AH15" s="6"/>
      <c r="AI15" s="67"/>
      <c r="AJ15" s="42"/>
      <c r="AK15" s="42"/>
      <c r="AL15" s="42"/>
      <c r="AM15" s="42"/>
      <c r="AN15" s="42"/>
      <c r="AO15" s="42"/>
      <c r="AP15" s="42"/>
      <c r="AQ15" s="42"/>
      <c r="AR15" s="40" t="s">
        <v>81</v>
      </c>
      <c r="AS15" s="6"/>
      <c r="AT15" s="67"/>
      <c r="AU15" s="42"/>
      <c r="AV15" s="42"/>
      <c r="AW15" s="42"/>
      <c r="AX15" s="42"/>
      <c r="AY15" s="42"/>
      <c r="AZ15" s="42"/>
      <c r="BA15" s="42"/>
      <c r="BB15" s="42"/>
      <c r="BC15" s="40" t="s">
        <v>81</v>
      </c>
      <c r="BD15" s="6"/>
      <c r="BE15" s="67"/>
      <c r="BF15" s="42"/>
      <c r="BG15" s="42"/>
      <c r="BH15" s="42"/>
      <c r="BI15" s="42"/>
      <c r="BJ15" s="42"/>
      <c r="BK15" s="42"/>
      <c r="BL15" s="42"/>
      <c r="BM15" s="42"/>
      <c r="BN15" s="40" t="s">
        <v>81</v>
      </c>
      <c r="BO15" s="6"/>
      <c r="BP15" s="67"/>
      <c r="BQ15" s="42"/>
      <c r="BR15" s="42"/>
      <c r="BS15" s="42"/>
      <c r="BT15" s="42"/>
      <c r="BU15" s="42"/>
      <c r="BV15" s="42"/>
      <c r="BW15" s="42"/>
      <c r="BX15" s="42"/>
      <c r="BY15" s="40" t="s">
        <v>81</v>
      </c>
    </row>
    <row r="16" spans="1:77" x14ac:dyDescent="0.2">
      <c r="A16" s="6"/>
      <c r="B16" s="6"/>
      <c r="C16" s="6"/>
      <c r="D16" s="42"/>
      <c r="E16" s="42"/>
      <c r="F16" s="42"/>
      <c r="G16" s="42"/>
      <c r="H16" s="42"/>
      <c r="I16" s="42"/>
      <c r="J16" s="42"/>
      <c r="K16" s="73"/>
      <c r="L16" s="6"/>
      <c r="M16" s="6"/>
      <c r="N16" s="6"/>
      <c r="O16" s="6"/>
      <c r="P16" s="6"/>
      <c r="Q16" s="42"/>
      <c r="R16" s="42"/>
      <c r="S16" s="42"/>
      <c r="T16" s="42"/>
      <c r="U16" s="42"/>
      <c r="V16" s="31"/>
      <c r="W16" s="6"/>
      <c r="X16" s="67"/>
      <c r="Y16" s="42"/>
      <c r="Z16" s="42"/>
      <c r="AA16" s="42"/>
      <c r="AB16" s="42"/>
      <c r="AC16" s="42"/>
      <c r="AD16" s="42"/>
      <c r="AE16" s="42"/>
      <c r="AF16" s="42"/>
      <c r="AG16" s="41"/>
      <c r="AH16" s="6"/>
      <c r="AI16" s="67"/>
      <c r="AJ16" s="42"/>
      <c r="AK16" s="42"/>
      <c r="AL16" s="42"/>
      <c r="AM16" s="42"/>
      <c r="AN16" s="42"/>
      <c r="AO16" s="42"/>
      <c r="AP16" s="42"/>
      <c r="AQ16" s="42"/>
      <c r="AR16" s="41"/>
      <c r="AS16" s="6"/>
      <c r="AT16" s="67"/>
      <c r="AU16" s="42"/>
      <c r="AV16" s="42"/>
      <c r="AW16" s="42"/>
      <c r="AX16" s="42"/>
      <c r="AY16" s="42"/>
      <c r="AZ16" s="42"/>
      <c r="BA16" s="42"/>
      <c r="BB16" s="42"/>
      <c r="BC16" s="41"/>
      <c r="BD16" s="6"/>
      <c r="BE16" s="67"/>
      <c r="BF16" s="42"/>
      <c r="BG16" s="42"/>
      <c r="BH16" s="42"/>
      <c r="BI16" s="42"/>
      <c r="BJ16" s="42"/>
      <c r="BK16" s="42"/>
      <c r="BL16" s="42"/>
      <c r="BM16" s="42"/>
      <c r="BN16" s="41"/>
      <c r="BO16" s="6"/>
      <c r="BP16" s="67"/>
      <c r="BQ16" s="42"/>
      <c r="BR16" s="42"/>
      <c r="BS16" s="42"/>
      <c r="BT16" s="42"/>
      <c r="BU16" s="42"/>
      <c r="BV16" s="42"/>
      <c r="BW16" s="42"/>
      <c r="BX16" s="42"/>
      <c r="BY16" s="41"/>
    </row>
    <row r="17" spans="2:77" x14ac:dyDescent="0.2">
      <c r="B17" s="43" t="s">
        <v>292</v>
      </c>
      <c r="C17" s="220" t="s">
        <v>34</v>
      </c>
      <c r="D17" s="220" t="s">
        <v>464</v>
      </c>
      <c r="E17" s="220" t="s">
        <v>466</v>
      </c>
      <c r="F17" s="220" t="s">
        <v>97</v>
      </c>
      <c r="G17" s="220" t="s">
        <v>272</v>
      </c>
      <c r="H17" s="221">
        <v>300000</v>
      </c>
      <c r="I17" s="222" t="s">
        <v>288</v>
      </c>
      <c r="J17" s="222" t="s">
        <v>288</v>
      </c>
      <c r="K17" s="222" t="s">
        <v>61</v>
      </c>
      <c r="M17" s="43" t="s">
        <v>292</v>
      </c>
      <c r="N17" s="220" t="s">
        <v>34</v>
      </c>
      <c r="O17" s="220" t="s">
        <v>464</v>
      </c>
      <c r="P17" s="220" t="s">
        <v>466</v>
      </c>
      <c r="Q17" s="220" t="s">
        <v>97</v>
      </c>
      <c r="R17" s="220" t="s">
        <v>272</v>
      </c>
      <c r="S17" s="221">
        <v>300000</v>
      </c>
      <c r="T17" s="222" t="s">
        <v>288</v>
      </c>
      <c r="U17" s="222" t="s">
        <v>288</v>
      </c>
      <c r="V17" s="222" t="s">
        <v>61</v>
      </c>
      <c r="X17" s="43" t="s">
        <v>292</v>
      </c>
      <c r="Y17" s="220" t="s">
        <v>34</v>
      </c>
      <c r="Z17" s="220" t="s">
        <v>464</v>
      </c>
      <c r="AA17" s="220" t="s">
        <v>466</v>
      </c>
      <c r="AB17" s="220" t="s">
        <v>97</v>
      </c>
      <c r="AC17" s="220" t="s">
        <v>272</v>
      </c>
      <c r="AD17" s="221">
        <v>300000</v>
      </c>
      <c r="AE17" s="222" t="s">
        <v>288</v>
      </c>
      <c r="AF17" s="222" t="s">
        <v>288</v>
      </c>
      <c r="AG17" s="222" t="s">
        <v>61</v>
      </c>
      <c r="AI17" s="43" t="s">
        <v>292</v>
      </c>
      <c r="AJ17" s="220" t="s">
        <v>34</v>
      </c>
      <c r="AK17" s="220" t="s">
        <v>464</v>
      </c>
      <c r="AL17" s="220" t="s">
        <v>466</v>
      </c>
      <c r="AM17" s="220" t="s">
        <v>97</v>
      </c>
      <c r="AN17" s="220" t="s">
        <v>272</v>
      </c>
      <c r="AO17" s="221">
        <v>300000</v>
      </c>
      <c r="AP17" s="222" t="s">
        <v>288</v>
      </c>
      <c r="AQ17" s="222" t="s">
        <v>288</v>
      </c>
      <c r="AR17" s="222" t="s">
        <v>61</v>
      </c>
      <c r="AT17" s="43" t="s">
        <v>292</v>
      </c>
      <c r="AU17" s="220" t="s">
        <v>34</v>
      </c>
      <c r="AV17" s="220" t="s">
        <v>464</v>
      </c>
      <c r="AW17" s="220" t="s">
        <v>466</v>
      </c>
      <c r="AX17" s="220" t="s">
        <v>97</v>
      </c>
      <c r="AY17" s="220" t="s">
        <v>272</v>
      </c>
      <c r="AZ17" s="221">
        <v>300000</v>
      </c>
      <c r="BA17" s="222" t="s">
        <v>288</v>
      </c>
      <c r="BB17" s="222" t="s">
        <v>288</v>
      </c>
      <c r="BC17" s="222" t="s">
        <v>61</v>
      </c>
      <c r="BE17" s="43" t="s">
        <v>292</v>
      </c>
      <c r="BF17" s="220" t="s">
        <v>34</v>
      </c>
      <c r="BG17" s="220" t="s">
        <v>464</v>
      </c>
      <c r="BH17" s="220" t="s">
        <v>466</v>
      </c>
      <c r="BI17" s="220" t="s">
        <v>97</v>
      </c>
      <c r="BJ17" s="220" t="s">
        <v>272</v>
      </c>
      <c r="BK17" s="221">
        <v>300000</v>
      </c>
      <c r="BL17" s="222" t="s">
        <v>288</v>
      </c>
      <c r="BM17" s="222" t="s">
        <v>288</v>
      </c>
      <c r="BN17" s="222" t="s">
        <v>61</v>
      </c>
      <c r="BP17" s="43" t="s">
        <v>292</v>
      </c>
      <c r="BQ17" s="220" t="s">
        <v>34</v>
      </c>
      <c r="BR17" s="220" t="s">
        <v>464</v>
      </c>
      <c r="BS17" s="220" t="s">
        <v>466</v>
      </c>
      <c r="BT17" s="220" t="s">
        <v>97</v>
      </c>
      <c r="BU17" s="220" t="s">
        <v>272</v>
      </c>
      <c r="BV17" s="221">
        <v>300000</v>
      </c>
      <c r="BW17" s="222" t="s">
        <v>288</v>
      </c>
      <c r="BX17" s="222" t="s">
        <v>288</v>
      </c>
      <c r="BY17" s="222" t="s">
        <v>61</v>
      </c>
    </row>
    <row r="18" spans="2:77" x14ac:dyDescent="0.2">
      <c r="B18" s="44"/>
      <c r="C18" s="219" t="s">
        <v>463</v>
      </c>
      <c r="D18" s="219" t="s">
        <v>35</v>
      </c>
      <c r="E18" s="219" t="s">
        <v>35</v>
      </c>
      <c r="F18" s="219" t="s">
        <v>35</v>
      </c>
      <c r="G18" s="219" t="s">
        <v>35</v>
      </c>
      <c r="H18" s="219" t="s">
        <v>36</v>
      </c>
      <c r="I18" s="11" t="s">
        <v>286</v>
      </c>
      <c r="J18" s="11" t="s">
        <v>287</v>
      </c>
      <c r="K18" s="11" t="s">
        <v>106</v>
      </c>
      <c r="M18" s="44"/>
      <c r="N18" s="219" t="s">
        <v>463</v>
      </c>
      <c r="O18" s="219" t="s">
        <v>35</v>
      </c>
      <c r="P18" s="219" t="s">
        <v>35</v>
      </c>
      <c r="Q18" s="219" t="s">
        <v>35</v>
      </c>
      <c r="R18" s="219" t="s">
        <v>35</v>
      </c>
      <c r="S18" s="219" t="s">
        <v>36</v>
      </c>
      <c r="T18" s="11" t="s">
        <v>286</v>
      </c>
      <c r="U18" s="11" t="s">
        <v>287</v>
      </c>
      <c r="V18" s="11" t="s">
        <v>106</v>
      </c>
      <c r="X18" s="44"/>
      <c r="Y18" s="219" t="s">
        <v>463</v>
      </c>
      <c r="Z18" s="219" t="s">
        <v>35</v>
      </c>
      <c r="AA18" s="219" t="s">
        <v>35</v>
      </c>
      <c r="AB18" s="219" t="s">
        <v>35</v>
      </c>
      <c r="AC18" s="219" t="s">
        <v>35</v>
      </c>
      <c r="AD18" s="219" t="s">
        <v>36</v>
      </c>
      <c r="AE18" s="11" t="s">
        <v>286</v>
      </c>
      <c r="AF18" s="11" t="s">
        <v>287</v>
      </c>
      <c r="AG18" s="11" t="s">
        <v>106</v>
      </c>
      <c r="AI18" s="44"/>
      <c r="AJ18" s="219" t="s">
        <v>463</v>
      </c>
      <c r="AK18" s="219" t="s">
        <v>35</v>
      </c>
      <c r="AL18" s="219" t="s">
        <v>35</v>
      </c>
      <c r="AM18" s="219" t="s">
        <v>35</v>
      </c>
      <c r="AN18" s="219" t="s">
        <v>35</v>
      </c>
      <c r="AO18" s="219" t="s">
        <v>36</v>
      </c>
      <c r="AP18" s="11" t="s">
        <v>286</v>
      </c>
      <c r="AQ18" s="11" t="s">
        <v>287</v>
      </c>
      <c r="AR18" s="11" t="s">
        <v>106</v>
      </c>
      <c r="AT18" s="44"/>
      <c r="AU18" s="219" t="s">
        <v>463</v>
      </c>
      <c r="AV18" s="219" t="s">
        <v>35</v>
      </c>
      <c r="AW18" s="219" t="s">
        <v>35</v>
      </c>
      <c r="AX18" s="219" t="s">
        <v>35</v>
      </c>
      <c r="AY18" s="219" t="s">
        <v>35</v>
      </c>
      <c r="AZ18" s="219" t="s">
        <v>36</v>
      </c>
      <c r="BA18" s="11" t="s">
        <v>286</v>
      </c>
      <c r="BB18" s="11" t="s">
        <v>287</v>
      </c>
      <c r="BC18" s="11" t="s">
        <v>106</v>
      </c>
      <c r="BE18" s="44"/>
      <c r="BF18" s="219" t="s">
        <v>463</v>
      </c>
      <c r="BG18" s="219" t="s">
        <v>35</v>
      </c>
      <c r="BH18" s="219" t="s">
        <v>35</v>
      </c>
      <c r="BI18" s="219" t="s">
        <v>35</v>
      </c>
      <c r="BJ18" s="219" t="s">
        <v>35</v>
      </c>
      <c r="BK18" s="219" t="s">
        <v>36</v>
      </c>
      <c r="BL18" s="11" t="s">
        <v>286</v>
      </c>
      <c r="BM18" s="11" t="s">
        <v>287</v>
      </c>
      <c r="BN18" s="11" t="s">
        <v>106</v>
      </c>
      <c r="BP18" s="44"/>
      <c r="BQ18" s="219" t="s">
        <v>463</v>
      </c>
      <c r="BR18" s="219" t="s">
        <v>35</v>
      </c>
      <c r="BS18" s="219" t="s">
        <v>35</v>
      </c>
      <c r="BT18" s="219" t="s">
        <v>35</v>
      </c>
      <c r="BU18" s="219" t="s">
        <v>35</v>
      </c>
      <c r="BV18" s="219" t="s">
        <v>36</v>
      </c>
      <c r="BW18" s="11" t="s">
        <v>286</v>
      </c>
      <c r="BX18" s="11" t="s">
        <v>287</v>
      </c>
      <c r="BY18" s="11" t="s">
        <v>106</v>
      </c>
    </row>
    <row r="19" spans="2:77" x14ac:dyDescent="0.2">
      <c r="B19" s="45"/>
      <c r="C19" s="223" t="s">
        <v>36</v>
      </c>
      <c r="D19" s="223" t="s">
        <v>465</v>
      </c>
      <c r="E19" s="223" t="s">
        <v>99</v>
      </c>
      <c r="F19" s="223" t="s">
        <v>100</v>
      </c>
      <c r="G19" s="223" t="s">
        <v>273</v>
      </c>
      <c r="H19" s="223" t="s">
        <v>101</v>
      </c>
      <c r="I19" s="224" t="s">
        <v>100</v>
      </c>
      <c r="J19" s="224" t="s">
        <v>101</v>
      </c>
      <c r="K19" s="224" t="s">
        <v>270</v>
      </c>
      <c r="M19" s="45"/>
      <c r="N19" s="223" t="s">
        <v>36</v>
      </c>
      <c r="O19" s="223" t="s">
        <v>465</v>
      </c>
      <c r="P19" s="223" t="s">
        <v>99</v>
      </c>
      <c r="Q19" s="223" t="s">
        <v>100</v>
      </c>
      <c r="R19" s="223" t="s">
        <v>273</v>
      </c>
      <c r="S19" s="223" t="s">
        <v>101</v>
      </c>
      <c r="T19" s="224" t="s">
        <v>100</v>
      </c>
      <c r="U19" s="224" t="s">
        <v>101</v>
      </c>
      <c r="V19" s="224" t="s">
        <v>270</v>
      </c>
      <c r="X19" s="45"/>
      <c r="Y19" s="223" t="s">
        <v>36</v>
      </c>
      <c r="Z19" s="223" t="s">
        <v>465</v>
      </c>
      <c r="AA19" s="223" t="s">
        <v>99</v>
      </c>
      <c r="AB19" s="223" t="s">
        <v>100</v>
      </c>
      <c r="AC19" s="223" t="s">
        <v>273</v>
      </c>
      <c r="AD19" s="223" t="s">
        <v>101</v>
      </c>
      <c r="AE19" s="224" t="s">
        <v>100</v>
      </c>
      <c r="AF19" s="224" t="s">
        <v>101</v>
      </c>
      <c r="AG19" s="224" t="s">
        <v>270</v>
      </c>
      <c r="AI19" s="45"/>
      <c r="AJ19" s="223" t="s">
        <v>36</v>
      </c>
      <c r="AK19" s="223" t="s">
        <v>465</v>
      </c>
      <c r="AL19" s="223" t="s">
        <v>99</v>
      </c>
      <c r="AM19" s="223" t="s">
        <v>100</v>
      </c>
      <c r="AN19" s="223" t="s">
        <v>273</v>
      </c>
      <c r="AO19" s="223" t="s">
        <v>101</v>
      </c>
      <c r="AP19" s="224" t="s">
        <v>100</v>
      </c>
      <c r="AQ19" s="224" t="s">
        <v>101</v>
      </c>
      <c r="AR19" s="224" t="s">
        <v>270</v>
      </c>
      <c r="AT19" s="45"/>
      <c r="AU19" s="223" t="s">
        <v>36</v>
      </c>
      <c r="AV19" s="223" t="s">
        <v>465</v>
      </c>
      <c r="AW19" s="223" t="s">
        <v>99</v>
      </c>
      <c r="AX19" s="223" t="s">
        <v>100</v>
      </c>
      <c r="AY19" s="223" t="s">
        <v>273</v>
      </c>
      <c r="AZ19" s="223" t="s">
        <v>101</v>
      </c>
      <c r="BA19" s="224" t="s">
        <v>100</v>
      </c>
      <c r="BB19" s="224" t="s">
        <v>101</v>
      </c>
      <c r="BC19" s="224" t="s">
        <v>270</v>
      </c>
      <c r="BE19" s="45"/>
      <c r="BF19" s="223" t="s">
        <v>36</v>
      </c>
      <c r="BG19" s="223" t="s">
        <v>465</v>
      </c>
      <c r="BH19" s="223" t="s">
        <v>99</v>
      </c>
      <c r="BI19" s="223" t="s">
        <v>100</v>
      </c>
      <c r="BJ19" s="223" t="s">
        <v>273</v>
      </c>
      <c r="BK19" s="223" t="s">
        <v>101</v>
      </c>
      <c r="BL19" s="224" t="s">
        <v>100</v>
      </c>
      <c r="BM19" s="224" t="s">
        <v>101</v>
      </c>
      <c r="BN19" s="224" t="s">
        <v>270</v>
      </c>
      <c r="BP19" s="45"/>
      <c r="BQ19" s="223" t="s">
        <v>36</v>
      </c>
      <c r="BR19" s="223" t="s">
        <v>465</v>
      </c>
      <c r="BS19" s="223" t="s">
        <v>99</v>
      </c>
      <c r="BT19" s="223" t="s">
        <v>100</v>
      </c>
      <c r="BU19" s="223" t="s">
        <v>273</v>
      </c>
      <c r="BV19" s="223" t="s">
        <v>101</v>
      </c>
      <c r="BW19" s="224" t="s">
        <v>100</v>
      </c>
      <c r="BX19" s="224" t="s">
        <v>101</v>
      </c>
      <c r="BY19" s="224" t="s">
        <v>270</v>
      </c>
    </row>
    <row r="20" spans="2:77" s="323" customFormat="1" ht="15.75" customHeight="1" x14ac:dyDescent="0.25">
      <c r="B20" s="352" t="s">
        <v>72</v>
      </c>
      <c r="C20" s="353">
        <v>376.82321536699999</v>
      </c>
      <c r="D20" s="353">
        <v>330.69709176800001</v>
      </c>
      <c r="E20" s="353">
        <v>325.912460345</v>
      </c>
      <c r="F20" s="353">
        <v>382.03214289599998</v>
      </c>
      <c r="G20" s="353">
        <v>431.96292825400002</v>
      </c>
      <c r="H20" s="353">
        <v>455.55960765100002</v>
      </c>
      <c r="I20" s="354">
        <v>352.14377571</v>
      </c>
      <c r="J20" s="354">
        <v>445.18728316400001</v>
      </c>
      <c r="K20" s="355">
        <v>403.335571319</v>
      </c>
      <c r="M20" s="352" t="s">
        <v>72</v>
      </c>
      <c r="N20" s="353">
        <v>376.82321536699999</v>
      </c>
      <c r="O20" s="353">
        <v>330.69709176800001</v>
      </c>
      <c r="P20" s="353">
        <v>325.912460345</v>
      </c>
      <c r="Q20" s="353">
        <v>382.03214289599998</v>
      </c>
      <c r="R20" s="353">
        <v>431.96292825400002</v>
      </c>
      <c r="S20" s="353">
        <v>455.55960765100002</v>
      </c>
      <c r="T20" s="354">
        <v>352.14377571</v>
      </c>
      <c r="U20" s="354">
        <v>445.18728316400001</v>
      </c>
      <c r="V20" s="355">
        <v>403.335571319</v>
      </c>
      <c r="W20" s="379"/>
      <c r="X20" s="352" t="s">
        <v>72</v>
      </c>
      <c r="Y20" s="392">
        <v>24.663940295</v>
      </c>
      <c r="Z20" s="392">
        <v>26.361238142000001</v>
      </c>
      <c r="AA20" s="392">
        <v>26.587034874</v>
      </c>
      <c r="AB20" s="392">
        <v>28.457508701999998</v>
      </c>
      <c r="AC20" s="392">
        <v>27.390929042</v>
      </c>
      <c r="AD20" s="392">
        <v>24.741601574000001</v>
      </c>
      <c r="AE20" s="393">
        <v>27.008894587</v>
      </c>
      <c r="AF20" s="393">
        <v>25.871565481000001</v>
      </c>
      <c r="AG20" s="387">
        <v>26.318214924999999</v>
      </c>
      <c r="AI20" s="352" t="s">
        <v>72</v>
      </c>
      <c r="AJ20" s="392">
        <v>40.049797368</v>
      </c>
      <c r="AK20" s="392">
        <v>40.338540786000003</v>
      </c>
      <c r="AL20" s="392">
        <v>42.672710805999998</v>
      </c>
      <c r="AM20" s="392">
        <v>40.281832694999999</v>
      </c>
      <c r="AN20" s="392">
        <v>39.152570728000001</v>
      </c>
      <c r="AO20" s="392">
        <v>33.996270899000002</v>
      </c>
      <c r="AP20" s="393">
        <v>40.809312495999997</v>
      </c>
      <c r="AQ20" s="393">
        <v>36.195482876</v>
      </c>
      <c r="AR20" s="387">
        <v>38.007416135</v>
      </c>
      <c r="AT20" s="352" t="s">
        <v>72</v>
      </c>
      <c r="AU20" s="392">
        <v>26.805367349000001</v>
      </c>
      <c r="AV20" s="392">
        <v>26.28052435</v>
      </c>
      <c r="AW20" s="392">
        <v>23.120431579000002</v>
      </c>
      <c r="AX20" s="392">
        <v>24.200648189999999</v>
      </c>
      <c r="AY20" s="392">
        <v>25.474712135000001</v>
      </c>
      <c r="AZ20" s="392">
        <v>35.760201258999999</v>
      </c>
      <c r="BA20" s="393">
        <v>24.848185752999999</v>
      </c>
      <c r="BB20" s="393">
        <v>31.373340210999999</v>
      </c>
      <c r="BC20" s="387">
        <v>28.810795567</v>
      </c>
      <c r="BE20" s="352" t="s">
        <v>72</v>
      </c>
      <c r="BF20" s="392">
        <v>1.3741732840000001</v>
      </c>
      <c r="BG20" s="392">
        <v>1.319320735</v>
      </c>
      <c r="BH20" s="392">
        <v>1.2522029290000001</v>
      </c>
      <c r="BI20" s="392">
        <v>1.4297672079999999</v>
      </c>
      <c r="BJ20" s="392">
        <v>2.0576406810000001</v>
      </c>
      <c r="BK20" s="392">
        <v>2.4200964790000001</v>
      </c>
      <c r="BL20" s="393">
        <v>1.3518762790000001</v>
      </c>
      <c r="BM20" s="393">
        <v>2.2655055599999998</v>
      </c>
      <c r="BN20" s="387">
        <v>1.9067070310000001</v>
      </c>
      <c r="BP20" s="352" t="s">
        <v>72</v>
      </c>
      <c r="BQ20" s="392">
        <v>7.1067217029999998</v>
      </c>
      <c r="BR20" s="392">
        <v>5.7003759880000002</v>
      </c>
      <c r="BS20" s="392">
        <v>6.367619812</v>
      </c>
      <c r="BT20" s="392">
        <v>5.6302432060000003</v>
      </c>
      <c r="BU20" s="392">
        <v>5.9241474140000001</v>
      </c>
      <c r="BV20" s="392">
        <v>3.0818297879999998</v>
      </c>
      <c r="BW20" s="393">
        <v>5.9817308850000002</v>
      </c>
      <c r="BX20" s="393">
        <v>4.2941058720000003</v>
      </c>
      <c r="BY20" s="387">
        <v>4.9568663429999997</v>
      </c>
    </row>
    <row r="21" spans="2:77" s="323" customFormat="1" ht="15.75" customHeight="1" x14ac:dyDescent="0.25">
      <c r="B21" s="356" t="s">
        <v>171</v>
      </c>
      <c r="C21" s="357">
        <v>376.76463999999999</v>
      </c>
      <c r="D21" s="357">
        <v>330.69709176800001</v>
      </c>
      <c r="E21" s="357">
        <v>326.74849214699998</v>
      </c>
      <c r="F21" s="357">
        <v>390.704950989</v>
      </c>
      <c r="G21" s="357">
        <v>428.38352240699999</v>
      </c>
      <c r="H21" s="357">
        <v>455.55960765100002</v>
      </c>
      <c r="I21" s="358">
        <v>354.736827162</v>
      </c>
      <c r="J21" s="358">
        <v>444.24154758100002</v>
      </c>
      <c r="K21" s="359">
        <v>403.58912712599999</v>
      </c>
      <c r="M21" s="356" t="s">
        <v>171</v>
      </c>
      <c r="N21" s="357">
        <v>376.76463999999999</v>
      </c>
      <c r="O21" s="357">
        <v>330.69709176800001</v>
      </c>
      <c r="P21" s="357">
        <v>326.74849214699998</v>
      </c>
      <c r="Q21" s="357">
        <v>390.704950989</v>
      </c>
      <c r="R21" s="357">
        <v>428.38352240699999</v>
      </c>
      <c r="S21" s="357">
        <v>455.55960765100002</v>
      </c>
      <c r="T21" s="358">
        <v>354.736827162</v>
      </c>
      <c r="U21" s="358">
        <v>444.24154758100002</v>
      </c>
      <c r="V21" s="359">
        <v>403.58912712599999</v>
      </c>
      <c r="W21" s="379"/>
      <c r="X21" s="356" t="s">
        <v>171</v>
      </c>
      <c r="Y21" s="380">
        <v>24.642633849999999</v>
      </c>
      <c r="Z21" s="380">
        <v>26.361238142000001</v>
      </c>
      <c r="AA21" s="380">
        <v>26.572074843999999</v>
      </c>
      <c r="AB21" s="380">
        <v>27.554449522999999</v>
      </c>
      <c r="AC21" s="380">
        <v>24.623294112</v>
      </c>
      <c r="AD21" s="380">
        <v>24.741601574000001</v>
      </c>
      <c r="AE21" s="388">
        <v>26.654319431000001</v>
      </c>
      <c r="AF21" s="388">
        <v>24.694088752999999</v>
      </c>
      <c r="AG21" s="381">
        <v>25.476643030999998</v>
      </c>
      <c r="AI21" s="356" t="s">
        <v>171</v>
      </c>
      <c r="AJ21" s="380">
        <v>40.025246019000001</v>
      </c>
      <c r="AK21" s="380">
        <v>40.338540786000003</v>
      </c>
      <c r="AL21" s="380">
        <v>42.800613927999997</v>
      </c>
      <c r="AM21" s="380">
        <v>40.694151099000003</v>
      </c>
      <c r="AN21" s="380">
        <v>40.803253216999998</v>
      </c>
      <c r="AO21" s="380">
        <v>33.996270899000002</v>
      </c>
      <c r="AP21" s="388">
        <v>40.990451053000001</v>
      </c>
      <c r="AQ21" s="388">
        <v>36.729986335</v>
      </c>
      <c r="AR21" s="381">
        <v>38.430829469000003</v>
      </c>
      <c r="AT21" s="356" t="s">
        <v>171</v>
      </c>
      <c r="AU21" s="380">
        <v>26.909287999</v>
      </c>
      <c r="AV21" s="380">
        <v>26.28052435</v>
      </c>
      <c r="AW21" s="380">
        <v>22.977732629999998</v>
      </c>
      <c r="AX21" s="380">
        <v>24.592074107999998</v>
      </c>
      <c r="AY21" s="380">
        <v>26.179136754999998</v>
      </c>
      <c r="AZ21" s="380">
        <v>35.760201258999999</v>
      </c>
      <c r="BA21" s="388">
        <v>24.982807932</v>
      </c>
      <c r="BB21" s="388">
        <v>31.912401645999999</v>
      </c>
      <c r="BC21" s="381">
        <v>29.146001108</v>
      </c>
      <c r="BE21" s="356" t="s">
        <v>171</v>
      </c>
      <c r="BF21" s="380">
        <v>1.375945441</v>
      </c>
      <c r="BG21" s="380">
        <v>1.319320735</v>
      </c>
      <c r="BH21" s="380">
        <v>1.2620938850000001</v>
      </c>
      <c r="BI21" s="380">
        <v>1.4594304979999999</v>
      </c>
      <c r="BJ21" s="380">
        <v>2.1624861979999999</v>
      </c>
      <c r="BK21" s="380">
        <v>2.4200964790000001</v>
      </c>
      <c r="BL21" s="388">
        <v>1.3644831799999999</v>
      </c>
      <c r="BM21" s="388">
        <v>2.3166390049999999</v>
      </c>
      <c r="BN21" s="381">
        <v>1.9365237340000001</v>
      </c>
      <c r="BP21" s="356" t="s">
        <v>171</v>
      </c>
      <c r="BQ21" s="380">
        <v>7.0468866910000001</v>
      </c>
      <c r="BR21" s="380">
        <v>5.7003759880000002</v>
      </c>
      <c r="BS21" s="380">
        <v>6.387484712</v>
      </c>
      <c r="BT21" s="380">
        <v>5.6998947720000004</v>
      </c>
      <c r="BU21" s="380">
        <v>6.2318297180000002</v>
      </c>
      <c r="BV21" s="380">
        <v>3.0818297879999998</v>
      </c>
      <c r="BW21" s="388">
        <v>6.0079384029999998</v>
      </c>
      <c r="BX21" s="388">
        <v>4.3468842619999997</v>
      </c>
      <c r="BY21" s="381">
        <v>5.0100026580000003</v>
      </c>
    </row>
    <row r="22" spans="2:77" s="323" customFormat="1" ht="15.75" customHeight="1" x14ac:dyDescent="0.25">
      <c r="B22" s="360" t="s">
        <v>395</v>
      </c>
      <c r="C22" s="361"/>
      <c r="D22" s="361"/>
      <c r="E22" s="361"/>
      <c r="F22" s="361"/>
      <c r="G22" s="361"/>
      <c r="H22" s="361"/>
      <c r="I22" s="362"/>
      <c r="J22" s="362"/>
      <c r="K22" s="363"/>
      <c r="M22" s="360" t="s">
        <v>395</v>
      </c>
      <c r="N22" s="361"/>
      <c r="O22" s="361"/>
      <c r="P22" s="361"/>
      <c r="Q22" s="361"/>
      <c r="R22" s="361"/>
      <c r="S22" s="361"/>
      <c r="T22" s="362"/>
      <c r="U22" s="362"/>
      <c r="V22" s="363"/>
      <c r="W22" s="379"/>
      <c r="X22" s="360" t="s">
        <v>395</v>
      </c>
      <c r="Y22" s="382"/>
      <c r="Z22" s="382"/>
      <c r="AA22" s="382"/>
      <c r="AB22" s="382"/>
      <c r="AC22" s="382"/>
      <c r="AD22" s="382"/>
      <c r="AE22" s="389"/>
      <c r="AF22" s="389"/>
      <c r="AG22" s="383"/>
      <c r="AI22" s="360" t="s">
        <v>395</v>
      </c>
      <c r="AJ22" s="382"/>
      <c r="AK22" s="382"/>
      <c r="AL22" s="382"/>
      <c r="AM22" s="382"/>
      <c r="AN22" s="382"/>
      <c r="AO22" s="382"/>
      <c r="AP22" s="389"/>
      <c r="AQ22" s="389"/>
      <c r="AR22" s="383"/>
      <c r="AT22" s="360" t="s">
        <v>395</v>
      </c>
      <c r="AU22" s="382"/>
      <c r="AV22" s="382"/>
      <c r="AW22" s="382"/>
      <c r="AX22" s="382"/>
      <c r="AY22" s="382"/>
      <c r="AZ22" s="382"/>
      <c r="BA22" s="389"/>
      <c r="BB22" s="389"/>
      <c r="BC22" s="383"/>
      <c r="BE22" s="360" t="s">
        <v>395</v>
      </c>
      <c r="BF22" s="382"/>
      <c r="BG22" s="382"/>
      <c r="BH22" s="382"/>
      <c r="BI22" s="382"/>
      <c r="BJ22" s="382"/>
      <c r="BK22" s="382"/>
      <c r="BL22" s="389"/>
      <c r="BM22" s="389"/>
      <c r="BN22" s="383"/>
      <c r="BP22" s="360" t="s">
        <v>395</v>
      </c>
      <c r="BQ22" s="382"/>
      <c r="BR22" s="382"/>
      <c r="BS22" s="382"/>
      <c r="BT22" s="382"/>
      <c r="BU22" s="382"/>
      <c r="BV22" s="382"/>
      <c r="BW22" s="389"/>
      <c r="BX22" s="389"/>
      <c r="BY22" s="383"/>
    </row>
    <row r="23" spans="2:77" s="351" customFormat="1" ht="15.75" customHeight="1" x14ac:dyDescent="0.25">
      <c r="B23" s="364" t="s">
        <v>692</v>
      </c>
      <c r="C23" s="365">
        <v>471.42937701900001</v>
      </c>
      <c r="D23" s="365">
        <v>320.62785751799998</v>
      </c>
      <c r="E23" s="365">
        <v>272.48412619800001</v>
      </c>
      <c r="F23" s="365">
        <v>383.87666980799997</v>
      </c>
      <c r="G23" s="365">
        <v>400.98402820500002</v>
      </c>
      <c r="H23" s="365">
        <v>945.16658000799998</v>
      </c>
      <c r="I23" s="366">
        <v>353.60866875400001</v>
      </c>
      <c r="J23" s="366">
        <v>777.79622332700001</v>
      </c>
      <c r="K23" s="367">
        <v>547.172987315</v>
      </c>
      <c r="M23" s="364" t="s">
        <v>692</v>
      </c>
      <c r="N23" s="365">
        <v>471.42937701900001</v>
      </c>
      <c r="O23" s="365">
        <v>320.62785751799998</v>
      </c>
      <c r="P23" s="365">
        <v>272.48412619800001</v>
      </c>
      <c r="Q23" s="365">
        <v>383.87666980799997</v>
      </c>
      <c r="R23" s="365">
        <v>400.98402820500002</v>
      </c>
      <c r="S23" s="365">
        <v>945.16658000799998</v>
      </c>
      <c r="T23" s="366">
        <v>353.60866875400001</v>
      </c>
      <c r="U23" s="366">
        <v>777.79622332700001</v>
      </c>
      <c r="V23" s="367">
        <v>547.172987315</v>
      </c>
      <c r="W23" s="379"/>
      <c r="X23" s="364" t="s">
        <v>692</v>
      </c>
      <c r="Y23" s="384">
        <v>24.694388137000001</v>
      </c>
      <c r="Z23" s="384">
        <v>26.646067863999999</v>
      </c>
      <c r="AA23" s="384">
        <v>33.218341432999999</v>
      </c>
      <c r="AB23" s="384">
        <v>28.750204718999999</v>
      </c>
      <c r="AC23" s="384">
        <v>21.589500684000001</v>
      </c>
      <c r="AD23" s="384">
        <v>13.405611171</v>
      </c>
      <c r="AE23" s="390">
        <v>28.52866191</v>
      </c>
      <c r="AF23" s="390">
        <v>14.703253282</v>
      </c>
      <c r="AG23" s="385">
        <v>19.56084903</v>
      </c>
      <c r="AI23" s="364" t="s">
        <v>692</v>
      </c>
      <c r="AJ23" s="384">
        <v>36.586063396999997</v>
      </c>
      <c r="AK23" s="384">
        <v>35.661506586999998</v>
      </c>
      <c r="AL23" s="384">
        <v>35.890228264999998</v>
      </c>
      <c r="AM23" s="384">
        <v>37.846179278999998</v>
      </c>
      <c r="AN23" s="384">
        <v>48.987304598999998</v>
      </c>
      <c r="AO23" s="384">
        <v>24.141340928000002</v>
      </c>
      <c r="AP23" s="390">
        <v>36.870345506</v>
      </c>
      <c r="AQ23" s="390">
        <v>28.080930860999999</v>
      </c>
      <c r="AR23" s="385">
        <v>31.169116125999999</v>
      </c>
      <c r="AT23" s="364" t="s">
        <v>692</v>
      </c>
      <c r="AU23" s="384">
        <v>31.701770458999999</v>
      </c>
      <c r="AV23" s="384">
        <v>30.880106823999999</v>
      </c>
      <c r="AW23" s="384">
        <v>23.890876910999999</v>
      </c>
      <c r="AX23" s="384">
        <v>27.280142951999999</v>
      </c>
      <c r="AY23" s="384">
        <v>22.875769569999999</v>
      </c>
      <c r="AZ23" s="384">
        <v>58.966127855000003</v>
      </c>
      <c r="BA23" s="390">
        <v>28.050149462</v>
      </c>
      <c r="BB23" s="390">
        <v>53.243620405999998</v>
      </c>
      <c r="BC23" s="385">
        <v>44.391824366999998</v>
      </c>
      <c r="BE23" s="364" t="s">
        <v>692</v>
      </c>
      <c r="BF23" s="384">
        <v>1.72171026</v>
      </c>
      <c r="BG23" s="384">
        <v>1.4836975910000001</v>
      </c>
      <c r="BH23" s="384">
        <v>1.285646053</v>
      </c>
      <c r="BI23" s="384">
        <v>1.220177378</v>
      </c>
      <c r="BJ23" s="384">
        <v>2.2631614839999998</v>
      </c>
      <c r="BK23" s="384">
        <v>2.0000513020000001</v>
      </c>
      <c r="BL23" s="390">
        <v>1.358803604</v>
      </c>
      <c r="BM23" s="390">
        <v>2.0417702000000002</v>
      </c>
      <c r="BN23" s="385">
        <v>1.801807988</v>
      </c>
      <c r="BP23" s="364" t="s">
        <v>692</v>
      </c>
      <c r="BQ23" s="384">
        <v>5.2960677470000004</v>
      </c>
      <c r="BR23" s="384">
        <v>5.3286211339999996</v>
      </c>
      <c r="BS23" s="384">
        <v>5.7149073379999997</v>
      </c>
      <c r="BT23" s="384">
        <v>4.9032956719999996</v>
      </c>
      <c r="BU23" s="384">
        <v>4.2842636629999999</v>
      </c>
      <c r="BV23" s="384">
        <v>1.486868743</v>
      </c>
      <c r="BW23" s="390">
        <v>5.1920395179999996</v>
      </c>
      <c r="BX23" s="390">
        <v>1.930425251</v>
      </c>
      <c r="BY23" s="385">
        <v>3.0764024889999999</v>
      </c>
    </row>
    <row r="24" spans="2:77" s="323" customFormat="1" ht="15.75" customHeight="1" x14ac:dyDescent="0.25">
      <c r="B24" s="368" t="s">
        <v>693</v>
      </c>
      <c r="C24" s="369">
        <v>292.82277152</v>
      </c>
      <c r="D24" s="369">
        <v>286.49021882599999</v>
      </c>
      <c r="E24" s="369">
        <v>398.86310561900001</v>
      </c>
      <c r="F24" s="369">
        <v>441.27486505899998</v>
      </c>
      <c r="G24" s="369">
        <v>471.68195134199999</v>
      </c>
      <c r="H24" s="369" t="s">
        <v>84</v>
      </c>
      <c r="I24" s="370">
        <v>335.88870826599998</v>
      </c>
      <c r="J24" s="370">
        <v>471.68195134199999</v>
      </c>
      <c r="K24" s="355">
        <v>374.69083973400001</v>
      </c>
      <c r="M24" s="368" t="s">
        <v>693</v>
      </c>
      <c r="N24" s="369">
        <v>292.82277152</v>
      </c>
      <c r="O24" s="369">
        <v>286.49021882599999</v>
      </c>
      <c r="P24" s="369">
        <v>398.86310561900001</v>
      </c>
      <c r="Q24" s="369">
        <v>441.27486505899998</v>
      </c>
      <c r="R24" s="369">
        <v>471.68195134199999</v>
      </c>
      <c r="S24" s="369" t="s">
        <v>84</v>
      </c>
      <c r="T24" s="370">
        <v>335.88870826599998</v>
      </c>
      <c r="U24" s="370">
        <v>471.68195134199999</v>
      </c>
      <c r="V24" s="355">
        <v>374.69083973400001</v>
      </c>
      <c r="W24" s="379"/>
      <c r="X24" s="368" t="s">
        <v>693</v>
      </c>
      <c r="Y24" s="386">
        <v>21.187226737</v>
      </c>
      <c r="Z24" s="386">
        <v>24.289696254999999</v>
      </c>
      <c r="AA24" s="386">
        <v>21.968737791999999</v>
      </c>
      <c r="AB24" s="386">
        <v>33.618876563999997</v>
      </c>
      <c r="AC24" s="386">
        <v>26.412293234</v>
      </c>
      <c r="AD24" s="386" t="s">
        <v>84</v>
      </c>
      <c r="AE24" s="391">
        <v>26.245847092000002</v>
      </c>
      <c r="AF24" s="391">
        <v>26.412293234</v>
      </c>
      <c r="AG24" s="387">
        <v>26.305719583999998</v>
      </c>
      <c r="AI24" s="368" t="s">
        <v>693</v>
      </c>
      <c r="AJ24" s="386">
        <v>44.352752178000003</v>
      </c>
      <c r="AK24" s="386">
        <v>43.916665887000001</v>
      </c>
      <c r="AL24" s="386">
        <v>49.000847462000003</v>
      </c>
      <c r="AM24" s="386">
        <v>44.208609330999998</v>
      </c>
      <c r="AN24" s="386">
        <v>38.649245432999997</v>
      </c>
      <c r="AO24" s="386" t="s">
        <v>84</v>
      </c>
      <c r="AP24" s="391">
        <v>44.721788850000003</v>
      </c>
      <c r="AQ24" s="391">
        <v>38.649245432999997</v>
      </c>
      <c r="AR24" s="387">
        <v>42.537428757000001</v>
      </c>
      <c r="AT24" s="368" t="s">
        <v>693</v>
      </c>
      <c r="AU24" s="386">
        <v>24.874034570999999</v>
      </c>
      <c r="AV24" s="386">
        <v>24.242085224</v>
      </c>
      <c r="AW24" s="386">
        <v>20.987102093000001</v>
      </c>
      <c r="AX24" s="386">
        <v>17.780569375999999</v>
      </c>
      <c r="AY24" s="386">
        <v>26.896047708000001</v>
      </c>
      <c r="AZ24" s="386" t="s">
        <v>84</v>
      </c>
      <c r="BA24" s="391">
        <v>21.980284690000001</v>
      </c>
      <c r="BB24" s="391">
        <v>26.896047708000001</v>
      </c>
      <c r="BC24" s="387">
        <v>23.748538258</v>
      </c>
      <c r="BE24" s="368" t="s">
        <v>693</v>
      </c>
      <c r="BF24" s="386">
        <v>1.2582534830000001</v>
      </c>
      <c r="BG24" s="386">
        <v>1.4514843449999999</v>
      </c>
      <c r="BH24" s="386">
        <v>1.5289229959999999</v>
      </c>
      <c r="BI24" s="386">
        <v>1.2708804229999999</v>
      </c>
      <c r="BJ24" s="386">
        <v>1.4386363769999999</v>
      </c>
      <c r="BK24" s="386" t="s">
        <v>84</v>
      </c>
      <c r="BL24" s="391">
        <v>1.366298827</v>
      </c>
      <c r="BM24" s="391">
        <v>1.4386363769999999</v>
      </c>
      <c r="BN24" s="387">
        <v>1.3923194329999999</v>
      </c>
      <c r="BP24" s="368" t="s">
        <v>693</v>
      </c>
      <c r="BQ24" s="386">
        <v>8.3277330309999993</v>
      </c>
      <c r="BR24" s="386">
        <v>6.1000682890000002</v>
      </c>
      <c r="BS24" s="386">
        <v>6.5143896579999998</v>
      </c>
      <c r="BT24" s="386">
        <v>3.121064305</v>
      </c>
      <c r="BU24" s="386">
        <v>6.6037772480000001</v>
      </c>
      <c r="BV24" s="386" t="s">
        <v>84</v>
      </c>
      <c r="BW24" s="391">
        <v>5.6857805409999997</v>
      </c>
      <c r="BX24" s="391">
        <v>6.6037772480000001</v>
      </c>
      <c r="BY24" s="387">
        <v>6.0159939680000001</v>
      </c>
    </row>
    <row r="25" spans="2:77" s="351" customFormat="1" ht="15.75" customHeight="1" x14ac:dyDescent="0.25">
      <c r="B25" s="364" t="s">
        <v>41</v>
      </c>
      <c r="C25" s="365">
        <v>495.00429830399997</v>
      </c>
      <c r="D25" s="365">
        <v>282.90482072200001</v>
      </c>
      <c r="E25" s="365">
        <v>260.636151375</v>
      </c>
      <c r="F25" s="365">
        <v>342.65151454400001</v>
      </c>
      <c r="G25" s="365">
        <v>497.16254636000002</v>
      </c>
      <c r="H25" s="365">
        <v>499.30931610300001</v>
      </c>
      <c r="I25" s="366">
        <v>302.81505074199998</v>
      </c>
      <c r="J25" s="366">
        <v>497.81234942999998</v>
      </c>
      <c r="K25" s="367">
        <v>389.20492400199998</v>
      </c>
      <c r="M25" s="364" t="s">
        <v>41</v>
      </c>
      <c r="N25" s="365">
        <v>495.00429830399997</v>
      </c>
      <c r="O25" s="365">
        <v>282.90482072200001</v>
      </c>
      <c r="P25" s="365">
        <v>260.636151375</v>
      </c>
      <c r="Q25" s="365">
        <v>342.65151454400001</v>
      </c>
      <c r="R25" s="365">
        <v>497.16254636000002</v>
      </c>
      <c r="S25" s="365">
        <v>499.30931610300001</v>
      </c>
      <c r="T25" s="366">
        <v>302.81505074199998</v>
      </c>
      <c r="U25" s="366">
        <v>497.81234942999998</v>
      </c>
      <c r="V25" s="367">
        <v>389.20492400199998</v>
      </c>
      <c r="W25" s="379"/>
      <c r="X25" s="364" t="s">
        <v>41</v>
      </c>
      <c r="Y25" s="384">
        <v>22.783449043000001</v>
      </c>
      <c r="Z25" s="384">
        <v>25.577357996</v>
      </c>
      <c r="AA25" s="384">
        <v>23.811359029999998</v>
      </c>
      <c r="AB25" s="384">
        <v>26.672541701</v>
      </c>
      <c r="AC25" s="384">
        <v>19.93705413</v>
      </c>
      <c r="AD25" s="384">
        <v>16.012250442999999</v>
      </c>
      <c r="AE25" s="390">
        <v>25.602398645000001</v>
      </c>
      <c r="AF25" s="390">
        <v>18.745487765</v>
      </c>
      <c r="AG25" s="385">
        <v>21.716870253</v>
      </c>
      <c r="AI25" s="364" t="s">
        <v>41</v>
      </c>
      <c r="AJ25" s="384">
        <v>47.909243265000001</v>
      </c>
      <c r="AK25" s="384">
        <v>41.64598737</v>
      </c>
      <c r="AL25" s="384">
        <v>45.708595864000003</v>
      </c>
      <c r="AM25" s="384">
        <v>39.204478510000001</v>
      </c>
      <c r="AN25" s="384">
        <v>50.640184562999998</v>
      </c>
      <c r="AO25" s="384">
        <v>35.066682149999998</v>
      </c>
      <c r="AP25" s="390">
        <v>41.623751517000002</v>
      </c>
      <c r="AQ25" s="390">
        <v>45.912085240000003</v>
      </c>
      <c r="AR25" s="385">
        <v>44.053773245999999</v>
      </c>
      <c r="AT25" s="364" t="s">
        <v>41</v>
      </c>
      <c r="AU25" s="384">
        <v>8.0926595890000002</v>
      </c>
      <c r="AV25" s="384">
        <v>24.547523417000001</v>
      </c>
      <c r="AW25" s="384">
        <v>18.161852221</v>
      </c>
      <c r="AX25" s="384">
        <v>22.948574573999998</v>
      </c>
      <c r="AY25" s="384">
        <v>22.270016700999999</v>
      </c>
      <c r="AZ25" s="384">
        <v>46.286631714999999</v>
      </c>
      <c r="BA25" s="390">
        <v>21.906567905999999</v>
      </c>
      <c r="BB25" s="390">
        <v>29.561436329999999</v>
      </c>
      <c r="BC25" s="385">
        <v>26.244265903999999</v>
      </c>
      <c r="BE25" s="364" t="s">
        <v>41</v>
      </c>
      <c r="BF25" s="384">
        <v>0.27458021900000001</v>
      </c>
      <c r="BG25" s="384">
        <v>1.2118699719999999</v>
      </c>
      <c r="BH25" s="384">
        <v>0.84734838999999995</v>
      </c>
      <c r="BI25" s="384">
        <v>0.98732416999999995</v>
      </c>
      <c r="BJ25" s="384">
        <v>1.151927766</v>
      </c>
      <c r="BK25" s="384">
        <v>1.051016722</v>
      </c>
      <c r="BL25" s="390">
        <v>0.99740673599999996</v>
      </c>
      <c r="BM25" s="390">
        <v>1.1212912770000001</v>
      </c>
      <c r="BN25" s="385">
        <v>1.067606992</v>
      </c>
      <c r="BP25" s="364" t="s">
        <v>41</v>
      </c>
      <c r="BQ25" s="384">
        <v>20.940067884000001</v>
      </c>
      <c r="BR25" s="384">
        <v>7.0172612450000003</v>
      </c>
      <c r="BS25" s="384">
        <v>11.470844495</v>
      </c>
      <c r="BT25" s="384">
        <v>10.187081043999999</v>
      </c>
      <c r="BU25" s="384">
        <v>6.0008168399999997</v>
      </c>
      <c r="BV25" s="384">
        <v>1.583418971</v>
      </c>
      <c r="BW25" s="390">
        <v>9.8698751960000006</v>
      </c>
      <c r="BX25" s="390">
        <v>4.6596993879999999</v>
      </c>
      <c r="BY25" s="385">
        <v>6.9174836040000001</v>
      </c>
    </row>
    <row r="26" spans="2:77" s="323" customFormat="1" ht="15.75" customHeight="1" x14ac:dyDescent="0.25">
      <c r="B26" s="368" t="s">
        <v>694</v>
      </c>
      <c r="C26" s="369">
        <v>243.81317186199999</v>
      </c>
      <c r="D26" s="369">
        <v>365.65128043200002</v>
      </c>
      <c r="E26" s="369">
        <v>270.60288191799998</v>
      </c>
      <c r="F26" s="369">
        <v>403.70263749399999</v>
      </c>
      <c r="G26" s="369">
        <v>397.86487985600002</v>
      </c>
      <c r="H26" s="369">
        <v>480.31825629500003</v>
      </c>
      <c r="I26" s="370">
        <v>329.50312060499999</v>
      </c>
      <c r="J26" s="370">
        <v>421.11547248400001</v>
      </c>
      <c r="K26" s="355">
        <v>366.45366077400001</v>
      </c>
      <c r="M26" s="368" t="s">
        <v>694</v>
      </c>
      <c r="N26" s="369">
        <v>243.81317186199999</v>
      </c>
      <c r="O26" s="369">
        <v>365.65128043200002</v>
      </c>
      <c r="P26" s="369">
        <v>270.60288191799998</v>
      </c>
      <c r="Q26" s="369">
        <v>403.70263749399999</v>
      </c>
      <c r="R26" s="369">
        <v>397.86487985600002</v>
      </c>
      <c r="S26" s="369">
        <v>480.31825629500003</v>
      </c>
      <c r="T26" s="370">
        <v>329.50312060499999</v>
      </c>
      <c r="U26" s="370">
        <v>421.11547248400001</v>
      </c>
      <c r="V26" s="355">
        <v>366.45366077400001</v>
      </c>
      <c r="W26" s="379"/>
      <c r="X26" s="368" t="s">
        <v>694</v>
      </c>
      <c r="Y26" s="386">
        <v>29.278922474000002</v>
      </c>
      <c r="Z26" s="386">
        <v>21.902443714</v>
      </c>
      <c r="AA26" s="386">
        <v>36.796635154000001</v>
      </c>
      <c r="AB26" s="386">
        <v>21.907270902</v>
      </c>
      <c r="AC26" s="386">
        <v>27.715757635999999</v>
      </c>
      <c r="AD26" s="386">
        <v>40.916267679000001</v>
      </c>
      <c r="AE26" s="391">
        <v>25.778888198000001</v>
      </c>
      <c r="AF26" s="391">
        <v>31.961407642000001</v>
      </c>
      <c r="AG26" s="387">
        <v>28.644480381000001</v>
      </c>
      <c r="AI26" s="368" t="s">
        <v>694</v>
      </c>
      <c r="AJ26" s="386">
        <v>44.749965017999997</v>
      </c>
      <c r="AK26" s="386">
        <v>40.336857496</v>
      </c>
      <c r="AL26" s="386">
        <v>34.709110191000001</v>
      </c>
      <c r="AM26" s="386">
        <v>46.867274942000002</v>
      </c>
      <c r="AN26" s="386">
        <v>39.702798031999997</v>
      </c>
      <c r="AO26" s="386">
        <v>44.636106515999998</v>
      </c>
      <c r="AP26" s="391">
        <v>41.299811380999998</v>
      </c>
      <c r="AQ26" s="391">
        <v>41.289486813000003</v>
      </c>
      <c r="AR26" s="387">
        <v>41.295025953</v>
      </c>
      <c r="AT26" s="368" t="s">
        <v>694</v>
      </c>
      <c r="AU26" s="386">
        <v>15.957892777</v>
      </c>
      <c r="AV26" s="386">
        <v>32.050434987999999</v>
      </c>
      <c r="AW26" s="386">
        <v>21.896186106999998</v>
      </c>
      <c r="AX26" s="386">
        <v>20.142236071999999</v>
      </c>
      <c r="AY26" s="386">
        <v>23.205771997999999</v>
      </c>
      <c r="AZ26" s="386">
        <v>11.470535674000001</v>
      </c>
      <c r="BA26" s="391">
        <v>25.238875736000001</v>
      </c>
      <c r="BB26" s="391">
        <v>19.431394644000001</v>
      </c>
      <c r="BC26" s="387">
        <v>22.547113491000001</v>
      </c>
      <c r="BE26" s="368" t="s">
        <v>694</v>
      </c>
      <c r="BF26" s="386">
        <v>1.394747486</v>
      </c>
      <c r="BG26" s="386">
        <v>1.3007598339999999</v>
      </c>
      <c r="BH26" s="386">
        <v>1.2530638220000001</v>
      </c>
      <c r="BI26" s="386">
        <v>1.3956973539999999</v>
      </c>
      <c r="BJ26" s="386">
        <v>2.3374623790000002</v>
      </c>
      <c r="BK26" s="386">
        <v>1.4418784630000001</v>
      </c>
      <c r="BL26" s="391">
        <v>1.325242088</v>
      </c>
      <c r="BM26" s="391">
        <v>2.049417762</v>
      </c>
      <c r="BN26" s="387">
        <v>1.6608968589999999</v>
      </c>
      <c r="BP26" s="368" t="s">
        <v>694</v>
      </c>
      <c r="BQ26" s="386">
        <v>8.6184722449999995</v>
      </c>
      <c r="BR26" s="386">
        <v>4.4095039690000002</v>
      </c>
      <c r="BS26" s="386">
        <v>5.3450047270000001</v>
      </c>
      <c r="BT26" s="386">
        <v>9.6875207299999992</v>
      </c>
      <c r="BU26" s="386">
        <v>7.0382099550000001</v>
      </c>
      <c r="BV26" s="386">
        <v>1.5352116680000001</v>
      </c>
      <c r="BW26" s="391">
        <v>6.3571825970000004</v>
      </c>
      <c r="BX26" s="391">
        <v>5.2682931389999998</v>
      </c>
      <c r="BY26" s="387">
        <v>5.8524833159999998</v>
      </c>
    </row>
    <row r="27" spans="2:77" s="351" customFormat="1" ht="15.75" customHeight="1" x14ac:dyDescent="0.25">
      <c r="B27" s="364" t="s">
        <v>44</v>
      </c>
      <c r="C27" s="365">
        <v>416.68027595400002</v>
      </c>
      <c r="D27" s="365">
        <v>563.53059776199996</v>
      </c>
      <c r="E27" s="365" t="s">
        <v>84</v>
      </c>
      <c r="F27" s="365">
        <v>405.40905448199999</v>
      </c>
      <c r="G27" s="365" t="s">
        <v>84</v>
      </c>
      <c r="H27" s="384" t="s">
        <v>84</v>
      </c>
      <c r="I27" s="366">
        <v>431.17769330800002</v>
      </c>
      <c r="J27" s="366" t="s">
        <v>84</v>
      </c>
      <c r="K27" s="367">
        <v>431.17769330800002</v>
      </c>
      <c r="M27" s="364" t="s">
        <v>44</v>
      </c>
      <c r="N27" s="365">
        <v>416.68027595400002</v>
      </c>
      <c r="O27" s="365">
        <v>563.53059776199996</v>
      </c>
      <c r="P27" s="365" t="s">
        <v>84</v>
      </c>
      <c r="Q27" s="365">
        <v>405.40905448199999</v>
      </c>
      <c r="R27" s="365" t="s">
        <v>84</v>
      </c>
      <c r="S27" s="384" t="s">
        <v>84</v>
      </c>
      <c r="T27" s="366">
        <v>431.17769330800002</v>
      </c>
      <c r="U27" s="366" t="s">
        <v>84</v>
      </c>
      <c r="V27" s="367">
        <v>431.17769330800002</v>
      </c>
      <c r="W27" s="379"/>
      <c r="X27" s="364" t="s">
        <v>44</v>
      </c>
      <c r="Y27" s="384">
        <v>31.176815210000001</v>
      </c>
      <c r="Z27" s="384">
        <v>23.090739293999999</v>
      </c>
      <c r="AA27" s="384" t="s">
        <v>84</v>
      </c>
      <c r="AB27" s="384">
        <v>17.284736956</v>
      </c>
      <c r="AC27" s="384" t="s">
        <v>84</v>
      </c>
      <c r="AD27" s="384" t="s">
        <v>84</v>
      </c>
      <c r="AE27" s="390">
        <v>24.014434938000001</v>
      </c>
      <c r="AF27" s="390" t="s">
        <v>84</v>
      </c>
      <c r="AG27" s="385">
        <v>24.014434938000001</v>
      </c>
      <c r="AI27" s="364" t="s">
        <v>44</v>
      </c>
      <c r="AJ27" s="384">
        <v>38.999813781</v>
      </c>
      <c r="AK27" s="384">
        <v>23.165016527999999</v>
      </c>
      <c r="AL27" s="384" t="s">
        <v>84</v>
      </c>
      <c r="AM27" s="384">
        <v>39.348682635000003</v>
      </c>
      <c r="AN27" s="384" t="s">
        <v>84</v>
      </c>
      <c r="AO27" s="384" t="s">
        <v>84</v>
      </c>
      <c r="AP27" s="390">
        <v>36.400772226000001</v>
      </c>
      <c r="AQ27" s="390" t="s">
        <v>84</v>
      </c>
      <c r="AR27" s="385">
        <v>36.400772226000001</v>
      </c>
      <c r="AT27" s="364" t="s">
        <v>44</v>
      </c>
      <c r="AU27" s="384">
        <v>21.536082132000001</v>
      </c>
      <c r="AV27" s="384">
        <v>50.445461418000001</v>
      </c>
      <c r="AW27" s="384" t="s">
        <v>84</v>
      </c>
      <c r="AX27" s="384">
        <v>28.414111485999999</v>
      </c>
      <c r="AY27" s="384" t="s">
        <v>84</v>
      </c>
      <c r="AZ27" s="384" t="s">
        <v>84</v>
      </c>
      <c r="BA27" s="390">
        <v>29.397702875</v>
      </c>
      <c r="BB27" s="390" t="s">
        <v>84</v>
      </c>
      <c r="BC27" s="385">
        <v>29.397702875</v>
      </c>
      <c r="BE27" s="364" t="s">
        <v>44</v>
      </c>
      <c r="BF27" s="384">
        <v>0.65319927799999999</v>
      </c>
      <c r="BG27" s="384">
        <v>0.51206589800000002</v>
      </c>
      <c r="BH27" s="384" t="s">
        <v>84</v>
      </c>
      <c r="BI27" s="384">
        <v>0.65631156800000001</v>
      </c>
      <c r="BJ27" s="384" t="s">
        <v>84</v>
      </c>
      <c r="BK27" s="384" t="s">
        <v>84</v>
      </c>
      <c r="BL27" s="390">
        <v>0.63003556599999999</v>
      </c>
      <c r="BM27" s="390" t="s">
        <v>84</v>
      </c>
      <c r="BN27" s="385">
        <v>0.63003556599999999</v>
      </c>
      <c r="BP27" s="364" t="s">
        <v>44</v>
      </c>
      <c r="BQ27" s="384">
        <v>7.6340895990000002</v>
      </c>
      <c r="BR27" s="384">
        <v>2.7867168630000001</v>
      </c>
      <c r="BS27" s="384" t="s">
        <v>84</v>
      </c>
      <c r="BT27" s="384">
        <v>14.296157356</v>
      </c>
      <c r="BU27" s="384" t="s">
        <v>84</v>
      </c>
      <c r="BV27" s="384" t="s">
        <v>84</v>
      </c>
      <c r="BW27" s="390">
        <v>9.5570543949999998</v>
      </c>
      <c r="BX27" s="390" t="s">
        <v>84</v>
      </c>
      <c r="BY27" s="385">
        <v>9.5570543949999998</v>
      </c>
    </row>
    <row r="28" spans="2:77" s="323" customFormat="1" ht="15.75" customHeight="1" x14ac:dyDescent="0.25">
      <c r="B28" s="368" t="s">
        <v>102</v>
      </c>
      <c r="C28" s="369">
        <v>332.787095776</v>
      </c>
      <c r="D28" s="369">
        <v>298.43563585499999</v>
      </c>
      <c r="E28" s="369">
        <v>341.56432063199998</v>
      </c>
      <c r="F28" s="369">
        <v>369.62622193499999</v>
      </c>
      <c r="G28" s="369">
        <v>445.22632988499998</v>
      </c>
      <c r="H28" s="369">
        <v>838.94308426099997</v>
      </c>
      <c r="I28" s="370">
        <v>332.73750206</v>
      </c>
      <c r="J28" s="370">
        <v>596.24034465700004</v>
      </c>
      <c r="K28" s="355">
        <v>430.68870763299998</v>
      </c>
      <c r="M28" s="368" t="s">
        <v>102</v>
      </c>
      <c r="N28" s="369">
        <v>332.787095776</v>
      </c>
      <c r="O28" s="369">
        <v>298.43563585499999</v>
      </c>
      <c r="P28" s="369">
        <v>341.56432063199998</v>
      </c>
      <c r="Q28" s="369">
        <v>369.62622193499999</v>
      </c>
      <c r="R28" s="369">
        <v>445.22632988499998</v>
      </c>
      <c r="S28" s="369">
        <v>838.94308426099997</v>
      </c>
      <c r="T28" s="370">
        <v>332.73750206</v>
      </c>
      <c r="U28" s="370">
        <v>596.24034465700004</v>
      </c>
      <c r="V28" s="355">
        <v>430.68870763299998</v>
      </c>
      <c r="W28" s="379"/>
      <c r="X28" s="368" t="s">
        <v>102</v>
      </c>
      <c r="Y28" s="386">
        <v>30.837768817000001</v>
      </c>
      <c r="Z28" s="386">
        <v>31.263220610000001</v>
      </c>
      <c r="AA28" s="386">
        <v>24.718256800999999</v>
      </c>
      <c r="AB28" s="386">
        <v>23.890490911000001</v>
      </c>
      <c r="AC28" s="386">
        <v>20.255001724</v>
      </c>
      <c r="AD28" s="386">
        <v>17.464360790000001</v>
      </c>
      <c r="AE28" s="391">
        <v>27.263613713000002</v>
      </c>
      <c r="AF28" s="391">
        <v>18.748920284</v>
      </c>
      <c r="AG28" s="387">
        <v>22.881825618000001</v>
      </c>
      <c r="AI28" s="368" t="s">
        <v>102</v>
      </c>
      <c r="AJ28" s="386">
        <v>42.80477853</v>
      </c>
      <c r="AK28" s="386">
        <v>39.819769397000002</v>
      </c>
      <c r="AL28" s="386">
        <v>46.024549008000001</v>
      </c>
      <c r="AM28" s="386">
        <v>41.896135874000002</v>
      </c>
      <c r="AN28" s="386">
        <v>41.753235936999999</v>
      </c>
      <c r="AO28" s="386">
        <v>57.601569300000001</v>
      </c>
      <c r="AP28" s="391">
        <v>42.408629243</v>
      </c>
      <c r="AQ28" s="391">
        <v>50.306425437999998</v>
      </c>
      <c r="AR28" s="387">
        <v>46.472952831000001</v>
      </c>
      <c r="AT28" s="368" t="s">
        <v>102</v>
      </c>
      <c r="AU28" s="386">
        <v>18.785740652000001</v>
      </c>
      <c r="AV28" s="386">
        <v>19.663262568</v>
      </c>
      <c r="AW28" s="386">
        <v>20.387008277</v>
      </c>
      <c r="AX28" s="386">
        <v>25.389821821999998</v>
      </c>
      <c r="AY28" s="386">
        <v>32.181682363</v>
      </c>
      <c r="AZ28" s="386">
        <v>16.332021738000002</v>
      </c>
      <c r="BA28" s="391">
        <v>21.493316463999999</v>
      </c>
      <c r="BB28" s="391">
        <v>23.627776552</v>
      </c>
      <c r="BC28" s="387">
        <v>22.591741424999999</v>
      </c>
      <c r="BE28" s="368" t="s">
        <v>102</v>
      </c>
      <c r="BF28" s="386">
        <v>1.581691897</v>
      </c>
      <c r="BG28" s="386">
        <v>1.524443641</v>
      </c>
      <c r="BH28" s="386">
        <v>1.2525096929999999</v>
      </c>
      <c r="BI28" s="386">
        <v>1.0502696140000001</v>
      </c>
      <c r="BJ28" s="386">
        <v>2.581137574</v>
      </c>
      <c r="BK28" s="386">
        <v>1.581434607</v>
      </c>
      <c r="BL28" s="391">
        <v>1.3156868399999999</v>
      </c>
      <c r="BM28" s="391">
        <v>2.0416077239999999</v>
      </c>
      <c r="BN28" s="387">
        <v>1.6892565420000001</v>
      </c>
      <c r="BP28" s="368" t="s">
        <v>102</v>
      </c>
      <c r="BQ28" s="386">
        <v>5.990020103</v>
      </c>
      <c r="BR28" s="386">
        <v>7.7293037839999998</v>
      </c>
      <c r="BS28" s="386">
        <v>7.617676221</v>
      </c>
      <c r="BT28" s="386">
        <v>7.7732817790000004</v>
      </c>
      <c r="BU28" s="386">
        <v>3.2289424019999999</v>
      </c>
      <c r="BV28" s="386">
        <v>7.0206135649999997</v>
      </c>
      <c r="BW28" s="391">
        <v>7.5187537400000002</v>
      </c>
      <c r="BX28" s="391">
        <v>5.2752700020000001</v>
      </c>
      <c r="BY28" s="387">
        <v>6.3642235840000003</v>
      </c>
    </row>
    <row r="29" spans="2:77" s="351" customFormat="1" ht="15.75" customHeight="1" x14ac:dyDescent="0.25">
      <c r="B29" s="364" t="s">
        <v>695</v>
      </c>
      <c r="C29" s="365">
        <v>232.38214031499999</v>
      </c>
      <c r="D29" s="365">
        <v>280.11194039600002</v>
      </c>
      <c r="E29" s="365">
        <v>357.014506686</v>
      </c>
      <c r="F29" s="365">
        <v>313.11410938900002</v>
      </c>
      <c r="G29" s="365">
        <v>477.79636728200001</v>
      </c>
      <c r="H29" s="365">
        <v>514.22156718899998</v>
      </c>
      <c r="I29" s="366">
        <v>315.391055892</v>
      </c>
      <c r="J29" s="366">
        <v>490.13307654900001</v>
      </c>
      <c r="K29" s="367">
        <v>416.021491427</v>
      </c>
      <c r="M29" s="364" t="s">
        <v>695</v>
      </c>
      <c r="N29" s="365">
        <v>232.38214031499999</v>
      </c>
      <c r="O29" s="365">
        <v>280.11194039600002</v>
      </c>
      <c r="P29" s="365">
        <v>357.014506686</v>
      </c>
      <c r="Q29" s="365">
        <v>313.11410938900002</v>
      </c>
      <c r="R29" s="365">
        <v>477.79636728200001</v>
      </c>
      <c r="S29" s="365">
        <v>514.22156718899998</v>
      </c>
      <c r="T29" s="366">
        <v>315.391055892</v>
      </c>
      <c r="U29" s="366">
        <v>490.13307654900001</v>
      </c>
      <c r="V29" s="367">
        <v>416.021491427</v>
      </c>
      <c r="W29" s="379"/>
      <c r="X29" s="364" t="s">
        <v>695</v>
      </c>
      <c r="Y29" s="384">
        <v>34.868728372</v>
      </c>
      <c r="Z29" s="384">
        <v>32.763462122999996</v>
      </c>
      <c r="AA29" s="384">
        <v>29.962076210999999</v>
      </c>
      <c r="AB29" s="384">
        <v>26.121819249000001</v>
      </c>
      <c r="AC29" s="384">
        <v>24.915408207999999</v>
      </c>
      <c r="AD29" s="384">
        <v>35.521923846</v>
      </c>
      <c r="AE29" s="390">
        <v>29.312445539999999</v>
      </c>
      <c r="AF29" s="390">
        <v>28.684236908999999</v>
      </c>
      <c r="AG29" s="385">
        <v>28.886225228000001</v>
      </c>
      <c r="AI29" s="364" t="s">
        <v>695</v>
      </c>
      <c r="AJ29" s="384">
        <v>39.268595343000001</v>
      </c>
      <c r="AK29" s="384">
        <v>36.366316924000003</v>
      </c>
      <c r="AL29" s="384">
        <v>39.154909081</v>
      </c>
      <c r="AM29" s="384">
        <v>32.088548216</v>
      </c>
      <c r="AN29" s="384">
        <v>35.855919645999997</v>
      </c>
      <c r="AO29" s="384">
        <v>22.071065427000001</v>
      </c>
      <c r="AP29" s="390">
        <v>35.735940071000002</v>
      </c>
      <c r="AQ29" s="390">
        <v>30.957727252000002</v>
      </c>
      <c r="AR29" s="385">
        <v>32.494069044</v>
      </c>
      <c r="AT29" s="364" t="s">
        <v>695</v>
      </c>
      <c r="AU29" s="384">
        <v>20.663780706000001</v>
      </c>
      <c r="AV29" s="384">
        <v>22.044289933999998</v>
      </c>
      <c r="AW29" s="384">
        <v>23.961165750999999</v>
      </c>
      <c r="AX29" s="384">
        <v>33.353618171999997</v>
      </c>
      <c r="AY29" s="384">
        <v>28.439659475999999</v>
      </c>
      <c r="AZ29" s="384">
        <v>35.150458766</v>
      </c>
      <c r="BA29" s="390">
        <v>26.961405235000001</v>
      </c>
      <c r="BB29" s="390">
        <v>30.824217595</v>
      </c>
      <c r="BC29" s="385">
        <v>29.582205091999999</v>
      </c>
      <c r="BE29" s="364" t="s">
        <v>695</v>
      </c>
      <c r="BF29" s="384">
        <v>0.95562631799999997</v>
      </c>
      <c r="BG29" s="384">
        <v>1.2519826329999999</v>
      </c>
      <c r="BH29" s="384">
        <v>1.4803863479999999</v>
      </c>
      <c r="BI29" s="384">
        <v>1.939114985</v>
      </c>
      <c r="BJ29" s="384">
        <v>2.045590979</v>
      </c>
      <c r="BK29" s="384">
        <v>3.3205589980000001</v>
      </c>
      <c r="BL29" s="390">
        <v>1.5871749150000001</v>
      </c>
      <c r="BM29" s="390">
        <v>2.4986272280000001</v>
      </c>
      <c r="BN29" s="385">
        <v>2.205567389</v>
      </c>
      <c r="BP29" s="364" t="s">
        <v>695</v>
      </c>
      <c r="BQ29" s="384">
        <v>4.243269261</v>
      </c>
      <c r="BR29" s="384">
        <v>7.5739483859999996</v>
      </c>
      <c r="BS29" s="384">
        <v>5.4414626100000003</v>
      </c>
      <c r="BT29" s="384">
        <v>6.4968993780000002</v>
      </c>
      <c r="BU29" s="384">
        <v>8.743421691</v>
      </c>
      <c r="BV29" s="384">
        <v>3.9359929619999998</v>
      </c>
      <c r="BW29" s="390">
        <v>6.4030342390000001</v>
      </c>
      <c r="BX29" s="390">
        <v>7.0351910159999997</v>
      </c>
      <c r="BY29" s="385">
        <v>6.8319332470000003</v>
      </c>
    </row>
    <row r="30" spans="2:77" s="323" customFormat="1" ht="15.75" customHeight="1" x14ac:dyDescent="0.25">
      <c r="B30" s="368" t="s">
        <v>103</v>
      </c>
      <c r="C30" s="369">
        <v>458.41488942199999</v>
      </c>
      <c r="D30" s="369">
        <v>343.86093165400001</v>
      </c>
      <c r="E30" s="369">
        <v>333.09115435000001</v>
      </c>
      <c r="F30" s="369">
        <v>458.63745784399998</v>
      </c>
      <c r="G30" s="369">
        <v>514.70060876699995</v>
      </c>
      <c r="H30" s="369">
        <v>342.29265422200001</v>
      </c>
      <c r="I30" s="370">
        <v>387.423148578</v>
      </c>
      <c r="J30" s="370">
        <v>455.19412747699999</v>
      </c>
      <c r="K30" s="355">
        <v>416.15199804999997</v>
      </c>
      <c r="M30" s="368" t="s">
        <v>103</v>
      </c>
      <c r="N30" s="369">
        <v>458.41488942199999</v>
      </c>
      <c r="O30" s="369">
        <v>343.86093165400001</v>
      </c>
      <c r="P30" s="369">
        <v>333.09115435000001</v>
      </c>
      <c r="Q30" s="369">
        <v>458.63745784399998</v>
      </c>
      <c r="R30" s="369">
        <v>514.70060876699995</v>
      </c>
      <c r="S30" s="369">
        <v>342.29265422200001</v>
      </c>
      <c r="T30" s="370">
        <v>387.423148578</v>
      </c>
      <c r="U30" s="370">
        <v>455.19412747699999</v>
      </c>
      <c r="V30" s="355">
        <v>416.15199804999997</v>
      </c>
      <c r="W30" s="379"/>
      <c r="X30" s="368" t="s">
        <v>103</v>
      </c>
      <c r="Y30" s="386">
        <v>26.445566159999998</v>
      </c>
      <c r="Z30" s="386">
        <v>28.038362713000001</v>
      </c>
      <c r="AA30" s="386">
        <v>24.442153405999999</v>
      </c>
      <c r="AB30" s="386">
        <v>26.930141770999999</v>
      </c>
      <c r="AC30" s="386">
        <v>23.914578139</v>
      </c>
      <c r="AD30" s="386">
        <v>24.764675069999999</v>
      </c>
      <c r="AE30" s="391">
        <v>26.637985776000001</v>
      </c>
      <c r="AF30" s="391">
        <v>24.135214125000001</v>
      </c>
      <c r="AG30" s="387">
        <v>25.477498538999999</v>
      </c>
      <c r="AI30" s="368" t="s">
        <v>103</v>
      </c>
      <c r="AJ30" s="386">
        <v>43.639639181</v>
      </c>
      <c r="AK30" s="386">
        <v>41.608125713</v>
      </c>
      <c r="AL30" s="386">
        <v>43.372176498999998</v>
      </c>
      <c r="AM30" s="386">
        <v>44.144902412999997</v>
      </c>
      <c r="AN30" s="386">
        <v>43.553529857999997</v>
      </c>
      <c r="AO30" s="386">
        <v>33.346094100999998</v>
      </c>
      <c r="AP30" s="391">
        <v>43.200604851999998</v>
      </c>
      <c r="AQ30" s="391">
        <v>40.904270025000002</v>
      </c>
      <c r="AR30" s="387">
        <v>42.135838413000002</v>
      </c>
      <c r="AT30" s="368" t="s">
        <v>103</v>
      </c>
      <c r="AU30" s="386">
        <v>24.521851258000002</v>
      </c>
      <c r="AV30" s="386">
        <v>24.290272140999999</v>
      </c>
      <c r="AW30" s="386">
        <v>23.328687090999999</v>
      </c>
      <c r="AX30" s="386">
        <v>23.760501486999999</v>
      </c>
      <c r="AY30" s="386">
        <v>24.593853772999999</v>
      </c>
      <c r="AZ30" s="386">
        <v>37.005829134000003</v>
      </c>
      <c r="BA30" s="391">
        <v>23.863944584999999</v>
      </c>
      <c r="BB30" s="391">
        <v>27.815284556999998</v>
      </c>
      <c r="BC30" s="387">
        <v>25.696105184</v>
      </c>
      <c r="BE30" s="368" t="s">
        <v>103</v>
      </c>
      <c r="BF30" s="386">
        <v>1.510955329</v>
      </c>
      <c r="BG30" s="386">
        <v>1.265565673</v>
      </c>
      <c r="BH30" s="386">
        <v>1.1474496190000001</v>
      </c>
      <c r="BI30" s="386">
        <v>1.1452684829999999</v>
      </c>
      <c r="BJ30" s="386">
        <v>1.893677085</v>
      </c>
      <c r="BK30" s="386">
        <v>2.4519195159999998</v>
      </c>
      <c r="BL30" s="391">
        <v>1.205063534</v>
      </c>
      <c r="BM30" s="391">
        <v>2.038564526</v>
      </c>
      <c r="BN30" s="387">
        <v>1.5915419660000001</v>
      </c>
      <c r="BP30" s="368" t="s">
        <v>103</v>
      </c>
      <c r="BQ30" s="386">
        <v>3.8819880709999999</v>
      </c>
      <c r="BR30" s="386">
        <v>4.7976737600000003</v>
      </c>
      <c r="BS30" s="386">
        <v>7.7095333850000003</v>
      </c>
      <c r="BT30" s="386">
        <v>4.0191858460000001</v>
      </c>
      <c r="BU30" s="386">
        <v>6.0443611449999999</v>
      </c>
      <c r="BV30" s="386">
        <v>2.4314821790000001</v>
      </c>
      <c r="BW30" s="391">
        <v>5.0924012530000002</v>
      </c>
      <c r="BX30" s="391">
        <v>5.1066667670000001</v>
      </c>
      <c r="BY30" s="387">
        <v>5.0990158980000002</v>
      </c>
    </row>
    <row r="31" spans="2:77" s="351" customFormat="1" ht="15.75" customHeight="1" x14ac:dyDescent="0.25">
      <c r="B31" s="364" t="s">
        <v>696</v>
      </c>
      <c r="C31" s="365">
        <v>342.58069157</v>
      </c>
      <c r="D31" s="365">
        <v>369.17242080300002</v>
      </c>
      <c r="E31" s="365">
        <v>322.36472941800002</v>
      </c>
      <c r="F31" s="365">
        <v>438.90575785700003</v>
      </c>
      <c r="G31" s="365">
        <v>463.189595946</v>
      </c>
      <c r="H31" s="365">
        <v>618.07635400200002</v>
      </c>
      <c r="I31" s="366">
        <v>379.107649299</v>
      </c>
      <c r="J31" s="366">
        <v>537.13151980800001</v>
      </c>
      <c r="K31" s="367">
        <v>440.35447614100002</v>
      </c>
      <c r="M31" s="364" t="s">
        <v>696</v>
      </c>
      <c r="N31" s="365">
        <v>342.58069157</v>
      </c>
      <c r="O31" s="365">
        <v>369.17242080300002</v>
      </c>
      <c r="P31" s="365">
        <v>322.36472941800002</v>
      </c>
      <c r="Q31" s="365">
        <v>438.90575785700003</v>
      </c>
      <c r="R31" s="365">
        <v>463.189595946</v>
      </c>
      <c r="S31" s="365">
        <v>618.07635400200002</v>
      </c>
      <c r="T31" s="366">
        <v>379.107649299</v>
      </c>
      <c r="U31" s="366">
        <v>537.13151980800001</v>
      </c>
      <c r="V31" s="367">
        <v>440.35447614100002</v>
      </c>
      <c r="W31" s="379"/>
      <c r="X31" s="364" t="s">
        <v>696</v>
      </c>
      <c r="Y31" s="384">
        <v>21.340584515</v>
      </c>
      <c r="Z31" s="384">
        <v>22.06559232</v>
      </c>
      <c r="AA31" s="384">
        <v>25.794403303999999</v>
      </c>
      <c r="AB31" s="384">
        <v>22.703095723000001</v>
      </c>
      <c r="AC31" s="384">
        <v>22.911387114</v>
      </c>
      <c r="AD31" s="384">
        <v>23.116074855000001</v>
      </c>
      <c r="AE31" s="390">
        <v>22.884857853</v>
      </c>
      <c r="AF31" s="390">
        <v>23.023829428999999</v>
      </c>
      <c r="AG31" s="385">
        <v>22.950557813</v>
      </c>
      <c r="AI31" s="364" t="s">
        <v>696</v>
      </c>
      <c r="AJ31" s="384">
        <v>37.455393352000002</v>
      </c>
      <c r="AK31" s="384">
        <v>37.75471477</v>
      </c>
      <c r="AL31" s="384">
        <v>46.942777089000003</v>
      </c>
      <c r="AM31" s="384">
        <v>47.647541283999999</v>
      </c>
      <c r="AN31" s="384">
        <v>46.700587646999999</v>
      </c>
      <c r="AO31" s="384">
        <v>45.862972198000001</v>
      </c>
      <c r="AP31" s="390">
        <v>43.198083269000001</v>
      </c>
      <c r="AQ31" s="390">
        <v>46.240455447000002</v>
      </c>
      <c r="AR31" s="385">
        <v>44.636389831999999</v>
      </c>
      <c r="AT31" s="364" t="s">
        <v>696</v>
      </c>
      <c r="AU31" s="384">
        <v>29.659346670000001</v>
      </c>
      <c r="AV31" s="384">
        <v>32.125958273999998</v>
      </c>
      <c r="AW31" s="384">
        <v>21.104439369000001</v>
      </c>
      <c r="AX31" s="384">
        <v>22.963840268999999</v>
      </c>
      <c r="AY31" s="384">
        <v>23.877156716999998</v>
      </c>
      <c r="AZ31" s="384">
        <v>27.185280203000001</v>
      </c>
      <c r="BA31" s="390">
        <v>26.292171627999998</v>
      </c>
      <c r="BB31" s="390">
        <v>25.694427564000001</v>
      </c>
      <c r="BC31" s="385">
        <v>26.009583187</v>
      </c>
      <c r="BE31" s="364" t="s">
        <v>696</v>
      </c>
      <c r="BF31" s="384">
        <v>1.2323800389999999</v>
      </c>
      <c r="BG31" s="384">
        <v>1.219494122</v>
      </c>
      <c r="BH31" s="384">
        <v>1.3792922000000001</v>
      </c>
      <c r="BI31" s="384">
        <v>1.759313873</v>
      </c>
      <c r="BJ31" s="384">
        <v>1.2780145220000001</v>
      </c>
      <c r="BK31" s="384">
        <v>1.794388976</v>
      </c>
      <c r="BL31" s="390">
        <v>1.459500223</v>
      </c>
      <c r="BM31" s="390">
        <v>1.5616775249999999</v>
      </c>
      <c r="BN31" s="385">
        <v>1.507805386</v>
      </c>
      <c r="BP31" s="364" t="s">
        <v>696</v>
      </c>
      <c r="BQ31" s="384">
        <v>10.312295423</v>
      </c>
      <c r="BR31" s="384">
        <v>6.8342405140000002</v>
      </c>
      <c r="BS31" s="384">
        <v>4.7790880380000003</v>
      </c>
      <c r="BT31" s="384">
        <v>4.9262088520000002</v>
      </c>
      <c r="BU31" s="384">
        <v>5.2328539999999997</v>
      </c>
      <c r="BV31" s="384">
        <v>2.041283768</v>
      </c>
      <c r="BW31" s="390">
        <v>6.1653870260000003</v>
      </c>
      <c r="BX31" s="390">
        <v>3.4796100339999998</v>
      </c>
      <c r="BY31" s="385">
        <v>4.8956637809999997</v>
      </c>
    </row>
    <row r="32" spans="2:77" s="323" customFormat="1" ht="15.75" customHeight="1" x14ac:dyDescent="0.25">
      <c r="B32" s="368" t="s">
        <v>104</v>
      </c>
      <c r="C32" s="369">
        <v>428.22407343200001</v>
      </c>
      <c r="D32" s="369">
        <v>404.729563316</v>
      </c>
      <c r="E32" s="369">
        <v>429.48530688599999</v>
      </c>
      <c r="F32" s="369">
        <v>460.73354531299998</v>
      </c>
      <c r="G32" s="369">
        <v>375.89643853799998</v>
      </c>
      <c r="H32" s="369">
        <v>708.70553269899995</v>
      </c>
      <c r="I32" s="370">
        <v>428.72510349999999</v>
      </c>
      <c r="J32" s="370">
        <v>533.56587885600004</v>
      </c>
      <c r="K32" s="355">
        <v>476.224611858</v>
      </c>
      <c r="M32" s="368" t="s">
        <v>104</v>
      </c>
      <c r="N32" s="369">
        <v>428.22407343200001</v>
      </c>
      <c r="O32" s="369">
        <v>404.729563316</v>
      </c>
      <c r="P32" s="369">
        <v>429.48530688599999</v>
      </c>
      <c r="Q32" s="369">
        <v>460.73354531299998</v>
      </c>
      <c r="R32" s="369">
        <v>375.89643853799998</v>
      </c>
      <c r="S32" s="369">
        <v>708.70553269899995</v>
      </c>
      <c r="T32" s="370">
        <v>428.72510349999999</v>
      </c>
      <c r="U32" s="370">
        <v>533.56587885600004</v>
      </c>
      <c r="V32" s="355">
        <v>476.224611858</v>
      </c>
      <c r="W32" s="379"/>
      <c r="X32" s="368" t="s">
        <v>104</v>
      </c>
      <c r="Y32" s="386">
        <v>22.972376781000001</v>
      </c>
      <c r="Z32" s="386">
        <v>24.580723583000001</v>
      </c>
      <c r="AA32" s="386">
        <v>22.372745762000001</v>
      </c>
      <c r="AB32" s="386">
        <v>27.595472618999999</v>
      </c>
      <c r="AC32" s="386">
        <v>20.459419928999999</v>
      </c>
      <c r="AD32" s="386">
        <v>26.491897454</v>
      </c>
      <c r="AE32" s="391">
        <v>24.488222562000001</v>
      </c>
      <c r="AF32" s="391">
        <v>24.255416642</v>
      </c>
      <c r="AG32" s="387">
        <v>24.370046605999999</v>
      </c>
      <c r="AI32" s="368" t="s">
        <v>104</v>
      </c>
      <c r="AJ32" s="386">
        <v>39.991860316999997</v>
      </c>
      <c r="AK32" s="386">
        <v>47.026310078999998</v>
      </c>
      <c r="AL32" s="386">
        <v>48.035673131000003</v>
      </c>
      <c r="AM32" s="386">
        <v>47.414316280000001</v>
      </c>
      <c r="AN32" s="386">
        <v>43.935849468000001</v>
      </c>
      <c r="AO32" s="386">
        <v>32.760311813999998</v>
      </c>
      <c r="AP32" s="391">
        <v>46.094530216999999</v>
      </c>
      <c r="AQ32" s="391">
        <v>36.903530818</v>
      </c>
      <c r="AR32" s="387">
        <v>41.429034012000002</v>
      </c>
      <c r="AT32" s="368" t="s">
        <v>104</v>
      </c>
      <c r="AU32" s="386">
        <v>29.794992403999998</v>
      </c>
      <c r="AV32" s="386">
        <v>24.027239084000001</v>
      </c>
      <c r="AW32" s="386">
        <v>22.966150321000001</v>
      </c>
      <c r="AX32" s="386">
        <v>18.277914722999999</v>
      </c>
      <c r="AY32" s="386">
        <v>26.970470600999999</v>
      </c>
      <c r="AZ32" s="386">
        <v>32.417105464000002</v>
      </c>
      <c r="BA32" s="391">
        <v>23.342773385000001</v>
      </c>
      <c r="BB32" s="391">
        <v>30.39781997</v>
      </c>
      <c r="BC32" s="387">
        <v>26.924026264999998</v>
      </c>
      <c r="BE32" s="368" t="s">
        <v>104</v>
      </c>
      <c r="BF32" s="386">
        <v>1.3893921490000001</v>
      </c>
      <c r="BG32" s="386">
        <v>1.3287903430000001</v>
      </c>
      <c r="BH32" s="386">
        <v>1.471402646</v>
      </c>
      <c r="BI32" s="386">
        <v>2.0570873660000002</v>
      </c>
      <c r="BJ32" s="386">
        <v>2.893896271</v>
      </c>
      <c r="BK32" s="386">
        <v>3.3832853410000001</v>
      </c>
      <c r="BL32" s="391">
        <v>1.5627775690000001</v>
      </c>
      <c r="BM32" s="391">
        <v>3.2018492300000001</v>
      </c>
      <c r="BN32" s="387">
        <v>2.3947961860000002</v>
      </c>
      <c r="BP32" s="368" t="s">
        <v>104</v>
      </c>
      <c r="BQ32" s="386">
        <v>5.851378349</v>
      </c>
      <c r="BR32" s="386">
        <v>3.0369369110000002</v>
      </c>
      <c r="BS32" s="386">
        <v>5.1540281400000003</v>
      </c>
      <c r="BT32" s="386">
        <v>4.6552090120000003</v>
      </c>
      <c r="BU32" s="386">
        <v>5.7403637310000004</v>
      </c>
      <c r="BV32" s="386">
        <v>4.9473999270000002</v>
      </c>
      <c r="BW32" s="391">
        <v>4.5116962679999997</v>
      </c>
      <c r="BX32" s="391">
        <v>5.2413833399999996</v>
      </c>
      <c r="BY32" s="387">
        <v>4.8820969310000004</v>
      </c>
    </row>
    <row r="33" spans="2:77" s="351" customFormat="1" ht="15.75" customHeight="1" x14ac:dyDescent="0.25">
      <c r="B33" s="364" t="s">
        <v>53</v>
      </c>
      <c r="C33" s="365">
        <v>586.85240956200005</v>
      </c>
      <c r="D33" s="365">
        <v>332.27700345400001</v>
      </c>
      <c r="E33" s="365">
        <v>306.53307182999998</v>
      </c>
      <c r="F33" s="365">
        <v>352.96357236300003</v>
      </c>
      <c r="G33" s="365">
        <v>428.92271224900003</v>
      </c>
      <c r="H33" s="365">
        <v>481.22376963699998</v>
      </c>
      <c r="I33" s="366">
        <v>332.80524961499998</v>
      </c>
      <c r="J33" s="366">
        <v>456.254523732</v>
      </c>
      <c r="K33" s="367">
        <v>392.69347202799997</v>
      </c>
      <c r="M33" s="364" t="s">
        <v>53</v>
      </c>
      <c r="N33" s="365">
        <v>586.85240956200005</v>
      </c>
      <c r="O33" s="365">
        <v>332.27700345400001</v>
      </c>
      <c r="P33" s="365">
        <v>306.53307182999998</v>
      </c>
      <c r="Q33" s="365">
        <v>352.96357236300003</v>
      </c>
      <c r="R33" s="365">
        <v>428.92271224900003</v>
      </c>
      <c r="S33" s="365">
        <v>481.22376963699998</v>
      </c>
      <c r="T33" s="366">
        <v>332.80524961499998</v>
      </c>
      <c r="U33" s="366">
        <v>456.254523732</v>
      </c>
      <c r="V33" s="367">
        <v>392.69347202799997</v>
      </c>
      <c r="W33" s="379"/>
      <c r="X33" s="364" t="s">
        <v>53</v>
      </c>
      <c r="Y33" s="384">
        <v>22.957737926</v>
      </c>
      <c r="Z33" s="384">
        <v>24.915506130000001</v>
      </c>
      <c r="AA33" s="384">
        <v>20.069591656</v>
      </c>
      <c r="AB33" s="384">
        <v>30.249773756</v>
      </c>
      <c r="AC33" s="384">
        <v>19.045907088</v>
      </c>
      <c r="AD33" s="384">
        <v>21.301460981000002</v>
      </c>
      <c r="AE33" s="390">
        <v>25.066238354999999</v>
      </c>
      <c r="AF33" s="390">
        <v>20.289135833</v>
      </c>
      <c r="AG33" s="385">
        <v>22.373643908999998</v>
      </c>
      <c r="AI33" s="364" t="s">
        <v>53</v>
      </c>
      <c r="AJ33" s="384">
        <v>41.165808699000003</v>
      </c>
      <c r="AK33" s="384">
        <v>47.788892789000002</v>
      </c>
      <c r="AL33" s="384">
        <v>52.213509713000001</v>
      </c>
      <c r="AM33" s="384">
        <v>39.501548223999997</v>
      </c>
      <c r="AN33" s="384">
        <v>44.82804376</v>
      </c>
      <c r="AO33" s="384">
        <v>39.292935651000001</v>
      </c>
      <c r="AP33" s="390">
        <v>46.371919558000002</v>
      </c>
      <c r="AQ33" s="390">
        <v>41.777172073999999</v>
      </c>
      <c r="AR33" s="385">
        <v>43.782108788999999</v>
      </c>
      <c r="AT33" s="364" t="s">
        <v>53</v>
      </c>
      <c r="AU33" s="384">
        <v>32.604764242999998</v>
      </c>
      <c r="AV33" s="384">
        <v>18.875547781000002</v>
      </c>
      <c r="AW33" s="384">
        <v>18.391252141999999</v>
      </c>
      <c r="AX33" s="384">
        <v>21.390431494000001</v>
      </c>
      <c r="AY33" s="384">
        <v>26.402418183000002</v>
      </c>
      <c r="AZ33" s="384">
        <v>33.252045406000001</v>
      </c>
      <c r="BA33" s="390">
        <v>19.823830458</v>
      </c>
      <c r="BB33" s="390">
        <v>30.177833828000001</v>
      </c>
      <c r="BC33" s="385">
        <v>25.659822428999998</v>
      </c>
      <c r="BE33" s="364" t="s">
        <v>53</v>
      </c>
      <c r="BF33" s="384">
        <v>0.65145581600000002</v>
      </c>
      <c r="BG33" s="384">
        <v>1.475536644</v>
      </c>
      <c r="BH33" s="384">
        <v>0.82142842100000002</v>
      </c>
      <c r="BI33" s="384">
        <v>1.07363652</v>
      </c>
      <c r="BJ33" s="384">
        <v>1.426949861</v>
      </c>
      <c r="BK33" s="384">
        <v>2.0971897479999999</v>
      </c>
      <c r="BL33" s="390">
        <v>1.1223391599999999</v>
      </c>
      <c r="BM33" s="390">
        <v>1.796376411</v>
      </c>
      <c r="BN33" s="385">
        <v>1.502257521</v>
      </c>
      <c r="BP33" s="364" t="s">
        <v>53</v>
      </c>
      <c r="BQ33" s="384">
        <v>2.6202333160000002</v>
      </c>
      <c r="BR33" s="384">
        <v>6.9445166560000002</v>
      </c>
      <c r="BS33" s="384">
        <v>8.5042180690000002</v>
      </c>
      <c r="BT33" s="384">
        <v>7.7846100060000003</v>
      </c>
      <c r="BU33" s="384">
        <v>8.2966811089999997</v>
      </c>
      <c r="BV33" s="384">
        <v>4.0563682139999999</v>
      </c>
      <c r="BW33" s="390">
        <v>7.6156724699999998</v>
      </c>
      <c r="BX33" s="390">
        <v>5.9594818539999999</v>
      </c>
      <c r="BY33" s="385">
        <v>6.6821673519999996</v>
      </c>
    </row>
    <row r="34" spans="2:77" s="323" customFormat="1" ht="15.75" customHeight="1" x14ac:dyDescent="0.25">
      <c r="B34" s="368" t="s">
        <v>75</v>
      </c>
      <c r="C34" s="369">
        <v>518.64058581699999</v>
      </c>
      <c r="D34" s="369">
        <v>361.171365536</v>
      </c>
      <c r="E34" s="369">
        <v>403.263645467</v>
      </c>
      <c r="F34" s="369">
        <v>409.01921013899999</v>
      </c>
      <c r="G34" s="369">
        <v>434.46729102799998</v>
      </c>
      <c r="H34" s="369">
        <v>454.03820049199999</v>
      </c>
      <c r="I34" s="370">
        <v>406.47188798500002</v>
      </c>
      <c r="J34" s="370">
        <v>449.14792772700002</v>
      </c>
      <c r="K34" s="355">
        <v>438.33348698200001</v>
      </c>
      <c r="M34" s="368" t="s">
        <v>75</v>
      </c>
      <c r="N34" s="369">
        <v>518.64058581699999</v>
      </c>
      <c r="O34" s="369">
        <v>361.171365536</v>
      </c>
      <c r="P34" s="369">
        <v>403.263645467</v>
      </c>
      <c r="Q34" s="369">
        <v>409.01921013899999</v>
      </c>
      <c r="R34" s="369">
        <v>434.46729102799998</v>
      </c>
      <c r="S34" s="369">
        <v>454.03820049199999</v>
      </c>
      <c r="T34" s="370">
        <v>406.47188798500002</v>
      </c>
      <c r="U34" s="370">
        <v>449.14792772700002</v>
      </c>
      <c r="V34" s="355">
        <v>438.33348698200001</v>
      </c>
      <c r="W34" s="379"/>
      <c r="X34" s="368" t="s">
        <v>75</v>
      </c>
      <c r="Y34" s="386">
        <v>22.020305268000001</v>
      </c>
      <c r="Z34" s="386">
        <v>34.941291939999999</v>
      </c>
      <c r="AA34" s="386">
        <v>45.607391426</v>
      </c>
      <c r="AB34" s="386">
        <v>38.705888309999999</v>
      </c>
      <c r="AC34" s="386">
        <v>33.037720868999997</v>
      </c>
      <c r="AD34" s="386">
        <v>15.719196964</v>
      </c>
      <c r="AE34" s="391">
        <v>37.305167986000001</v>
      </c>
      <c r="AF34" s="391">
        <v>19.905210562000001</v>
      </c>
      <c r="AG34" s="387">
        <v>23.993993017000001</v>
      </c>
      <c r="AI34" s="368" t="s">
        <v>75</v>
      </c>
      <c r="AJ34" s="386">
        <v>36.707835019000001</v>
      </c>
      <c r="AK34" s="386">
        <v>35.043137385999998</v>
      </c>
      <c r="AL34" s="386">
        <v>31.869335786000001</v>
      </c>
      <c r="AM34" s="386">
        <v>33.324271529999997</v>
      </c>
      <c r="AN34" s="386">
        <v>27.606938473</v>
      </c>
      <c r="AO34" s="386">
        <v>42.016419296000002</v>
      </c>
      <c r="AP34" s="391">
        <v>33.798390861999998</v>
      </c>
      <c r="AQ34" s="391">
        <v>38.533542638</v>
      </c>
      <c r="AR34" s="387">
        <v>37.420838449000001</v>
      </c>
      <c r="AT34" s="368" t="s">
        <v>75</v>
      </c>
      <c r="AU34" s="386">
        <v>31.372374084</v>
      </c>
      <c r="AV34" s="386">
        <v>24.114491386000001</v>
      </c>
      <c r="AW34" s="386">
        <v>16.728108481</v>
      </c>
      <c r="AX34" s="386">
        <v>23.976215936999999</v>
      </c>
      <c r="AY34" s="386">
        <v>27.850000669</v>
      </c>
      <c r="AZ34" s="386">
        <v>36.143810017</v>
      </c>
      <c r="BA34" s="391">
        <v>23.485476787</v>
      </c>
      <c r="BB34" s="391">
        <v>34.139135779</v>
      </c>
      <c r="BC34" s="387">
        <v>31.635652988</v>
      </c>
      <c r="BE34" s="368" t="s">
        <v>75</v>
      </c>
      <c r="BF34" s="386">
        <v>1.1874998800000001</v>
      </c>
      <c r="BG34" s="386">
        <v>0.89298419200000001</v>
      </c>
      <c r="BH34" s="386">
        <v>1.373414607</v>
      </c>
      <c r="BI34" s="386">
        <v>1.7693025630000001</v>
      </c>
      <c r="BJ34" s="386">
        <v>2.117703192</v>
      </c>
      <c r="BK34" s="386">
        <v>4.2708355869999997</v>
      </c>
      <c r="BL34" s="391">
        <v>1.44397921</v>
      </c>
      <c r="BM34" s="391">
        <v>3.7504077759999999</v>
      </c>
      <c r="BN34" s="387">
        <v>3.2084245729999998</v>
      </c>
      <c r="BP34" s="368" t="s">
        <v>75</v>
      </c>
      <c r="BQ34" s="386">
        <v>8.711985748</v>
      </c>
      <c r="BR34" s="386">
        <v>5.0080950959999999</v>
      </c>
      <c r="BS34" s="386">
        <v>4.4217496990000003</v>
      </c>
      <c r="BT34" s="386">
        <v>2.2243216609999998</v>
      </c>
      <c r="BU34" s="386">
        <v>9.3876367970000008</v>
      </c>
      <c r="BV34" s="386">
        <v>1.849738136</v>
      </c>
      <c r="BW34" s="391">
        <v>3.9669851550000002</v>
      </c>
      <c r="BX34" s="391">
        <v>3.6717032449999998</v>
      </c>
      <c r="BY34" s="387">
        <v>3.7410909719999998</v>
      </c>
    </row>
    <row r="35" spans="2:77" s="351" customFormat="1" ht="15.75" customHeight="1" x14ac:dyDescent="0.25">
      <c r="B35" s="364" t="s">
        <v>105</v>
      </c>
      <c r="C35" s="365" t="s">
        <v>84</v>
      </c>
      <c r="D35" s="365">
        <v>282.69537538999998</v>
      </c>
      <c r="E35" s="365">
        <v>252.738250429</v>
      </c>
      <c r="F35" s="365">
        <v>320.71498756800003</v>
      </c>
      <c r="G35" s="365">
        <v>313.068379429</v>
      </c>
      <c r="H35" s="365">
        <v>215.62158888100001</v>
      </c>
      <c r="I35" s="366">
        <v>287.66273243400002</v>
      </c>
      <c r="J35" s="366">
        <v>234.49056835499999</v>
      </c>
      <c r="K35" s="367">
        <v>239.973281515</v>
      </c>
      <c r="M35" s="364" t="s">
        <v>105</v>
      </c>
      <c r="N35" s="365" t="s">
        <v>84</v>
      </c>
      <c r="O35" s="365">
        <v>282.69537538999998</v>
      </c>
      <c r="P35" s="365">
        <v>252.738250429</v>
      </c>
      <c r="Q35" s="365">
        <v>320.71498756800003</v>
      </c>
      <c r="R35" s="365">
        <v>313.068379429</v>
      </c>
      <c r="S35" s="365">
        <v>215.62158888100001</v>
      </c>
      <c r="T35" s="366">
        <v>287.66273243400002</v>
      </c>
      <c r="U35" s="366">
        <v>234.49056835499999</v>
      </c>
      <c r="V35" s="367">
        <v>239.973281515</v>
      </c>
      <c r="W35" s="379"/>
      <c r="X35" s="364" t="s">
        <v>105</v>
      </c>
      <c r="Y35" s="384" t="s">
        <v>84</v>
      </c>
      <c r="Z35" s="384">
        <v>26.424875434</v>
      </c>
      <c r="AA35" s="384">
        <v>16.544091128000002</v>
      </c>
      <c r="AB35" s="384">
        <v>31.155080774999998</v>
      </c>
      <c r="AC35" s="384">
        <v>34.438526689</v>
      </c>
      <c r="AD35" s="384">
        <v>44.856674003999998</v>
      </c>
      <c r="AE35" s="390">
        <v>25.771574835999999</v>
      </c>
      <c r="AF35" s="390">
        <v>42.163371144999999</v>
      </c>
      <c r="AG35" s="385">
        <v>40.137282470000002</v>
      </c>
      <c r="AI35" s="364" t="s">
        <v>105</v>
      </c>
      <c r="AJ35" s="384" t="s">
        <v>84</v>
      </c>
      <c r="AK35" s="384">
        <v>30.661982028000001</v>
      </c>
      <c r="AL35" s="384">
        <v>21.105132393000002</v>
      </c>
      <c r="AM35" s="384">
        <v>28.265472659</v>
      </c>
      <c r="AN35" s="384">
        <v>32.968307291999999</v>
      </c>
      <c r="AO35" s="384">
        <v>30.557333919000001</v>
      </c>
      <c r="AP35" s="390">
        <v>27.198135643000001</v>
      </c>
      <c r="AQ35" s="390">
        <v>31.180619545999999</v>
      </c>
      <c r="AR35" s="385">
        <v>30.688369313999999</v>
      </c>
      <c r="AT35" s="364" t="s">
        <v>105</v>
      </c>
      <c r="AU35" s="384" t="s">
        <v>84</v>
      </c>
      <c r="AV35" s="384">
        <v>39.152872371000001</v>
      </c>
      <c r="AW35" s="384">
        <v>57.464217664000003</v>
      </c>
      <c r="AX35" s="384">
        <v>34.723303481999999</v>
      </c>
      <c r="AY35" s="384">
        <v>24.874774228</v>
      </c>
      <c r="AZ35" s="384">
        <v>18.903968395</v>
      </c>
      <c r="BA35" s="390">
        <v>42.125158417999998</v>
      </c>
      <c r="BB35" s="390">
        <v>20.447543075999999</v>
      </c>
      <c r="BC35" s="385">
        <v>23.126979186</v>
      </c>
      <c r="BE35" s="364" t="s">
        <v>105</v>
      </c>
      <c r="BF35" s="384" t="s">
        <v>84</v>
      </c>
      <c r="BG35" s="384">
        <v>0.95271307299999997</v>
      </c>
      <c r="BH35" s="384">
        <v>0.97652246600000003</v>
      </c>
      <c r="BI35" s="384">
        <v>2.3051594010000001</v>
      </c>
      <c r="BJ35" s="384">
        <v>3.8788016569999999</v>
      </c>
      <c r="BK35" s="384">
        <v>1.7798355669999999</v>
      </c>
      <c r="BL35" s="390">
        <v>1.5082974659999999</v>
      </c>
      <c r="BM35" s="390">
        <v>2.3224609690000002</v>
      </c>
      <c r="BN35" s="385">
        <v>2.2218272479999999</v>
      </c>
      <c r="BP35" s="364" t="s">
        <v>105</v>
      </c>
      <c r="BQ35" s="384" t="s">
        <v>84</v>
      </c>
      <c r="BR35" s="384">
        <v>2.8075570939999999</v>
      </c>
      <c r="BS35" s="384">
        <v>3.9100363489999999</v>
      </c>
      <c r="BT35" s="384">
        <v>3.5509836830000001</v>
      </c>
      <c r="BU35" s="384">
        <v>3.8395901339999998</v>
      </c>
      <c r="BV35" s="384">
        <v>3.902188115</v>
      </c>
      <c r="BW35" s="390">
        <v>3.3968336369999999</v>
      </c>
      <c r="BX35" s="390">
        <v>3.8860052650000001</v>
      </c>
      <c r="BY35" s="385">
        <v>3.8255417820000002</v>
      </c>
    </row>
    <row r="36" spans="2:77" s="325" customFormat="1" ht="15.75" customHeight="1" x14ac:dyDescent="0.25">
      <c r="B36" s="761" t="s">
        <v>792</v>
      </c>
      <c r="C36" s="762">
        <v>387.15891186900001</v>
      </c>
      <c r="D36" s="763" t="s">
        <v>84</v>
      </c>
      <c r="E36" s="763">
        <v>259.14584439399999</v>
      </c>
      <c r="F36" s="763">
        <v>231.26698729699999</v>
      </c>
      <c r="G36" s="763">
        <v>468.13609688700001</v>
      </c>
      <c r="H36" s="763" t="s">
        <v>84</v>
      </c>
      <c r="I36" s="764">
        <v>239.106499773</v>
      </c>
      <c r="J36" s="764">
        <v>468.13609688700001</v>
      </c>
      <c r="K36" s="765">
        <v>395.63155397999998</v>
      </c>
      <c r="M36" s="761" t="s">
        <v>792</v>
      </c>
      <c r="N36" s="762">
        <v>387.15891186900001</v>
      </c>
      <c r="O36" s="763" t="s">
        <v>84</v>
      </c>
      <c r="P36" s="763">
        <v>259.14584439399999</v>
      </c>
      <c r="Q36" s="763">
        <v>231.26698729699999</v>
      </c>
      <c r="R36" s="763">
        <v>468.13609688700001</v>
      </c>
      <c r="S36" s="763" t="s">
        <v>84</v>
      </c>
      <c r="T36" s="764">
        <v>239.106499773</v>
      </c>
      <c r="U36" s="764">
        <v>468.13609688700001</v>
      </c>
      <c r="V36" s="765">
        <v>395.63155397999998</v>
      </c>
      <c r="W36" s="770"/>
      <c r="X36" s="761" t="s">
        <v>792</v>
      </c>
      <c r="Y36" s="771">
        <v>28.322554450999998</v>
      </c>
      <c r="Z36" s="763" t="s">
        <v>84</v>
      </c>
      <c r="AA36" s="772">
        <v>28.093428154000001</v>
      </c>
      <c r="AB36" s="772">
        <v>54.978681588000001</v>
      </c>
      <c r="AC36" s="772">
        <v>52.985334195</v>
      </c>
      <c r="AD36" s="763" t="s">
        <v>84</v>
      </c>
      <c r="AE36" s="773">
        <v>49.940462316999998</v>
      </c>
      <c r="AF36" s="773">
        <v>52.985334195</v>
      </c>
      <c r="AG36" s="774">
        <v>52.402770934000003</v>
      </c>
      <c r="AI36" s="761" t="s">
        <v>792</v>
      </c>
      <c r="AJ36" s="771">
        <v>44.265606841999997</v>
      </c>
      <c r="AK36" s="763" t="s">
        <v>84</v>
      </c>
      <c r="AL36" s="772">
        <v>29.793565121</v>
      </c>
      <c r="AM36" s="772">
        <v>28.172806005999998</v>
      </c>
      <c r="AN36" s="772">
        <v>23.887466236000002</v>
      </c>
      <c r="AO36" s="763" t="s">
        <v>84</v>
      </c>
      <c r="AP36" s="773">
        <v>29.094472828000001</v>
      </c>
      <c r="AQ36" s="773">
        <v>23.887466236000002</v>
      </c>
      <c r="AR36" s="774">
        <v>24.883702157999998</v>
      </c>
      <c r="AT36" s="761" t="s">
        <v>792</v>
      </c>
      <c r="AU36" s="771">
        <v>8.9607409019999995</v>
      </c>
      <c r="AV36" s="763" t="s">
        <v>84</v>
      </c>
      <c r="AW36" s="772">
        <v>37.489436144999999</v>
      </c>
      <c r="AX36" s="772">
        <v>12.705195092</v>
      </c>
      <c r="AY36" s="772">
        <v>18.960367005999998</v>
      </c>
      <c r="AZ36" s="763" t="s">
        <v>84</v>
      </c>
      <c r="BA36" s="773">
        <v>16.141716731999999</v>
      </c>
      <c r="BB36" s="773">
        <v>18.960367005999998</v>
      </c>
      <c r="BC36" s="774">
        <v>18.421085826999999</v>
      </c>
      <c r="BE36" s="761" t="s">
        <v>792</v>
      </c>
      <c r="BF36" s="771">
        <v>1.0698692350000001</v>
      </c>
      <c r="BG36" s="763" t="s">
        <v>84</v>
      </c>
      <c r="BH36" s="772">
        <v>0.25623771499999998</v>
      </c>
      <c r="BI36" s="772">
        <v>0.55861141000000003</v>
      </c>
      <c r="BJ36" s="772">
        <v>1.0880551999999999</v>
      </c>
      <c r="BK36" s="763" t="s">
        <v>84</v>
      </c>
      <c r="BL36" s="773">
        <v>0.536545618</v>
      </c>
      <c r="BM36" s="773">
        <v>1.0880551999999999</v>
      </c>
      <c r="BN36" s="774">
        <v>0.98253705899999999</v>
      </c>
      <c r="BP36" s="761" t="s">
        <v>792</v>
      </c>
      <c r="BQ36" s="771">
        <v>17.381228570000001</v>
      </c>
      <c r="BR36" s="763" t="s">
        <v>84</v>
      </c>
      <c r="BS36" s="772">
        <v>4.3673328649999998</v>
      </c>
      <c r="BT36" s="772">
        <v>3.5847059030000001</v>
      </c>
      <c r="BU36" s="772">
        <v>3.0787773629999999</v>
      </c>
      <c r="BV36" s="763" t="s">
        <v>84</v>
      </c>
      <c r="BW36" s="773">
        <v>4.2868025049999998</v>
      </c>
      <c r="BX36" s="773">
        <v>3.0787773629999999</v>
      </c>
      <c r="BY36" s="774">
        <v>3.3099040230000001</v>
      </c>
    </row>
    <row r="37" spans="2:77" s="323" customFormat="1" ht="15.75" customHeight="1" x14ac:dyDescent="0.25">
      <c r="B37" s="790" t="s">
        <v>812</v>
      </c>
      <c r="C37" s="365">
        <v>501.42959856700003</v>
      </c>
      <c r="D37" s="365" t="s">
        <v>84</v>
      </c>
      <c r="E37" s="365" t="s">
        <v>84</v>
      </c>
      <c r="F37" s="365">
        <v>351.15511309300001</v>
      </c>
      <c r="G37" s="365">
        <v>209.06040823000001</v>
      </c>
      <c r="H37" s="365" t="s">
        <v>84</v>
      </c>
      <c r="I37" s="366">
        <v>356.74598134000001</v>
      </c>
      <c r="J37" s="366">
        <v>209.06040823000001</v>
      </c>
      <c r="K37" s="367">
        <v>318.904558834</v>
      </c>
      <c r="M37" s="790" t="s">
        <v>812</v>
      </c>
      <c r="N37" s="365">
        <v>501.42959856700003</v>
      </c>
      <c r="O37" s="365" t="s">
        <v>84</v>
      </c>
      <c r="P37" s="365" t="s">
        <v>84</v>
      </c>
      <c r="Q37" s="365">
        <v>351.15511309300001</v>
      </c>
      <c r="R37" s="365">
        <v>209.06040823000001</v>
      </c>
      <c r="S37" s="365" t="s">
        <v>84</v>
      </c>
      <c r="T37" s="366">
        <v>356.74598134000001</v>
      </c>
      <c r="U37" s="366">
        <v>209.06040823000001</v>
      </c>
      <c r="V37" s="367">
        <v>318.904558834</v>
      </c>
      <c r="W37" s="379"/>
      <c r="X37" s="790" t="s">
        <v>812</v>
      </c>
      <c r="Y37" s="384">
        <v>22.140735507999999</v>
      </c>
      <c r="Z37" s="365" t="s">
        <v>84</v>
      </c>
      <c r="AA37" s="384" t="s">
        <v>84</v>
      </c>
      <c r="AB37" s="384">
        <v>62.261868157999999</v>
      </c>
      <c r="AC37" s="384">
        <v>29.545530495000001</v>
      </c>
      <c r="AD37" s="365" t="s">
        <v>84</v>
      </c>
      <c r="AE37" s="390">
        <v>60.163807358</v>
      </c>
      <c r="AF37" s="390">
        <v>29.545530495000001</v>
      </c>
      <c r="AG37" s="385">
        <v>55.020752066999997</v>
      </c>
      <c r="AI37" s="790" t="s">
        <v>812</v>
      </c>
      <c r="AJ37" s="384">
        <v>45.530939509</v>
      </c>
      <c r="AK37" s="365" t="s">
        <v>84</v>
      </c>
      <c r="AL37" s="384" t="s">
        <v>84</v>
      </c>
      <c r="AM37" s="384">
        <v>29.323313550000002</v>
      </c>
      <c r="AN37" s="384">
        <v>46.063545089999998</v>
      </c>
      <c r="AO37" s="365" t="s">
        <v>84</v>
      </c>
      <c r="AP37" s="390">
        <v>30.170861523999999</v>
      </c>
      <c r="AQ37" s="390">
        <v>46.063545089999998</v>
      </c>
      <c r="AR37" s="385">
        <v>32.840409215000001</v>
      </c>
      <c r="AT37" s="790" t="s">
        <v>812</v>
      </c>
      <c r="AU37" s="384">
        <v>11.523929557000001</v>
      </c>
      <c r="AV37" s="365" t="s">
        <v>84</v>
      </c>
      <c r="AW37" s="384" t="s">
        <v>84</v>
      </c>
      <c r="AX37" s="384">
        <v>4.9392380620000003</v>
      </c>
      <c r="AY37" s="384">
        <v>14.603881137</v>
      </c>
      <c r="AZ37" s="365" t="s">
        <v>84</v>
      </c>
      <c r="BA37" s="390">
        <v>5.2835723860000003</v>
      </c>
      <c r="BB37" s="390">
        <v>14.603881137</v>
      </c>
      <c r="BC37" s="385">
        <v>6.8491360999999999</v>
      </c>
      <c r="BE37" s="790" t="s">
        <v>812</v>
      </c>
      <c r="BF37" s="384">
        <v>1.079049087</v>
      </c>
      <c r="BG37" s="365" t="s">
        <v>84</v>
      </c>
      <c r="BH37" s="384" t="s">
        <v>84</v>
      </c>
      <c r="BI37" s="384">
        <v>0.67521900099999999</v>
      </c>
      <c r="BJ37" s="384">
        <v>4.7601436650000002</v>
      </c>
      <c r="BK37" s="365" t="s">
        <v>84</v>
      </c>
      <c r="BL37" s="390">
        <v>0.696336552</v>
      </c>
      <c r="BM37" s="390">
        <v>4.7601436650000002</v>
      </c>
      <c r="BN37" s="385">
        <v>1.3789479469999999</v>
      </c>
      <c r="BP37" s="790" t="s">
        <v>812</v>
      </c>
      <c r="BQ37" s="384">
        <v>19.725346340000002</v>
      </c>
      <c r="BR37" s="365" t="s">
        <v>84</v>
      </c>
      <c r="BS37" s="384" t="s">
        <v>84</v>
      </c>
      <c r="BT37" s="384">
        <v>2.800361229</v>
      </c>
      <c r="BU37" s="384">
        <v>5.0268996130000003</v>
      </c>
      <c r="BV37" s="365" t="s">
        <v>84</v>
      </c>
      <c r="BW37" s="390">
        <v>3.6854221800000002</v>
      </c>
      <c r="BX37" s="390">
        <v>5.0268996130000003</v>
      </c>
      <c r="BY37" s="385">
        <v>3.9107546719999999</v>
      </c>
    </row>
    <row r="38" spans="2:77" s="323" customFormat="1" ht="15.75" customHeight="1" x14ac:dyDescent="0.25">
      <c r="B38" s="791" t="s">
        <v>813</v>
      </c>
      <c r="C38" s="369" t="s">
        <v>84</v>
      </c>
      <c r="D38" s="369" t="s">
        <v>84</v>
      </c>
      <c r="E38" s="369" t="s">
        <v>84</v>
      </c>
      <c r="F38" s="369" t="s">
        <v>84</v>
      </c>
      <c r="G38" s="369">
        <v>484.80360660000002</v>
      </c>
      <c r="H38" s="369" t="s">
        <v>84</v>
      </c>
      <c r="I38" s="370" t="s">
        <v>84</v>
      </c>
      <c r="J38" s="370">
        <v>484.80360660000002</v>
      </c>
      <c r="K38" s="355">
        <v>484.80360660000002</v>
      </c>
      <c r="M38" s="791" t="s">
        <v>813</v>
      </c>
      <c r="N38" s="369" t="s">
        <v>84</v>
      </c>
      <c r="O38" s="369" t="s">
        <v>84</v>
      </c>
      <c r="P38" s="369" t="s">
        <v>84</v>
      </c>
      <c r="Q38" s="369" t="s">
        <v>84</v>
      </c>
      <c r="R38" s="369">
        <v>484.80360660000002</v>
      </c>
      <c r="S38" s="369" t="s">
        <v>84</v>
      </c>
      <c r="T38" s="370" t="s">
        <v>84</v>
      </c>
      <c r="U38" s="370">
        <v>484.80360660000002</v>
      </c>
      <c r="V38" s="355">
        <v>484.80360660000002</v>
      </c>
      <c r="W38" s="379"/>
      <c r="X38" s="791" t="s">
        <v>813</v>
      </c>
      <c r="Y38" s="386" t="s">
        <v>84</v>
      </c>
      <c r="Z38" s="369" t="s">
        <v>84</v>
      </c>
      <c r="AA38" s="386" t="s">
        <v>84</v>
      </c>
      <c r="AB38" s="386" t="s">
        <v>84</v>
      </c>
      <c r="AC38" s="386">
        <v>42.101694238</v>
      </c>
      <c r="AD38" s="369" t="s">
        <v>84</v>
      </c>
      <c r="AE38" s="391" t="s">
        <v>84</v>
      </c>
      <c r="AF38" s="391">
        <v>42.101694238</v>
      </c>
      <c r="AG38" s="387">
        <v>42.101694238</v>
      </c>
      <c r="AI38" s="791" t="s">
        <v>813</v>
      </c>
      <c r="AJ38" s="386" t="s">
        <v>84</v>
      </c>
      <c r="AK38" s="369" t="s">
        <v>84</v>
      </c>
      <c r="AL38" s="386" t="s">
        <v>84</v>
      </c>
      <c r="AM38" s="386" t="s">
        <v>84</v>
      </c>
      <c r="AN38" s="386">
        <v>27.896783427999999</v>
      </c>
      <c r="AO38" s="369" t="s">
        <v>84</v>
      </c>
      <c r="AP38" s="391" t="s">
        <v>84</v>
      </c>
      <c r="AQ38" s="391">
        <v>27.896783427999999</v>
      </c>
      <c r="AR38" s="387">
        <v>27.896783427999999</v>
      </c>
      <c r="AT38" s="791" t="s">
        <v>813</v>
      </c>
      <c r="AU38" s="386" t="s">
        <v>84</v>
      </c>
      <c r="AV38" s="369" t="s">
        <v>84</v>
      </c>
      <c r="AW38" s="386" t="s">
        <v>84</v>
      </c>
      <c r="AX38" s="386" t="s">
        <v>84</v>
      </c>
      <c r="AY38" s="386">
        <v>25.670501668</v>
      </c>
      <c r="AZ38" s="369" t="s">
        <v>84</v>
      </c>
      <c r="BA38" s="391" t="s">
        <v>84</v>
      </c>
      <c r="BB38" s="391">
        <v>25.670501668</v>
      </c>
      <c r="BC38" s="387">
        <v>25.670501668</v>
      </c>
      <c r="BE38" s="791" t="s">
        <v>813</v>
      </c>
      <c r="BF38" s="386" t="s">
        <v>84</v>
      </c>
      <c r="BG38" s="369" t="s">
        <v>84</v>
      </c>
      <c r="BH38" s="386" t="s">
        <v>84</v>
      </c>
      <c r="BI38" s="386" t="s">
        <v>84</v>
      </c>
      <c r="BJ38" s="386">
        <v>0.77247867299999995</v>
      </c>
      <c r="BK38" s="369" t="s">
        <v>84</v>
      </c>
      <c r="BL38" s="391" t="s">
        <v>84</v>
      </c>
      <c r="BM38" s="391">
        <v>0.77247867299999995</v>
      </c>
      <c r="BN38" s="387">
        <v>0.77247867299999995</v>
      </c>
      <c r="BP38" s="791" t="s">
        <v>813</v>
      </c>
      <c r="BQ38" s="386" t="s">
        <v>84</v>
      </c>
      <c r="BR38" s="369" t="s">
        <v>84</v>
      </c>
      <c r="BS38" s="386" t="s">
        <v>84</v>
      </c>
      <c r="BT38" s="386" t="s">
        <v>84</v>
      </c>
      <c r="BU38" s="386">
        <v>3.558541993</v>
      </c>
      <c r="BV38" s="369" t="s">
        <v>84</v>
      </c>
      <c r="BW38" s="391" t="s">
        <v>84</v>
      </c>
      <c r="BX38" s="391">
        <v>3.558541993</v>
      </c>
      <c r="BY38" s="387">
        <v>3.558541993</v>
      </c>
    </row>
    <row r="39" spans="2:77" s="323" customFormat="1" ht="15.75" customHeight="1" x14ac:dyDescent="0.25">
      <c r="B39" s="790" t="s">
        <v>814</v>
      </c>
      <c r="C39" s="365">
        <v>215.48478884900001</v>
      </c>
      <c r="D39" s="365" t="s">
        <v>84</v>
      </c>
      <c r="E39" s="365">
        <v>320.37211180700001</v>
      </c>
      <c r="F39" s="365">
        <v>101.822760827</v>
      </c>
      <c r="G39" s="365">
        <v>366.86930582100001</v>
      </c>
      <c r="H39" s="365" t="s">
        <v>84</v>
      </c>
      <c r="I39" s="366">
        <v>157.67999894499999</v>
      </c>
      <c r="J39" s="366">
        <v>366.86930582100001</v>
      </c>
      <c r="K39" s="367">
        <v>267.149966963</v>
      </c>
      <c r="M39" s="790" t="s">
        <v>814</v>
      </c>
      <c r="N39" s="365">
        <v>215.48478884900001</v>
      </c>
      <c r="O39" s="365" t="s">
        <v>84</v>
      </c>
      <c r="P39" s="365">
        <v>320.37211180700001</v>
      </c>
      <c r="Q39" s="365">
        <v>101.822760827</v>
      </c>
      <c r="R39" s="365">
        <v>366.86930582100001</v>
      </c>
      <c r="S39" s="365" t="s">
        <v>84</v>
      </c>
      <c r="T39" s="366">
        <v>157.67999894499999</v>
      </c>
      <c r="U39" s="366">
        <v>366.86930582100001</v>
      </c>
      <c r="V39" s="367">
        <v>267.149966963</v>
      </c>
      <c r="W39" s="379"/>
      <c r="X39" s="790" t="s">
        <v>814</v>
      </c>
      <c r="Y39" s="384">
        <v>49.933791587000002</v>
      </c>
      <c r="Z39" s="365" t="s">
        <v>84</v>
      </c>
      <c r="AA39" s="384">
        <v>52.964378191999998</v>
      </c>
      <c r="AB39" s="384">
        <v>36.209613216999998</v>
      </c>
      <c r="AC39" s="384">
        <v>72.384668219999995</v>
      </c>
      <c r="AD39" s="365" t="s">
        <v>84</v>
      </c>
      <c r="AE39" s="390">
        <v>44.967523450000002</v>
      </c>
      <c r="AF39" s="390">
        <v>72.384668219999995</v>
      </c>
      <c r="AG39" s="385">
        <v>64.670597459000007</v>
      </c>
      <c r="AI39" s="790" t="s">
        <v>814</v>
      </c>
      <c r="AJ39" s="384">
        <v>39.842086102000003</v>
      </c>
      <c r="AK39" s="365" t="s">
        <v>84</v>
      </c>
      <c r="AL39" s="384">
        <v>32.995168116000002</v>
      </c>
      <c r="AM39" s="384">
        <v>50.500765262999998</v>
      </c>
      <c r="AN39" s="384">
        <v>16.148147037000001</v>
      </c>
      <c r="AO39" s="365" t="s">
        <v>84</v>
      </c>
      <c r="AP39" s="390">
        <v>41.624939376</v>
      </c>
      <c r="AQ39" s="390">
        <v>16.148147037000001</v>
      </c>
      <c r="AR39" s="385">
        <v>23.316281448000002</v>
      </c>
      <c r="AT39" s="790" t="s">
        <v>814</v>
      </c>
      <c r="AU39" s="384">
        <v>0</v>
      </c>
      <c r="AV39" s="365" t="s">
        <v>84</v>
      </c>
      <c r="AW39" s="384">
        <v>6.2275679520000002</v>
      </c>
      <c r="AX39" s="384">
        <v>6.9383576390000004</v>
      </c>
      <c r="AY39" s="384">
        <v>3.3909142129999998</v>
      </c>
      <c r="AZ39" s="365" t="s">
        <v>84</v>
      </c>
      <c r="BA39" s="390">
        <v>6.0926758919999999</v>
      </c>
      <c r="BB39" s="390">
        <v>3.3909142129999998</v>
      </c>
      <c r="BC39" s="385">
        <v>4.1510801949999996</v>
      </c>
      <c r="BE39" s="790" t="s">
        <v>814</v>
      </c>
      <c r="BF39" s="384">
        <v>1.0377770690000001</v>
      </c>
      <c r="BG39" s="365" t="s">
        <v>84</v>
      </c>
      <c r="BH39" s="384">
        <v>0.18479621800000001</v>
      </c>
      <c r="BI39" s="384">
        <v>0.53979220299999997</v>
      </c>
      <c r="BJ39" s="384">
        <v>6.6088338999999996E-2</v>
      </c>
      <c r="BK39" s="365" t="s">
        <v>84</v>
      </c>
      <c r="BL39" s="390">
        <v>0.41307091200000001</v>
      </c>
      <c r="BM39" s="390">
        <v>6.6088338999999996E-2</v>
      </c>
      <c r="BN39" s="385">
        <v>0.16371514000000001</v>
      </c>
      <c r="BP39" s="790" t="s">
        <v>814</v>
      </c>
      <c r="BQ39" s="384">
        <v>9.1863452429999999</v>
      </c>
      <c r="BR39" s="365" t="s">
        <v>84</v>
      </c>
      <c r="BS39" s="384">
        <v>7.6280895229999999</v>
      </c>
      <c r="BT39" s="384">
        <v>5.8114716790000003</v>
      </c>
      <c r="BU39" s="384">
        <v>8.0101821910000002</v>
      </c>
      <c r="BV39" s="365" t="s">
        <v>84</v>
      </c>
      <c r="BW39" s="390">
        <v>6.9017903699999996</v>
      </c>
      <c r="BX39" s="390">
        <v>8.0101821910000002</v>
      </c>
      <c r="BY39" s="385">
        <v>7.6983257590000003</v>
      </c>
    </row>
    <row r="40" spans="2:77" s="323" customFormat="1" ht="15.75" customHeight="1" x14ac:dyDescent="0.25">
      <c r="B40" s="791" t="s">
        <v>815</v>
      </c>
      <c r="C40" s="369" t="s">
        <v>84</v>
      </c>
      <c r="D40" s="369" t="s">
        <v>84</v>
      </c>
      <c r="E40" s="369" t="s">
        <v>84</v>
      </c>
      <c r="F40" s="369" t="s">
        <v>84</v>
      </c>
      <c r="G40" s="369">
        <v>508.16189809000002</v>
      </c>
      <c r="H40" s="369" t="s">
        <v>84</v>
      </c>
      <c r="I40" s="370" t="s">
        <v>84</v>
      </c>
      <c r="J40" s="370">
        <v>508.16189809000002</v>
      </c>
      <c r="K40" s="355">
        <v>508.16189809000002</v>
      </c>
      <c r="M40" s="791" t="s">
        <v>815</v>
      </c>
      <c r="N40" s="369" t="s">
        <v>84</v>
      </c>
      <c r="O40" s="369" t="s">
        <v>84</v>
      </c>
      <c r="P40" s="369" t="s">
        <v>84</v>
      </c>
      <c r="Q40" s="369" t="s">
        <v>84</v>
      </c>
      <c r="R40" s="369">
        <v>508.16189809000002</v>
      </c>
      <c r="S40" s="369" t="s">
        <v>84</v>
      </c>
      <c r="T40" s="370" t="s">
        <v>84</v>
      </c>
      <c r="U40" s="370">
        <v>508.16189809000002</v>
      </c>
      <c r="V40" s="355">
        <v>508.16189809000002</v>
      </c>
      <c r="W40" s="379"/>
      <c r="X40" s="791" t="s">
        <v>815</v>
      </c>
      <c r="Y40" s="386" t="s">
        <v>84</v>
      </c>
      <c r="Z40" s="369" t="s">
        <v>84</v>
      </c>
      <c r="AA40" s="386" t="s">
        <v>84</v>
      </c>
      <c r="AB40" s="386" t="s">
        <v>84</v>
      </c>
      <c r="AC40" s="386">
        <v>56.234298678000002</v>
      </c>
      <c r="AD40" s="369" t="s">
        <v>84</v>
      </c>
      <c r="AE40" s="391" t="s">
        <v>84</v>
      </c>
      <c r="AF40" s="391">
        <v>56.234298678000002</v>
      </c>
      <c r="AG40" s="387">
        <v>56.234298678000002</v>
      </c>
      <c r="AI40" s="791" t="s">
        <v>815</v>
      </c>
      <c r="AJ40" s="386" t="s">
        <v>84</v>
      </c>
      <c r="AK40" s="369" t="s">
        <v>84</v>
      </c>
      <c r="AL40" s="386" t="s">
        <v>84</v>
      </c>
      <c r="AM40" s="386" t="s">
        <v>84</v>
      </c>
      <c r="AN40" s="386">
        <v>22.113872334</v>
      </c>
      <c r="AO40" s="369" t="s">
        <v>84</v>
      </c>
      <c r="AP40" s="391" t="s">
        <v>84</v>
      </c>
      <c r="AQ40" s="391">
        <v>22.113872334</v>
      </c>
      <c r="AR40" s="387">
        <v>22.113872334</v>
      </c>
      <c r="AT40" s="791" t="s">
        <v>815</v>
      </c>
      <c r="AU40" s="386" t="s">
        <v>84</v>
      </c>
      <c r="AV40" s="369" t="s">
        <v>84</v>
      </c>
      <c r="AW40" s="386" t="s">
        <v>84</v>
      </c>
      <c r="AX40" s="386" t="s">
        <v>84</v>
      </c>
      <c r="AY40" s="386">
        <v>18.297143173999999</v>
      </c>
      <c r="AZ40" s="369" t="s">
        <v>84</v>
      </c>
      <c r="BA40" s="391" t="s">
        <v>84</v>
      </c>
      <c r="BB40" s="391">
        <v>18.297143173999999</v>
      </c>
      <c r="BC40" s="387">
        <v>18.297143173999999</v>
      </c>
      <c r="BE40" s="791" t="s">
        <v>815</v>
      </c>
      <c r="BF40" s="386" t="s">
        <v>84</v>
      </c>
      <c r="BG40" s="369" t="s">
        <v>84</v>
      </c>
      <c r="BH40" s="386" t="s">
        <v>84</v>
      </c>
      <c r="BI40" s="386" t="s">
        <v>84</v>
      </c>
      <c r="BJ40" s="386">
        <v>1.166351012</v>
      </c>
      <c r="BK40" s="369" t="s">
        <v>84</v>
      </c>
      <c r="BL40" s="391" t="s">
        <v>84</v>
      </c>
      <c r="BM40" s="391">
        <v>1.166351012</v>
      </c>
      <c r="BN40" s="387">
        <v>1.166351012</v>
      </c>
      <c r="BP40" s="791" t="s">
        <v>815</v>
      </c>
      <c r="BQ40" s="386" t="s">
        <v>84</v>
      </c>
      <c r="BR40" s="369" t="s">
        <v>84</v>
      </c>
      <c r="BS40" s="386" t="s">
        <v>84</v>
      </c>
      <c r="BT40" s="386" t="s">
        <v>84</v>
      </c>
      <c r="BU40" s="386">
        <v>2.1883348030000001</v>
      </c>
      <c r="BV40" s="369" t="s">
        <v>84</v>
      </c>
      <c r="BW40" s="391" t="s">
        <v>84</v>
      </c>
      <c r="BX40" s="391">
        <v>2.1883348030000001</v>
      </c>
      <c r="BY40" s="387">
        <v>2.1883348030000001</v>
      </c>
    </row>
    <row r="41" spans="2:77" s="323" customFormat="1" ht="15.75" customHeight="1" x14ac:dyDescent="0.25">
      <c r="B41" s="790" t="s">
        <v>816</v>
      </c>
      <c r="C41" s="365" t="s">
        <v>84</v>
      </c>
      <c r="D41" s="365" t="s">
        <v>84</v>
      </c>
      <c r="E41" s="365">
        <v>229.35552755500001</v>
      </c>
      <c r="F41" s="365">
        <v>124.58879906999999</v>
      </c>
      <c r="G41" s="365" t="s">
        <v>84</v>
      </c>
      <c r="H41" s="365" t="s">
        <v>84</v>
      </c>
      <c r="I41" s="366">
        <v>149.290147131</v>
      </c>
      <c r="J41" s="366" t="s">
        <v>84</v>
      </c>
      <c r="K41" s="367">
        <v>149.290147131</v>
      </c>
      <c r="M41" s="790" t="s">
        <v>816</v>
      </c>
      <c r="N41" s="365" t="s">
        <v>84</v>
      </c>
      <c r="O41" s="365" t="s">
        <v>84</v>
      </c>
      <c r="P41" s="365">
        <v>229.35552755500001</v>
      </c>
      <c r="Q41" s="365">
        <v>124.58879906999999</v>
      </c>
      <c r="R41" s="365" t="s">
        <v>84</v>
      </c>
      <c r="S41" s="365" t="s">
        <v>84</v>
      </c>
      <c r="T41" s="366">
        <v>149.290147131</v>
      </c>
      <c r="U41" s="366" t="s">
        <v>84</v>
      </c>
      <c r="V41" s="367">
        <v>149.290147131</v>
      </c>
      <c r="W41" s="379"/>
      <c r="X41" s="790" t="s">
        <v>816</v>
      </c>
      <c r="Y41" s="384" t="s">
        <v>84</v>
      </c>
      <c r="Z41" s="365" t="s">
        <v>84</v>
      </c>
      <c r="AA41" s="384">
        <v>11.189983885</v>
      </c>
      <c r="AB41" s="384">
        <v>33.474228343999997</v>
      </c>
      <c r="AC41" s="384" t="s">
        <v>84</v>
      </c>
      <c r="AD41" s="365" t="s">
        <v>84</v>
      </c>
      <c r="AE41" s="390">
        <v>25.402375199000002</v>
      </c>
      <c r="AF41" s="390" t="s">
        <v>84</v>
      </c>
      <c r="AG41" s="385">
        <v>25.402375199000002</v>
      </c>
      <c r="AI41" s="790" t="s">
        <v>816</v>
      </c>
      <c r="AJ41" s="384" t="s">
        <v>84</v>
      </c>
      <c r="AK41" s="365" t="s">
        <v>84</v>
      </c>
      <c r="AL41" s="384">
        <v>27.617608123</v>
      </c>
      <c r="AM41" s="384">
        <v>14.966457256</v>
      </c>
      <c r="AN41" s="384" t="s">
        <v>84</v>
      </c>
      <c r="AO41" s="365" t="s">
        <v>84</v>
      </c>
      <c r="AP41" s="390">
        <v>19.548987845999999</v>
      </c>
      <c r="AQ41" s="390" t="s">
        <v>84</v>
      </c>
      <c r="AR41" s="385">
        <v>19.548987845999999</v>
      </c>
      <c r="AT41" s="790" t="s">
        <v>816</v>
      </c>
      <c r="AU41" s="384" t="s">
        <v>84</v>
      </c>
      <c r="AV41" s="365" t="s">
        <v>84</v>
      </c>
      <c r="AW41" s="384">
        <v>58.736443031</v>
      </c>
      <c r="AX41" s="384">
        <v>45.633361700999998</v>
      </c>
      <c r="AY41" s="384" t="s">
        <v>84</v>
      </c>
      <c r="AZ41" s="365" t="s">
        <v>84</v>
      </c>
      <c r="BA41" s="390">
        <v>50.379591640999998</v>
      </c>
      <c r="BB41" s="390" t="s">
        <v>84</v>
      </c>
      <c r="BC41" s="385">
        <v>50.379591640999998</v>
      </c>
      <c r="BE41" s="790" t="s">
        <v>816</v>
      </c>
      <c r="BF41" s="384" t="s">
        <v>84</v>
      </c>
      <c r="BG41" s="365" t="s">
        <v>84</v>
      </c>
      <c r="BH41" s="384">
        <v>0.30479265</v>
      </c>
      <c r="BI41" s="384">
        <v>0.105068621</v>
      </c>
      <c r="BJ41" s="384" t="s">
        <v>84</v>
      </c>
      <c r="BK41" s="365" t="s">
        <v>84</v>
      </c>
      <c r="BL41" s="390">
        <v>0.17741314399999999</v>
      </c>
      <c r="BM41" s="390" t="s">
        <v>84</v>
      </c>
      <c r="BN41" s="385">
        <v>0.17741314399999999</v>
      </c>
      <c r="BP41" s="790" t="s">
        <v>816</v>
      </c>
      <c r="BQ41" s="384" t="s">
        <v>84</v>
      </c>
      <c r="BR41" s="365" t="s">
        <v>84</v>
      </c>
      <c r="BS41" s="384">
        <v>2.1511723109999998</v>
      </c>
      <c r="BT41" s="384">
        <v>5.8208840779999997</v>
      </c>
      <c r="BU41" s="384" t="s">
        <v>84</v>
      </c>
      <c r="BV41" s="365" t="s">
        <v>84</v>
      </c>
      <c r="BW41" s="390">
        <v>4.4916321699999999</v>
      </c>
      <c r="BX41" s="390" t="s">
        <v>84</v>
      </c>
      <c r="BY41" s="385">
        <v>4.4916321699999999</v>
      </c>
    </row>
    <row r="42" spans="2:77" s="351" customFormat="1" ht="15.75" customHeight="1" x14ac:dyDescent="0.25">
      <c r="B42" s="766" t="s">
        <v>698</v>
      </c>
      <c r="C42" s="767"/>
      <c r="D42" s="767"/>
      <c r="E42" s="767"/>
      <c r="F42" s="767"/>
      <c r="G42" s="767"/>
      <c r="H42" s="767"/>
      <c r="I42" s="768"/>
      <c r="J42" s="768"/>
      <c r="K42" s="769"/>
      <c r="M42" s="766" t="s">
        <v>698</v>
      </c>
      <c r="N42" s="767"/>
      <c r="O42" s="767"/>
      <c r="P42" s="767"/>
      <c r="Q42" s="767"/>
      <c r="R42" s="767"/>
      <c r="S42" s="767"/>
      <c r="T42" s="768"/>
      <c r="U42" s="768"/>
      <c r="V42" s="769"/>
      <c r="W42" s="379"/>
      <c r="X42" s="766" t="s">
        <v>698</v>
      </c>
      <c r="Y42" s="775"/>
      <c r="Z42" s="775"/>
      <c r="AA42" s="775"/>
      <c r="AB42" s="775"/>
      <c r="AC42" s="775"/>
      <c r="AD42" s="775"/>
      <c r="AE42" s="776"/>
      <c r="AF42" s="776"/>
      <c r="AG42" s="777"/>
      <c r="AI42" s="766" t="s">
        <v>698</v>
      </c>
      <c r="AJ42" s="775"/>
      <c r="AK42" s="775"/>
      <c r="AL42" s="775"/>
      <c r="AM42" s="775"/>
      <c r="AN42" s="775"/>
      <c r="AO42" s="775"/>
      <c r="AP42" s="776"/>
      <c r="AQ42" s="776"/>
      <c r="AR42" s="777"/>
      <c r="AT42" s="766" t="s">
        <v>698</v>
      </c>
      <c r="AU42" s="775"/>
      <c r="AV42" s="775"/>
      <c r="AW42" s="775"/>
      <c r="AX42" s="775"/>
      <c r="AY42" s="775"/>
      <c r="AZ42" s="775"/>
      <c r="BA42" s="776"/>
      <c r="BB42" s="776"/>
      <c r="BC42" s="777"/>
      <c r="BE42" s="766" t="s">
        <v>698</v>
      </c>
      <c r="BF42" s="775"/>
      <c r="BG42" s="775"/>
      <c r="BH42" s="775"/>
      <c r="BI42" s="775"/>
      <c r="BJ42" s="775"/>
      <c r="BK42" s="775"/>
      <c r="BL42" s="776"/>
      <c r="BM42" s="776"/>
      <c r="BN42" s="777"/>
      <c r="BP42" s="766" t="s">
        <v>698</v>
      </c>
      <c r="BQ42" s="775"/>
      <c r="BR42" s="775"/>
      <c r="BS42" s="775"/>
      <c r="BT42" s="775"/>
      <c r="BU42" s="775"/>
      <c r="BV42" s="775"/>
      <c r="BW42" s="776"/>
      <c r="BX42" s="776"/>
      <c r="BY42" s="777"/>
    </row>
    <row r="43" spans="2:77" s="323" customFormat="1" ht="15.75" customHeight="1" x14ac:dyDescent="0.25">
      <c r="B43" s="681" t="s">
        <v>442</v>
      </c>
      <c r="C43" s="682" t="s">
        <v>84</v>
      </c>
      <c r="D43" s="682" t="s">
        <v>84</v>
      </c>
      <c r="E43" s="682" t="s">
        <v>84</v>
      </c>
      <c r="F43" s="682">
        <v>608.70555691000004</v>
      </c>
      <c r="G43" s="682">
        <v>551.26593121500002</v>
      </c>
      <c r="H43" s="682">
        <v>467.58721565299999</v>
      </c>
      <c r="I43" s="683">
        <v>608.70555691000004</v>
      </c>
      <c r="J43" s="683">
        <v>479.46272940900002</v>
      </c>
      <c r="K43" s="684">
        <v>480.33128364999999</v>
      </c>
      <c r="M43" s="681" t="s">
        <v>442</v>
      </c>
      <c r="N43" s="682" t="s">
        <v>84</v>
      </c>
      <c r="O43" s="682" t="s">
        <v>84</v>
      </c>
      <c r="P43" s="682" t="s">
        <v>84</v>
      </c>
      <c r="Q43" s="682">
        <v>608.70555691000004</v>
      </c>
      <c r="R43" s="682">
        <v>551.26593121500002</v>
      </c>
      <c r="S43" s="682">
        <v>467.58721565299999</v>
      </c>
      <c r="T43" s="683">
        <v>608.70555691000004</v>
      </c>
      <c r="U43" s="683">
        <v>479.46272940900002</v>
      </c>
      <c r="V43" s="684">
        <v>480.33128364999999</v>
      </c>
      <c r="W43" s="379"/>
      <c r="X43" s="681" t="s">
        <v>442</v>
      </c>
      <c r="Y43" s="687" t="s">
        <v>84</v>
      </c>
      <c r="Z43" s="687" t="s">
        <v>84</v>
      </c>
      <c r="AA43" s="687" t="s">
        <v>84</v>
      </c>
      <c r="AB43" s="687">
        <v>37.857100592000002</v>
      </c>
      <c r="AC43" s="687">
        <v>22.833802536</v>
      </c>
      <c r="AD43" s="687">
        <v>24.154548637000001</v>
      </c>
      <c r="AE43" s="688">
        <v>37.857100592000002</v>
      </c>
      <c r="AF43" s="688">
        <v>23.939040814999998</v>
      </c>
      <c r="AG43" s="689">
        <v>24.057572807</v>
      </c>
      <c r="AI43" s="681" t="s">
        <v>442</v>
      </c>
      <c r="AJ43" s="687" t="s">
        <v>84</v>
      </c>
      <c r="AK43" s="687" t="s">
        <v>84</v>
      </c>
      <c r="AL43" s="687" t="s">
        <v>84</v>
      </c>
      <c r="AM43" s="687">
        <v>46.264954906</v>
      </c>
      <c r="AN43" s="687">
        <v>43.613243515999997</v>
      </c>
      <c r="AO43" s="687">
        <v>33.999346948000003</v>
      </c>
      <c r="AP43" s="688">
        <v>46.264954906</v>
      </c>
      <c r="AQ43" s="688">
        <v>35.568058690000001</v>
      </c>
      <c r="AR43" s="689">
        <v>35.659157911999998</v>
      </c>
      <c r="AT43" s="681" t="s">
        <v>442</v>
      </c>
      <c r="AU43" s="687" t="s">
        <v>84</v>
      </c>
      <c r="AV43" s="687" t="s">
        <v>84</v>
      </c>
      <c r="AW43" s="687" t="s">
        <v>84</v>
      </c>
      <c r="AX43" s="687">
        <v>11.670739664999999</v>
      </c>
      <c r="AY43" s="687">
        <v>25.232292096999998</v>
      </c>
      <c r="AZ43" s="687">
        <v>36.406617795000003</v>
      </c>
      <c r="BA43" s="688">
        <v>11.670739664999999</v>
      </c>
      <c r="BB43" s="688">
        <v>34.583288844999998</v>
      </c>
      <c r="BC43" s="689">
        <v>34.388156035999998</v>
      </c>
      <c r="BE43" s="681" t="s">
        <v>442</v>
      </c>
      <c r="BF43" s="687" t="s">
        <v>84</v>
      </c>
      <c r="BG43" s="687" t="s">
        <v>84</v>
      </c>
      <c r="BH43" s="687" t="s">
        <v>84</v>
      </c>
      <c r="BI43" s="687">
        <v>2.5000395950000001</v>
      </c>
      <c r="BJ43" s="687">
        <v>2.3974453900000001</v>
      </c>
      <c r="BK43" s="687">
        <v>2.3848604309999999</v>
      </c>
      <c r="BL43" s="688">
        <v>2.5000395950000001</v>
      </c>
      <c r="BM43" s="688">
        <v>2.3869139349999999</v>
      </c>
      <c r="BN43" s="689">
        <v>2.3878773600000001</v>
      </c>
      <c r="BP43" s="681" t="s">
        <v>442</v>
      </c>
      <c r="BQ43" s="687" t="s">
        <v>84</v>
      </c>
      <c r="BR43" s="687" t="s">
        <v>84</v>
      </c>
      <c r="BS43" s="687" t="s">
        <v>84</v>
      </c>
      <c r="BT43" s="687">
        <v>1.7071652429999999</v>
      </c>
      <c r="BU43" s="687">
        <v>5.923216461</v>
      </c>
      <c r="BV43" s="687">
        <v>3.0546261879999999</v>
      </c>
      <c r="BW43" s="688">
        <v>1.7071652429999999</v>
      </c>
      <c r="BX43" s="688">
        <v>3.5226977150000001</v>
      </c>
      <c r="BY43" s="689">
        <v>3.507235884</v>
      </c>
    </row>
    <row r="44" spans="2:77" s="351" customFormat="1" ht="15.75" customHeight="1" x14ac:dyDescent="0.25">
      <c r="B44" s="371" t="s">
        <v>293</v>
      </c>
      <c r="C44" s="369" t="s">
        <v>84</v>
      </c>
      <c r="D44" s="369">
        <v>724.43306655499998</v>
      </c>
      <c r="E44" s="369">
        <v>537.81039139699999</v>
      </c>
      <c r="F44" s="369">
        <v>404.30331846500002</v>
      </c>
      <c r="G44" s="369">
        <v>404.19893945400003</v>
      </c>
      <c r="H44" s="369">
        <v>318.08050217200002</v>
      </c>
      <c r="I44" s="370">
        <v>417.67010759099998</v>
      </c>
      <c r="J44" s="370">
        <v>394.34042620700001</v>
      </c>
      <c r="K44" s="355">
        <v>402.98765375800002</v>
      </c>
      <c r="M44" s="371" t="s">
        <v>293</v>
      </c>
      <c r="N44" s="369" t="s">
        <v>84</v>
      </c>
      <c r="O44" s="369">
        <v>724.43306655499998</v>
      </c>
      <c r="P44" s="369">
        <v>537.81039139699999</v>
      </c>
      <c r="Q44" s="369">
        <v>404.30331846500002</v>
      </c>
      <c r="R44" s="369">
        <v>404.19893945400003</v>
      </c>
      <c r="S44" s="369">
        <v>318.08050217200002</v>
      </c>
      <c r="T44" s="370">
        <v>417.67010759099998</v>
      </c>
      <c r="U44" s="370">
        <v>394.34042620700001</v>
      </c>
      <c r="V44" s="355">
        <v>402.98765375800002</v>
      </c>
      <c r="W44" s="379"/>
      <c r="X44" s="371" t="s">
        <v>293</v>
      </c>
      <c r="Y44" s="386" t="s">
        <v>84</v>
      </c>
      <c r="Z44" s="386">
        <v>24.753867027999998</v>
      </c>
      <c r="AA44" s="386">
        <v>21.714337045000001</v>
      </c>
      <c r="AB44" s="386">
        <v>27.482689927999999</v>
      </c>
      <c r="AC44" s="386">
        <v>29.035424322000001</v>
      </c>
      <c r="AD44" s="386">
        <v>34.605765419000001</v>
      </c>
      <c r="AE44" s="391">
        <v>26.827288786</v>
      </c>
      <c r="AF44" s="391">
        <v>29.549779148999999</v>
      </c>
      <c r="AG44" s="387">
        <v>28.503913054000002</v>
      </c>
      <c r="AI44" s="371" t="s">
        <v>293</v>
      </c>
      <c r="AJ44" s="386" t="s">
        <v>84</v>
      </c>
      <c r="AK44" s="386">
        <v>45.207741413999997</v>
      </c>
      <c r="AL44" s="386">
        <v>48.963908132999997</v>
      </c>
      <c r="AM44" s="386">
        <v>40.792941075999998</v>
      </c>
      <c r="AN44" s="386">
        <v>37.652302321999997</v>
      </c>
      <c r="AO44" s="386">
        <v>33.944584503000002</v>
      </c>
      <c r="AP44" s="391">
        <v>41.727758135000002</v>
      </c>
      <c r="AQ44" s="391">
        <v>37.309938627000001</v>
      </c>
      <c r="AR44" s="387">
        <v>39.007078753000002</v>
      </c>
      <c r="AT44" s="371" t="s">
        <v>293</v>
      </c>
      <c r="AU44" s="386" t="s">
        <v>84</v>
      </c>
      <c r="AV44" s="386">
        <v>24.321238146999999</v>
      </c>
      <c r="AW44" s="386">
        <v>21.554030363999999</v>
      </c>
      <c r="AX44" s="386">
        <v>24.452983330999999</v>
      </c>
      <c r="AY44" s="386">
        <v>25.409066324000001</v>
      </c>
      <c r="AZ44" s="386">
        <v>24.898559614</v>
      </c>
      <c r="BA44" s="391">
        <v>24.138114162000001</v>
      </c>
      <c r="BB44" s="391">
        <v>25.361927093999999</v>
      </c>
      <c r="BC44" s="387">
        <v>24.891789725999999</v>
      </c>
      <c r="BE44" s="371" t="s">
        <v>293</v>
      </c>
      <c r="BF44" s="386" t="s">
        <v>84</v>
      </c>
      <c r="BG44" s="386">
        <v>1.7298254559999999</v>
      </c>
      <c r="BH44" s="386">
        <v>1.627646787</v>
      </c>
      <c r="BI44" s="386">
        <v>1.4038094759999999</v>
      </c>
      <c r="BJ44" s="386">
        <v>1.961455408</v>
      </c>
      <c r="BK44" s="386">
        <v>3.0121625949999999</v>
      </c>
      <c r="BL44" s="391">
        <v>1.431818501</v>
      </c>
      <c r="BM44" s="391">
        <v>2.058475735</v>
      </c>
      <c r="BN44" s="387">
        <v>1.8177404269999999</v>
      </c>
      <c r="BP44" s="371" t="s">
        <v>293</v>
      </c>
      <c r="BQ44" s="386" t="s">
        <v>84</v>
      </c>
      <c r="BR44" s="386">
        <v>3.9873279560000001</v>
      </c>
      <c r="BS44" s="386">
        <v>6.1400776720000003</v>
      </c>
      <c r="BT44" s="386">
        <v>5.8675761890000002</v>
      </c>
      <c r="BU44" s="386">
        <v>5.9417516250000002</v>
      </c>
      <c r="BV44" s="386">
        <v>3.538927868</v>
      </c>
      <c r="BW44" s="391">
        <v>5.875020417</v>
      </c>
      <c r="BX44" s="391">
        <v>5.7198793950000004</v>
      </c>
      <c r="BY44" s="387">
        <v>5.7794780389999998</v>
      </c>
    </row>
    <row r="45" spans="2:77" s="323" customFormat="1" ht="15.75" customHeight="1" x14ac:dyDescent="0.25">
      <c r="B45" s="685" t="s">
        <v>79</v>
      </c>
      <c r="C45" s="682">
        <v>379.12369203700001</v>
      </c>
      <c r="D45" s="682">
        <v>332.037101415</v>
      </c>
      <c r="E45" s="682">
        <v>308.01362651800002</v>
      </c>
      <c r="F45" s="682">
        <v>303.62713231200001</v>
      </c>
      <c r="G45" s="682">
        <v>344.84197817699999</v>
      </c>
      <c r="H45" s="682" t="s">
        <v>84</v>
      </c>
      <c r="I45" s="683">
        <v>326.41446182800001</v>
      </c>
      <c r="J45" s="683">
        <v>344.84197817699999</v>
      </c>
      <c r="K45" s="684">
        <v>326.61413584299999</v>
      </c>
      <c r="M45" s="685" t="s">
        <v>79</v>
      </c>
      <c r="N45" s="682">
        <v>379.12369203700001</v>
      </c>
      <c r="O45" s="682">
        <v>332.037101415</v>
      </c>
      <c r="P45" s="682">
        <v>308.01362651800002</v>
      </c>
      <c r="Q45" s="682">
        <v>303.62713231200001</v>
      </c>
      <c r="R45" s="682">
        <v>344.84197817699999</v>
      </c>
      <c r="S45" s="682" t="s">
        <v>84</v>
      </c>
      <c r="T45" s="683">
        <v>326.41446182800001</v>
      </c>
      <c r="U45" s="683">
        <v>344.84197817699999</v>
      </c>
      <c r="V45" s="684">
        <v>326.61413584299999</v>
      </c>
      <c r="W45" s="379"/>
      <c r="X45" s="685" t="s">
        <v>79</v>
      </c>
      <c r="Y45" s="687">
        <v>23.260115331000002</v>
      </c>
      <c r="Z45" s="687">
        <v>25.742072831000002</v>
      </c>
      <c r="AA45" s="687">
        <v>27.294649844999999</v>
      </c>
      <c r="AB45" s="687">
        <v>31.554922051999998</v>
      </c>
      <c r="AC45" s="687">
        <v>18.181661623</v>
      </c>
      <c r="AD45" s="687" t="s">
        <v>84</v>
      </c>
      <c r="AE45" s="688">
        <v>26.561592871999999</v>
      </c>
      <c r="AF45" s="688">
        <v>18.181661623</v>
      </c>
      <c r="AG45" s="689">
        <v>26.465723397000001</v>
      </c>
      <c r="AI45" s="685" t="s">
        <v>79</v>
      </c>
      <c r="AJ45" s="687">
        <v>41.237371852999999</v>
      </c>
      <c r="AK45" s="687">
        <v>40.838790676999999</v>
      </c>
      <c r="AL45" s="687">
        <v>41.991293480000003</v>
      </c>
      <c r="AM45" s="687">
        <v>37.087234473000002</v>
      </c>
      <c r="AN45" s="687">
        <v>40.141672477999997</v>
      </c>
      <c r="AO45" s="687" t="s">
        <v>84</v>
      </c>
      <c r="AP45" s="688">
        <v>40.794580832000001</v>
      </c>
      <c r="AQ45" s="688">
        <v>40.141672477999997</v>
      </c>
      <c r="AR45" s="689">
        <v>40.787111322000001</v>
      </c>
      <c r="AT45" s="685" t="s">
        <v>79</v>
      </c>
      <c r="AU45" s="687">
        <v>26.333011727999999</v>
      </c>
      <c r="AV45" s="687">
        <v>26.350497921999999</v>
      </c>
      <c r="AW45" s="687">
        <v>22.920143835000001</v>
      </c>
      <c r="AX45" s="687">
        <v>24.882994584999999</v>
      </c>
      <c r="AY45" s="687">
        <v>36.215584632000002</v>
      </c>
      <c r="AZ45" s="687" t="s">
        <v>84</v>
      </c>
      <c r="BA45" s="688">
        <v>25.122047982000002</v>
      </c>
      <c r="BB45" s="688">
        <v>36.215584632000002</v>
      </c>
      <c r="BC45" s="689">
        <v>25.248962095</v>
      </c>
      <c r="BE45" s="685" t="s">
        <v>79</v>
      </c>
      <c r="BF45" s="687">
        <v>1.435842887</v>
      </c>
      <c r="BG45" s="687">
        <v>1.3543310070000001</v>
      </c>
      <c r="BH45" s="687">
        <v>1.187457821</v>
      </c>
      <c r="BI45" s="687">
        <v>1.4283254919999999</v>
      </c>
      <c r="BJ45" s="687">
        <v>0.80532619999999999</v>
      </c>
      <c r="BK45" s="687" t="s">
        <v>84</v>
      </c>
      <c r="BL45" s="688">
        <v>1.3240568660000001</v>
      </c>
      <c r="BM45" s="688">
        <v>0.80532619999999999</v>
      </c>
      <c r="BN45" s="689">
        <v>1.3181223980000001</v>
      </c>
      <c r="BP45" s="685" t="s">
        <v>79</v>
      </c>
      <c r="BQ45" s="687">
        <v>7.733658202</v>
      </c>
      <c r="BR45" s="687">
        <v>5.7143075620000001</v>
      </c>
      <c r="BS45" s="687">
        <v>6.6064550190000002</v>
      </c>
      <c r="BT45" s="687">
        <v>5.0465233989999998</v>
      </c>
      <c r="BU45" s="687">
        <v>4.6557550670000003</v>
      </c>
      <c r="BV45" s="687" t="s">
        <v>84</v>
      </c>
      <c r="BW45" s="688">
        <v>6.1977214470000002</v>
      </c>
      <c r="BX45" s="688">
        <v>4.6557550670000003</v>
      </c>
      <c r="BY45" s="689">
        <v>6.1800807879999997</v>
      </c>
    </row>
    <row r="46" spans="2:77" s="351" customFormat="1" ht="15.75" customHeight="1" x14ac:dyDescent="0.25">
      <c r="B46" s="678" t="s">
        <v>78</v>
      </c>
      <c r="C46" s="679">
        <v>370.34381901699999</v>
      </c>
      <c r="D46" s="679">
        <v>304.24761115299998</v>
      </c>
      <c r="E46" s="679">
        <v>243.21956010299999</v>
      </c>
      <c r="F46" s="679">
        <v>151.91812985199999</v>
      </c>
      <c r="G46" s="679" t="s">
        <v>84</v>
      </c>
      <c r="H46" s="679" t="s">
        <v>84</v>
      </c>
      <c r="I46" s="546">
        <v>308.82045684600001</v>
      </c>
      <c r="J46" s="546" t="s">
        <v>84</v>
      </c>
      <c r="K46" s="680">
        <v>308.82045684600001</v>
      </c>
      <c r="M46" s="678" t="s">
        <v>78</v>
      </c>
      <c r="N46" s="679">
        <v>370.34381901699999</v>
      </c>
      <c r="O46" s="679">
        <v>304.24761115299998</v>
      </c>
      <c r="P46" s="679">
        <v>243.21956010299999</v>
      </c>
      <c r="Q46" s="679">
        <v>151.91812985199999</v>
      </c>
      <c r="R46" s="679" t="s">
        <v>84</v>
      </c>
      <c r="S46" s="679" t="s">
        <v>84</v>
      </c>
      <c r="T46" s="546">
        <v>308.82045684600001</v>
      </c>
      <c r="U46" s="546" t="s">
        <v>84</v>
      </c>
      <c r="V46" s="680">
        <v>308.82045684600001</v>
      </c>
      <c r="W46" s="379"/>
      <c r="X46" s="678" t="s">
        <v>78</v>
      </c>
      <c r="Y46" s="690">
        <v>28.711614034</v>
      </c>
      <c r="Z46" s="690">
        <v>30.779427471000002</v>
      </c>
      <c r="AA46" s="690">
        <v>30.953929955</v>
      </c>
      <c r="AB46" s="690">
        <v>20.079320973000002</v>
      </c>
      <c r="AC46" s="690" t="s">
        <v>84</v>
      </c>
      <c r="AD46" s="690" t="s">
        <v>84</v>
      </c>
      <c r="AE46" s="691">
        <v>29.905614212</v>
      </c>
      <c r="AF46" s="691" t="s">
        <v>84</v>
      </c>
      <c r="AG46" s="692">
        <v>29.905614212</v>
      </c>
      <c r="AI46" s="678" t="s">
        <v>78</v>
      </c>
      <c r="AJ46" s="690">
        <v>36.625642523000003</v>
      </c>
      <c r="AK46" s="690">
        <v>36.379470257000001</v>
      </c>
      <c r="AL46" s="690">
        <v>33.627870143999999</v>
      </c>
      <c r="AM46" s="690">
        <v>60.844114595000001</v>
      </c>
      <c r="AN46" s="690" t="s">
        <v>84</v>
      </c>
      <c r="AO46" s="690" t="s">
        <v>84</v>
      </c>
      <c r="AP46" s="691">
        <v>36.355113043999999</v>
      </c>
      <c r="AQ46" s="691" t="s">
        <v>84</v>
      </c>
      <c r="AR46" s="692">
        <v>36.355113043999999</v>
      </c>
      <c r="AT46" s="678" t="s">
        <v>78</v>
      </c>
      <c r="AU46" s="690">
        <v>28.167318799</v>
      </c>
      <c r="AV46" s="690">
        <v>26.014718713000001</v>
      </c>
      <c r="AW46" s="690">
        <v>30.800272993</v>
      </c>
      <c r="AX46" s="690">
        <v>9.2206800199999996</v>
      </c>
      <c r="AY46" s="690" t="s">
        <v>84</v>
      </c>
      <c r="AZ46" s="690" t="s">
        <v>84</v>
      </c>
      <c r="BA46" s="691">
        <v>27.337487577000001</v>
      </c>
      <c r="BB46" s="691" t="s">
        <v>84</v>
      </c>
      <c r="BC46" s="692">
        <v>27.337487577000001</v>
      </c>
      <c r="BE46" s="678" t="s">
        <v>78</v>
      </c>
      <c r="BF46" s="690">
        <v>1.196360211</v>
      </c>
      <c r="BG46" s="690">
        <v>1.034637585</v>
      </c>
      <c r="BH46" s="690">
        <v>1.065721744</v>
      </c>
      <c r="BI46" s="690" t="s">
        <v>84</v>
      </c>
      <c r="BJ46" s="690" t="s">
        <v>84</v>
      </c>
      <c r="BK46" s="690" t="s">
        <v>84</v>
      </c>
      <c r="BL46" s="691">
        <v>1.086280932</v>
      </c>
      <c r="BM46" s="691" t="s">
        <v>84</v>
      </c>
      <c r="BN46" s="692">
        <v>1.086280932</v>
      </c>
      <c r="BP46" s="678" t="s">
        <v>78</v>
      </c>
      <c r="BQ46" s="690">
        <v>5.2990644329999999</v>
      </c>
      <c r="BR46" s="690">
        <v>5.7917459750000004</v>
      </c>
      <c r="BS46" s="690">
        <v>3.552205163</v>
      </c>
      <c r="BT46" s="690">
        <v>9.8558844130000001</v>
      </c>
      <c r="BU46" s="690" t="s">
        <v>84</v>
      </c>
      <c r="BV46" s="690" t="s">
        <v>84</v>
      </c>
      <c r="BW46" s="691">
        <v>5.3155042339999996</v>
      </c>
      <c r="BX46" s="691" t="s">
        <v>84</v>
      </c>
      <c r="BY46" s="692">
        <v>5.3155042339999996</v>
      </c>
    </row>
    <row r="47" spans="2:77" s="375" customFormat="1" x14ac:dyDescent="0.2">
      <c r="B47" s="22" t="s">
        <v>271</v>
      </c>
      <c r="C47" s="373"/>
      <c r="D47" s="373"/>
      <c r="E47" s="373"/>
      <c r="F47" s="373"/>
      <c r="G47" s="373"/>
      <c r="H47" s="373"/>
      <c r="I47" s="373"/>
      <c r="J47" s="373"/>
      <c r="K47" s="374"/>
      <c r="M47" s="22" t="s">
        <v>271</v>
      </c>
      <c r="N47" s="373"/>
      <c r="O47" s="373"/>
      <c r="P47" s="373"/>
      <c r="Q47" s="373"/>
      <c r="R47" s="373"/>
      <c r="S47" s="373"/>
      <c r="T47" s="373"/>
      <c r="U47" s="373"/>
      <c r="V47" s="374"/>
      <c r="W47" s="376"/>
      <c r="X47" s="22" t="s">
        <v>271</v>
      </c>
      <c r="Y47" s="373"/>
      <c r="Z47" s="373"/>
      <c r="AA47" s="373"/>
      <c r="AB47" s="373"/>
      <c r="AC47" s="373"/>
      <c r="AD47" s="373"/>
      <c r="AE47" s="373"/>
      <c r="AF47" s="373"/>
      <c r="AG47" s="374"/>
      <c r="AI47" s="22" t="s">
        <v>271</v>
      </c>
      <c r="AJ47" s="373"/>
      <c r="AK47" s="373"/>
      <c r="AL47" s="373"/>
      <c r="AM47" s="373"/>
      <c r="AN47" s="373"/>
      <c r="AO47" s="373"/>
      <c r="AP47" s="373"/>
      <c r="AQ47" s="373"/>
      <c r="AR47" s="374"/>
      <c r="AT47" s="22" t="s">
        <v>271</v>
      </c>
      <c r="AU47" s="373"/>
      <c r="AV47" s="373"/>
      <c r="AW47" s="373"/>
      <c r="AX47" s="373"/>
      <c r="AY47" s="373"/>
      <c r="AZ47" s="373"/>
      <c r="BA47" s="373"/>
      <c r="BB47" s="373"/>
      <c r="BC47" s="374"/>
      <c r="BE47" s="22" t="s">
        <v>271</v>
      </c>
      <c r="BF47" s="373"/>
      <c r="BG47" s="373"/>
      <c r="BH47" s="373"/>
      <c r="BI47" s="373"/>
      <c r="BJ47" s="373"/>
      <c r="BK47" s="373"/>
      <c r="BL47" s="373"/>
      <c r="BM47" s="373"/>
      <c r="BN47" s="374"/>
      <c r="BP47" s="22" t="s">
        <v>271</v>
      </c>
      <c r="BQ47" s="373"/>
      <c r="BR47" s="373"/>
      <c r="BS47" s="373"/>
      <c r="BT47" s="373"/>
      <c r="BU47" s="373"/>
      <c r="BV47" s="373"/>
      <c r="BW47" s="373"/>
      <c r="BX47" s="373"/>
      <c r="BY47" s="374"/>
    </row>
    <row r="48" spans="2:77" s="243" customFormat="1" x14ac:dyDescent="0.2">
      <c r="B48" s="22" t="s">
        <v>443</v>
      </c>
      <c r="C48" s="373"/>
      <c r="D48" s="373"/>
      <c r="E48" s="373"/>
      <c r="F48" s="373"/>
      <c r="G48" s="373"/>
      <c r="H48" s="373"/>
      <c r="I48" s="373"/>
      <c r="J48" s="373"/>
      <c r="K48" s="374"/>
      <c r="M48" s="22" t="s">
        <v>443</v>
      </c>
      <c r="N48" s="373"/>
      <c r="O48" s="373"/>
      <c r="P48" s="373"/>
      <c r="Q48" s="373"/>
      <c r="R48" s="373"/>
      <c r="S48" s="373"/>
      <c r="T48" s="373"/>
      <c r="U48" s="373"/>
      <c r="V48" s="374"/>
      <c r="W48" s="376"/>
      <c r="X48" s="22" t="s">
        <v>443</v>
      </c>
      <c r="Y48" s="373"/>
      <c r="Z48" s="373"/>
      <c r="AA48" s="373"/>
      <c r="AB48" s="373"/>
      <c r="AC48" s="373"/>
      <c r="AD48" s="373"/>
      <c r="AE48" s="373"/>
      <c r="AF48" s="373"/>
      <c r="AG48" s="374"/>
      <c r="AI48" s="22" t="s">
        <v>443</v>
      </c>
      <c r="AJ48" s="373"/>
      <c r="AK48" s="373"/>
      <c r="AL48" s="373"/>
      <c r="AM48" s="373"/>
      <c r="AN48" s="373"/>
      <c r="AO48" s="373"/>
      <c r="AP48" s="373"/>
      <c r="AQ48" s="373"/>
      <c r="AR48" s="374"/>
      <c r="AT48" s="22" t="s">
        <v>443</v>
      </c>
      <c r="AU48" s="373"/>
      <c r="AV48" s="373"/>
      <c r="AW48" s="373"/>
      <c r="AX48" s="373"/>
      <c r="AY48" s="373"/>
      <c r="AZ48" s="373"/>
      <c r="BA48" s="373"/>
      <c r="BB48" s="373"/>
      <c r="BC48" s="374"/>
      <c r="BE48" s="22" t="s">
        <v>443</v>
      </c>
      <c r="BF48" s="373"/>
      <c r="BG48" s="373"/>
      <c r="BH48" s="373"/>
      <c r="BI48" s="373"/>
      <c r="BJ48" s="373"/>
      <c r="BK48" s="373"/>
      <c r="BL48" s="373"/>
      <c r="BM48" s="373"/>
      <c r="BN48" s="374"/>
      <c r="BP48" s="22" t="s">
        <v>443</v>
      </c>
      <c r="BQ48" s="373"/>
      <c r="BR48" s="373"/>
      <c r="BS48" s="373"/>
      <c r="BT48" s="373"/>
      <c r="BU48" s="373"/>
      <c r="BV48" s="373"/>
      <c r="BW48" s="373"/>
      <c r="BX48" s="373"/>
      <c r="BY48" s="374"/>
    </row>
    <row r="49" spans="2:77" s="243" customFormat="1" x14ac:dyDescent="0.2">
      <c r="B49" s="47" t="s">
        <v>429</v>
      </c>
      <c r="C49" s="373"/>
      <c r="D49" s="373"/>
      <c r="E49" s="373"/>
      <c r="F49" s="373"/>
      <c r="G49" s="373"/>
      <c r="H49" s="373"/>
      <c r="I49" s="373"/>
      <c r="J49" s="373"/>
      <c r="K49" s="374"/>
      <c r="M49" s="47" t="s">
        <v>429</v>
      </c>
      <c r="N49" s="373"/>
      <c r="O49" s="373"/>
      <c r="P49" s="373"/>
      <c r="Q49" s="373"/>
      <c r="R49" s="373"/>
      <c r="S49" s="373"/>
      <c r="T49" s="373"/>
      <c r="U49" s="373"/>
      <c r="V49" s="374"/>
      <c r="W49" s="376"/>
      <c r="X49" s="47" t="s">
        <v>429</v>
      </c>
      <c r="Y49" s="373"/>
      <c r="Z49" s="373"/>
      <c r="AA49" s="373"/>
      <c r="AB49" s="373"/>
      <c r="AC49" s="373"/>
      <c r="AD49" s="373"/>
      <c r="AE49" s="373"/>
      <c r="AF49" s="373"/>
      <c r="AG49" s="374"/>
      <c r="AI49" s="47" t="s">
        <v>429</v>
      </c>
      <c r="AJ49" s="373"/>
      <c r="AK49" s="373"/>
      <c r="AL49" s="373"/>
      <c r="AM49" s="373"/>
      <c r="AN49" s="373"/>
      <c r="AO49" s="373"/>
      <c r="AP49" s="373"/>
      <c r="AQ49" s="373"/>
      <c r="AR49" s="374"/>
      <c r="AT49" s="47" t="s">
        <v>429</v>
      </c>
      <c r="AU49" s="373"/>
      <c r="AV49" s="373"/>
      <c r="AW49" s="373"/>
      <c r="AX49" s="373"/>
      <c r="AY49" s="373"/>
      <c r="AZ49" s="373"/>
      <c r="BA49" s="373"/>
      <c r="BB49" s="373"/>
      <c r="BC49" s="374"/>
      <c r="BE49" s="47" t="s">
        <v>429</v>
      </c>
      <c r="BF49" s="373"/>
      <c r="BG49" s="373"/>
      <c r="BH49" s="373"/>
      <c r="BI49" s="373"/>
      <c r="BJ49" s="373"/>
      <c r="BK49" s="373"/>
      <c r="BL49" s="373"/>
      <c r="BM49" s="373"/>
      <c r="BN49" s="374"/>
      <c r="BP49" s="47" t="s">
        <v>429</v>
      </c>
      <c r="BQ49" s="373"/>
      <c r="BR49" s="373"/>
      <c r="BS49" s="373"/>
      <c r="BT49" s="373"/>
      <c r="BU49" s="373"/>
      <c r="BV49" s="373"/>
      <c r="BW49" s="373"/>
      <c r="BX49" s="373"/>
      <c r="BY49" s="374"/>
    </row>
    <row r="50" spans="2:77" s="243" customFormat="1" x14ac:dyDescent="0.2">
      <c r="B50" s="372" t="s">
        <v>699</v>
      </c>
      <c r="C50" s="377"/>
      <c r="D50" s="377"/>
      <c r="E50" s="377"/>
      <c r="F50" s="377"/>
      <c r="G50" s="377"/>
      <c r="H50" s="377"/>
      <c r="I50" s="377"/>
      <c r="J50" s="377"/>
      <c r="K50" s="378"/>
      <c r="M50" s="372" t="s">
        <v>699</v>
      </c>
      <c r="N50" s="377"/>
      <c r="O50" s="377"/>
      <c r="P50" s="377"/>
      <c r="Q50" s="377"/>
      <c r="R50" s="377"/>
      <c r="S50" s="377"/>
      <c r="T50" s="377"/>
      <c r="U50" s="377"/>
      <c r="V50" s="378"/>
      <c r="W50" s="376"/>
      <c r="X50" s="372" t="s">
        <v>699</v>
      </c>
      <c r="Y50" s="377"/>
      <c r="Z50" s="377"/>
      <c r="AA50" s="377"/>
      <c r="AB50" s="377"/>
      <c r="AC50" s="377"/>
      <c r="AD50" s="377"/>
      <c r="AE50" s="377"/>
      <c r="AF50" s="377"/>
      <c r="AG50" s="378"/>
      <c r="AI50" s="372" t="s">
        <v>699</v>
      </c>
      <c r="AJ50" s="377"/>
      <c r="AK50" s="377"/>
      <c r="AL50" s="377"/>
      <c r="AM50" s="377"/>
      <c r="AN50" s="377"/>
      <c r="AO50" s="377"/>
      <c r="AP50" s="377"/>
      <c r="AQ50" s="377"/>
      <c r="AR50" s="378"/>
      <c r="AT50" s="372" t="s">
        <v>699</v>
      </c>
      <c r="AU50" s="377"/>
      <c r="AV50" s="377"/>
      <c r="AW50" s="377"/>
      <c r="AX50" s="377"/>
      <c r="AY50" s="377"/>
      <c r="AZ50" s="377"/>
      <c r="BA50" s="377"/>
      <c r="BB50" s="377"/>
      <c r="BC50" s="378"/>
      <c r="BE50" s="372" t="s">
        <v>699</v>
      </c>
      <c r="BF50" s="377"/>
      <c r="BG50" s="377"/>
      <c r="BH50" s="377"/>
      <c r="BI50" s="377"/>
      <c r="BJ50" s="377"/>
      <c r="BK50" s="377"/>
      <c r="BL50" s="377"/>
      <c r="BM50" s="377"/>
      <c r="BN50" s="378"/>
      <c r="BP50" s="372" t="s">
        <v>699</v>
      </c>
      <c r="BQ50" s="377"/>
      <c r="BR50" s="377"/>
      <c r="BS50" s="377"/>
      <c r="BT50" s="377"/>
      <c r="BU50" s="377"/>
      <c r="BV50" s="377"/>
      <c r="BW50" s="377"/>
      <c r="BX50" s="377"/>
      <c r="BY50" s="378"/>
    </row>
    <row r="51" spans="2:77" x14ac:dyDescent="0.2">
      <c r="C51" s="32"/>
      <c r="D51" s="32"/>
      <c r="E51" s="32"/>
      <c r="F51" s="32"/>
      <c r="G51" s="32"/>
      <c r="H51" s="32"/>
      <c r="I51" s="32"/>
      <c r="J51" s="32"/>
      <c r="K51" s="70"/>
      <c r="Y51" s="32"/>
      <c r="Z51" s="32"/>
      <c r="AA51" s="32"/>
      <c r="AB51" s="32"/>
      <c r="AC51" s="32"/>
      <c r="AD51" s="32"/>
      <c r="AE51" s="32"/>
      <c r="AF51" s="32"/>
      <c r="AG51" s="70"/>
      <c r="AJ51" s="32"/>
      <c r="AK51" s="32"/>
      <c r="AL51" s="32"/>
      <c r="AM51" s="32"/>
      <c r="AN51" s="32"/>
      <c r="AO51" s="32"/>
      <c r="AP51" s="32"/>
      <c r="AQ51" s="32"/>
      <c r="AR51" s="70"/>
      <c r="AU51" s="32"/>
      <c r="AV51" s="32"/>
      <c r="AW51" s="32"/>
      <c r="AX51" s="32"/>
      <c r="AY51" s="32"/>
      <c r="AZ51" s="32"/>
      <c r="BA51" s="32"/>
      <c r="BB51" s="32"/>
      <c r="BC51" s="70"/>
      <c r="BF51" s="32"/>
      <c r="BG51" s="32"/>
      <c r="BH51" s="32"/>
      <c r="BI51" s="32"/>
      <c r="BJ51" s="32"/>
      <c r="BK51" s="32"/>
      <c r="BL51" s="32"/>
      <c r="BM51" s="32"/>
      <c r="BN51" s="70"/>
      <c r="BQ51" s="32"/>
      <c r="BR51" s="32"/>
      <c r="BS51" s="32"/>
      <c r="BT51" s="32"/>
      <c r="BU51" s="32"/>
      <c r="BV51" s="32"/>
      <c r="BW51" s="32"/>
      <c r="BX51" s="32"/>
      <c r="BY51" s="70"/>
    </row>
    <row r="52" spans="2:77" x14ac:dyDescent="0.2">
      <c r="K52"/>
    </row>
    <row r="53" spans="2:77" x14ac:dyDescent="0.2">
      <c r="K53"/>
    </row>
    <row r="54" spans="2:77" x14ac:dyDescent="0.2">
      <c r="K54"/>
    </row>
    <row r="55" spans="2:77" x14ac:dyDescent="0.2">
      <c r="K55"/>
    </row>
  </sheetData>
  <phoneticPr fontId="3" type="noConversion"/>
  <pageMargins left="0.39370078740157483" right="0.39370078740157483" top="0.78740157480314965" bottom="0.78740157480314965" header="0.39370078740157483" footer="0.39370078740157483"/>
  <pageSetup paperSize="9" scale="68" firstPageNumber="44" fitToWidth="7" orientation="landscape" useFirstPageNumber="1" r:id="rId1"/>
  <headerFooter differentOddEven="1" differentFirst="1">
    <oddHeader>&amp;R&amp;12Les finances des groupements à fiscalité propre en 2021</oddHeader>
    <oddFooter>&amp;L&amp;12Direction Générale des Collectivités Locales / DESL&amp;C&amp;12&amp;P&amp;R&amp;12Mise en ligne  : mars 2023</oddFooter>
    <evenHeader>&amp;R&amp;12Les finances des groupements à fiscalité propre en 2021</evenHeader>
    <evenFooter>&amp;L&amp;12Direction Générale des Collectivités Locales / DESL&amp;C&amp;12&amp;P&amp;R&amp;12Mise en ligne  : mars 2023</evenFooter>
    <firstHeader>&amp;R&amp;12Les finances des groupements à fiscalité propre en 2021</firstHeader>
    <firstFooter>&amp;L&amp;12Direction Générale des Collectivités Locales / DESL&amp;C&amp;12&amp;P&amp;R&amp;12Mise en ligne : mars 2023</firstFooter>
  </headerFooter>
  <colBreaks count="6" manualBreakCount="6">
    <brk id="11" max="45" man="1"/>
    <brk id="22" max="45" man="1"/>
    <brk id="33" max="44" man="1"/>
    <brk id="44" max="45" man="1"/>
    <brk id="55" max="44" man="1"/>
    <brk id="66" max="44"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J60"/>
  <sheetViews>
    <sheetView zoomScaleNormal="100" zoomScaleSheetLayoutView="70" zoomScalePageLayoutView="85" workbookViewId="0"/>
  </sheetViews>
  <sheetFormatPr baseColWidth="10" defaultRowHeight="12.75" x14ac:dyDescent="0.2"/>
  <cols>
    <col min="1" max="1" width="3.140625" customWidth="1"/>
    <col min="2" max="2" width="35.42578125" customWidth="1"/>
    <col min="3" max="10" width="15.7109375" customWidth="1"/>
    <col min="11" max="11" width="15.7109375" style="74" customWidth="1"/>
    <col min="12" max="12" width="3.140625" customWidth="1"/>
    <col min="13" max="13" width="34.28515625" customWidth="1"/>
    <col min="14" max="21" width="15.7109375" customWidth="1"/>
    <col min="22" max="22" width="15.7109375" style="74" customWidth="1"/>
    <col min="23" max="23" width="3.140625" customWidth="1"/>
    <col min="24" max="24" width="36.85546875" customWidth="1"/>
    <col min="25" max="32" width="15.7109375" customWidth="1"/>
    <col min="33" max="33" width="15.7109375" style="74" customWidth="1"/>
    <col min="34" max="34" width="3.140625" customWidth="1"/>
    <col min="35" max="35" width="33.42578125" customWidth="1"/>
    <col min="36" max="43" width="15.7109375" customWidth="1"/>
    <col min="44" max="44" width="15.7109375" style="74" customWidth="1"/>
    <col min="45" max="45" width="3.85546875" customWidth="1"/>
    <col min="46" max="46" width="37" customWidth="1"/>
    <col min="47" max="54" width="15.7109375" customWidth="1"/>
    <col min="55" max="55" width="15.7109375" style="74" customWidth="1"/>
    <col min="56" max="56" width="8.7109375" customWidth="1"/>
    <col min="57" max="57" width="33.7109375" customWidth="1"/>
    <col min="58" max="65" width="15.7109375" customWidth="1"/>
    <col min="66" max="66" width="15.7109375" style="74" customWidth="1"/>
    <col min="67" max="67" width="3.140625" customWidth="1"/>
    <col min="68" max="68" width="35" customWidth="1"/>
    <col min="69" max="76" width="15.7109375" customWidth="1"/>
    <col min="77" max="77" width="15.7109375" style="74" customWidth="1"/>
    <col min="78" max="78" width="3.140625" customWidth="1"/>
    <col min="79" max="79" width="34.140625" customWidth="1"/>
    <col min="80" max="86" width="15.7109375" customWidth="1"/>
    <col min="87" max="87" width="15.7109375" style="74" customWidth="1"/>
    <col min="88" max="88" width="15.7109375" customWidth="1"/>
  </cols>
  <sheetData>
    <row r="1" spans="1:88" ht="20.25" x14ac:dyDescent="0.3">
      <c r="A1" s="101" t="s">
        <v>701</v>
      </c>
      <c r="B1" s="48"/>
      <c r="C1" s="83"/>
      <c r="D1" s="83"/>
      <c r="E1" s="83"/>
      <c r="F1" s="83"/>
      <c r="G1" s="83"/>
      <c r="H1" s="83"/>
      <c r="I1" s="83"/>
      <c r="J1" s="83"/>
      <c r="K1" s="102"/>
      <c r="L1" s="82"/>
      <c r="M1" s="48"/>
      <c r="N1" s="83"/>
      <c r="O1" s="83"/>
      <c r="P1" s="83"/>
      <c r="Q1" s="83"/>
      <c r="R1" s="83"/>
      <c r="S1" s="83"/>
      <c r="T1" s="83"/>
      <c r="U1" s="83"/>
      <c r="V1" s="102"/>
      <c r="W1" s="82"/>
      <c r="X1" s="48"/>
      <c r="Y1" s="83"/>
      <c r="Z1" s="83"/>
      <c r="AA1" s="83"/>
      <c r="AB1" s="83"/>
      <c r="AC1" s="83"/>
      <c r="AD1" s="83"/>
      <c r="AE1" s="83"/>
      <c r="AF1" s="83"/>
      <c r="AG1" s="102"/>
      <c r="AH1" s="82"/>
      <c r="AI1" s="48"/>
      <c r="AJ1" s="83"/>
      <c r="AK1" s="83"/>
      <c r="AL1" s="83"/>
      <c r="AM1" s="83"/>
      <c r="AN1" s="83"/>
      <c r="AO1" s="83"/>
      <c r="AP1" s="83"/>
      <c r="AQ1" s="83"/>
      <c r="AR1" s="104"/>
      <c r="AS1" s="82"/>
      <c r="AT1" s="48"/>
      <c r="AU1" s="83"/>
      <c r="AV1" s="83"/>
      <c r="AW1" s="83"/>
      <c r="AX1" s="83"/>
      <c r="AY1" s="83"/>
      <c r="AZ1" s="83"/>
      <c r="BA1" s="83"/>
      <c r="BB1" s="83"/>
      <c r="BC1" s="102"/>
      <c r="BD1" s="82"/>
      <c r="BE1" s="48"/>
      <c r="BF1" s="83"/>
      <c r="BG1" s="83"/>
      <c r="BH1" s="83"/>
      <c r="BI1" s="83"/>
      <c r="BJ1" s="83"/>
      <c r="BK1" s="83"/>
      <c r="BL1" s="83"/>
      <c r="BM1" s="83"/>
      <c r="BN1" s="102"/>
      <c r="BO1" s="82"/>
      <c r="BP1" s="48"/>
      <c r="BQ1" s="83"/>
      <c r="BR1" s="83"/>
      <c r="BS1" s="83"/>
      <c r="BT1" s="83"/>
      <c r="BU1" s="83"/>
      <c r="BV1" s="83"/>
      <c r="BW1" s="83"/>
      <c r="BX1" s="83"/>
      <c r="BY1" s="102"/>
      <c r="BZ1" s="82"/>
      <c r="CA1" s="48"/>
      <c r="CB1" s="85"/>
      <c r="CC1" s="85"/>
      <c r="CD1" s="85"/>
      <c r="CE1" s="85"/>
      <c r="CF1" s="85"/>
      <c r="CG1" s="85"/>
      <c r="CH1" s="85"/>
      <c r="CI1" s="104"/>
      <c r="CJ1" s="82"/>
    </row>
    <row r="2" spans="1:88" ht="12.75" customHeight="1" x14ac:dyDescent="0.3">
      <c r="A2" s="8"/>
      <c r="B2" s="48"/>
      <c r="C2" s="83"/>
      <c r="D2" s="83"/>
      <c r="E2" s="83"/>
      <c r="F2" s="83"/>
      <c r="G2" s="83"/>
      <c r="H2" s="83"/>
      <c r="I2" s="83"/>
      <c r="J2" s="83"/>
      <c r="K2" s="102"/>
      <c r="L2" s="82"/>
      <c r="M2" s="48"/>
      <c r="N2" s="83"/>
      <c r="O2" s="83"/>
      <c r="P2" s="83"/>
      <c r="Q2" s="83"/>
      <c r="R2" s="83"/>
      <c r="S2" s="83"/>
      <c r="T2" s="83"/>
      <c r="U2" s="83"/>
      <c r="V2" s="102"/>
      <c r="W2" s="82"/>
      <c r="X2" s="48"/>
      <c r="Y2" s="83"/>
      <c r="Z2" s="83"/>
      <c r="AA2" s="83"/>
      <c r="AB2" s="83"/>
      <c r="AC2" s="83"/>
      <c r="AD2" s="83"/>
      <c r="AE2" s="83"/>
      <c r="AF2" s="83"/>
      <c r="AG2" s="102"/>
      <c r="AH2" s="82"/>
      <c r="AI2" s="48"/>
      <c r="AJ2" s="83"/>
      <c r="AK2" s="83"/>
      <c r="AL2" s="83"/>
      <c r="AM2" s="83"/>
      <c r="AN2" s="83"/>
      <c r="AO2" s="83"/>
      <c r="AP2" s="83"/>
      <c r="AQ2" s="83"/>
      <c r="AR2" s="104"/>
      <c r="AS2" s="82"/>
      <c r="AT2" s="48"/>
      <c r="AU2" s="83"/>
      <c r="AV2" s="83"/>
      <c r="AW2" s="83"/>
      <c r="AX2" s="83"/>
      <c r="AY2" s="83"/>
      <c r="AZ2" s="83"/>
      <c r="BA2" s="83"/>
      <c r="BB2" s="83"/>
      <c r="BC2" s="102"/>
      <c r="BD2" s="82"/>
      <c r="BE2" s="48"/>
      <c r="BF2" s="83"/>
      <c r="BG2" s="83"/>
      <c r="BH2" s="83"/>
      <c r="BI2" s="83"/>
      <c r="BJ2" s="83"/>
      <c r="BK2" s="83"/>
      <c r="BL2" s="83"/>
      <c r="BM2" s="83"/>
      <c r="BN2" s="102"/>
      <c r="BO2" s="82"/>
      <c r="BP2" s="48"/>
      <c r="BQ2" s="83"/>
      <c r="BR2" s="83"/>
      <c r="BS2" s="83"/>
      <c r="BT2" s="83"/>
      <c r="BU2" s="83"/>
      <c r="BV2" s="83"/>
      <c r="BW2" s="83"/>
      <c r="BX2" s="83"/>
      <c r="BY2" s="102"/>
      <c r="BZ2" s="82"/>
      <c r="CA2" s="48"/>
      <c r="CB2" s="85"/>
      <c r="CC2" s="85"/>
      <c r="CD2" s="85"/>
      <c r="CE2" s="85"/>
      <c r="CF2" s="85"/>
      <c r="CG2" s="85"/>
      <c r="CH2" s="85"/>
      <c r="CI2" s="104"/>
      <c r="CJ2" s="82"/>
    </row>
    <row r="3" spans="1:88" ht="12.75" customHeight="1" x14ac:dyDescent="0.3">
      <c r="A3" s="82"/>
      <c r="B3" s="48"/>
      <c r="C3" s="83"/>
      <c r="D3" s="83"/>
      <c r="E3" s="83"/>
      <c r="F3" s="83"/>
      <c r="G3" s="83"/>
      <c r="H3" s="83"/>
      <c r="I3" s="83"/>
      <c r="J3" s="83"/>
      <c r="K3" s="102"/>
      <c r="L3" s="82"/>
      <c r="M3" s="48"/>
      <c r="N3" s="83"/>
      <c r="O3" s="83"/>
      <c r="P3" s="83"/>
      <c r="Q3" s="83"/>
      <c r="R3" s="83"/>
      <c r="S3" s="83"/>
      <c r="T3" s="83"/>
      <c r="U3" s="83"/>
      <c r="V3" s="102"/>
      <c r="W3" s="82"/>
      <c r="X3" s="48"/>
      <c r="Y3" s="83"/>
      <c r="Z3" s="83"/>
      <c r="AA3" s="83"/>
      <c r="AB3" s="83"/>
      <c r="AC3" s="83"/>
      <c r="AD3" s="83"/>
      <c r="AE3" s="83"/>
      <c r="AF3" s="83"/>
      <c r="AG3" s="102"/>
      <c r="AH3" s="82"/>
      <c r="AI3" s="48"/>
      <c r="AJ3" s="83"/>
      <c r="AK3" s="83"/>
      <c r="AL3" s="83"/>
      <c r="AM3" s="83"/>
      <c r="AN3" s="83"/>
      <c r="AO3" s="83"/>
      <c r="AP3" s="83"/>
      <c r="AQ3" s="83"/>
      <c r="AR3" s="104"/>
      <c r="AS3" s="82"/>
      <c r="AT3" s="48"/>
      <c r="AU3" s="83"/>
      <c r="AV3" s="83"/>
      <c r="AW3" s="83"/>
      <c r="AX3" s="83"/>
      <c r="AY3" s="83"/>
      <c r="AZ3" s="83"/>
      <c r="BA3" s="83"/>
      <c r="BB3" s="83"/>
      <c r="BC3" s="102"/>
      <c r="BD3" s="82"/>
      <c r="BE3" s="48"/>
      <c r="BF3" s="83"/>
      <c r="BG3" s="83"/>
      <c r="BH3" s="83"/>
      <c r="BI3" s="83"/>
      <c r="BJ3" s="83"/>
      <c r="BK3" s="83"/>
      <c r="BL3" s="83"/>
      <c r="BM3" s="83"/>
      <c r="BN3" s="102"/>
      <c r="BO3" s="82"/>
      <c r="BP3" s="48"/>
      <c r="BQ3" s="83"/>
      <c r="BR3" s="83"/>
      <c r="BS3" s="83"/>
      <c r="BT3" s="83"/>
      <c r="BU3" s="83"/>
      <c r="BV3" s="83"/>
      <c r="BW3" s="83"/>
      <c r="BX3" s="83"/>
      <c r="BY3" s="102"/>
      <c r="BZ3" s="82"/>
      <c r="CA3" s="48"/>
      <c r="CB3" s="85"/>
      <c r="CC3" s="85"/>
      <c r="CD3" s="85"/>
      <c r="CE3" s="85"/>
      <c r="CF3" s="85"/>
      <c r="CG3" s="85"/>
      <c r="CH3" s="85"/>
      <c r="CI3" s="104"/>
    </row>
    <row r="4" spans="1:88" ht="16.5" x14ac:dyDescent="0.25">
      <c r="A4" s="12"/>
      <c r="B4" s="12"/>
      <c r="C4" s="51"/>
      <c r="D4" s="51"/>
      <c r="E4" s="51"/>
      <c r="F4" s="51"/>
      <c r="G4" s="51"/>
      <c r="H4" s="51"/>
      <c r="I4" s="51"/>
      <c r="J4" s="51"/>
      <c r="K4" s="75"/>
      <c r="L4" s="12"/>
      <c r="M4" s="12"/>
      <c r="N4" s="51"/>
      <c r="O4" s="51"/>
      <c r="P4" s="51"/>
      <c r="Q4" s="51"/>
      <c r="R4" s="51"/>
      <c r="S4" s="51"/>
      <c r="T4" s="51"/>
      <c r="U4" s="51"/>
      <c r="V4" s="75"/>
      <c r="W4" s="12"/>
      <c r="X4" s="12"/>
      <c r="Y4" s="51"/>
      <c r="Z4" s="51"/>
      <c r="AA4" s="51"/>
      <c r="AB4" s="51"/>
      <c r="AC4" s="51"/>
      <c r="AD4" s="51"/>
      <c r="AE4" s="51"/>
      <c r="AF4" s="51"/>
      <c r="AG4" s="75"/>
      <c r="AH4" s="12"/>
      <c r="AI4" s="12"/>
      <c r="AJ4" s="51"/>
      <c r="AK4" s="51"/>
      <c r="AL4" s="51"/>
      <c r="AM4" s="51"/>
      <c r="AN4" s="51"/>
      <c r="AO4" s="51"/>
      <c r="AP4" s="51"/>
      <c r="AQ4" s="51"/>
      <c r="AR4" s="70"/>
      <c r="AS4" s="12"/>
      <c r="AT4" s="12"/>
      <c r="AU4" s="51"/>
      <c r="AV4" s="51"/>
      <c r="AW4" s="51"/>
      <c r="AX4" s="51"/>
      <c r="AY4" s="51"/>
      <c r="AZ4" s="51"/>
      <c r="BA4" s="51"/>
      <c r="BB4" s="51"/>
      <c r="BC4" s="75"/>
      <c r="BD4" s="12"/>
      <c r="BE4" s="12"/>
      <c r="BF4" s="51"/>
      <c r="BG4" s="51"/>
      <c r="BH4" s="51"/>
      <c r="BI4" s="51"/>
      <c r="BJ4" s="51"/>
      <c r="BK4" s="51"/>
      <c r="BL4" s="51"/>
      <c r="BM4" s="51"/>
      <c r="BN4" s="75"/>
      <c r="BO4" s="86" t="s">
        <v>301</v>
      </c>
      <c r="BP4" s="86"/>
      <c r="BQ4" s="87"/>
      <c r="BR4" s="87"/>
      <c r="BS4" s="87"/>
      <c r="BT4" s="87"/>
      <c r="BU4" s="87"/>
      <c r="BV4" s="87"/>
      <c r="BW4" s="87"/>
      <c r="BX4" s="87"/>
      <c r="BY4" s="103"/>
      <c r="BZ4" s="12"/>
      <c r="CA4" s="12"/>
      <c r="CB4" s="31"/>
      <c r="CC4" s="31"/>
      <c r="CD4" s="31"/>
      <c r="CE4" s="31"/>
      <c r="CF4" s="31"/>
      <c r="CG4" s="31"/>
      <c r="CH4" s="31"/>
      <c r="CI4" s="70"/>
    </row>
    <row r="5" spans="1:88" ht="16.5" x14ac:dyDescent="0.25">
      <c r="A5" s="33" t="s">
        <v>302</v>
      </c>
      <c r="B5" s="33"/>
      <c r="C5" s="52"/>
      <c r="D5" s="52"/>
      <c r="E5" s="52"/>
      <c r="F5" s="52"/>
      <c r="G5" s="52"/>
      <c r="H5" s="52"/>
      <c r="I5" s="52"/>
      <c r="J5" s="52"/>
      <c r="K5" s="76"/>
      <c r="L5" s="33" t="s">
        <v>303</v>
      </c>
      <c r="M5" s="33"/>
      <c r="N5" s="52"/>
      <c r="O5" s="52"/>
      <c r="P5" s="52"/>
      <c r="Q5" s="52"/>
      <c r="R5" s="52"/>
      <c r="S5" s="52"/>
      <c r="T5" s="52"/>
      <c r="U5" s="52"/>
      <c r="V5" s="76"/>
      <c r="W5" s="33" t="s">
        <v>304</v>
      </c>
      <c r="X5" s="33"/>
      <c r="Y5" s="52"/>
      <c r="Z5" s="52"/>
      <c r="AA5" s="52"/>
      <c r="AB5" s="52"/>
      <c r="AC5" s="52"/>
      <c r="AD5" s="52"/>
      <c r="AE5" s="52"/>
      <c r="AF5" s="52"/>
      <c r="AG5" s="76"/>
      <c r="AH5" s="33" t="s">
        <v>305</v>
      </c>
      <c r="AI5" s="33"/>
      <c r="AJ5" s="52"/>
      <c r="AK5" s="52"/>
      <c r="AL5" s="52"/>
      <c r="AM5" s="52"/>
      <c r="AN5" s="52"/>
      <c r="AO5" s="52"/>
      <c r="AP5" s="52"/>
      <c r="AQ5" s="52"/>
      <c r="AR5" s="81"/>
      <c r="AS5" s="33" t="s">
        <v>306</v>
      </c>
      <c r="AT5" s="33"/>
      <c r="AU5" s="52"/>
      <c r="AV5" s="52"/>
      <c r="AW5" s="52"/>
      <c r="AX5" s="52"/>
      <c r="AY5" s="52"/>
      <c r="AZ5" s="52"/>
      <c r="BA5" s="52"/>
      <c r="BB5" s="52"/>
      <c r="BC5" s="76"/>
      <c r="BD5" s="33" t="s">
        <v>307</v>
      </c>
      <c r="BE5" s="33"/>
      <c r="BF5" s="52"/>
      <c r="BG5" s="52"/>
      <c r="BH5" s="52"/>
      <c r="BI5" s="52"/>
      <c r="BJ5" s="52"/>
      <c r="BK5" s="52"/>
      <c r="BL5" s="52"/>
      <c r="BM5" s="52"/>
      <c r="BN5" s="76"/>
      <c r="BO5" s="33" t="s">
        <v>0</v>
      </c>
      <c r="BP5" s="33"/>
      <c r="BQ5" s="52"/>
      <c r="BR5" s="52"/>
      <c r="BS5" s="52"/>
      <c r="BT5" s="52"/>
      <c r="BU5" s="52"/>
      <c r="BV5" s="52"/>
      <c r="BW5" s="52"/>
      <c r="BX5" s="52"/>
      <c r="BY5" s="76"/>
      <c r="BZ5" s="33" t="s">
        <v>308</v>
      </c>
      <c r="CA5" s="33"/>
      <c r="CB5" s="52"/>
      <c r="CC5" s="52"/>
      <c r="CD5" s="52"/>
      <c r="CE5" s="52"/>
      <c r="CF5" s="52"/>
      <c r="CG5" s="52"/>
      <c r="CH5" s="52"/>
      <c r="CI5" s="81"/>
      <c r="CJ5" s="81"/>
    </row>
    <row r="6" spans="1:88" ht="16.5" x14ac:dyDescent="0.25">
      <c r="A6" s="86"/>
      <c r="B6" s="86"/>
      <c r="C6" s="87"/>
      <c r="D6" s="87"/>
      <c r="E6" s="87"/>
      <c r="F6" s="87"/>
      <c r="G6" s="87"/>
      <c r="H6" s="87"/>
      <c r="I6" s="87"/>
      <c r="J6" s="87"/>
      <c r="K6" s="103"/>
      <c r="L6" s="86"/>
      <c r="M6" s="86"/>
      <c r="N6" s="87"/>
      <c r="O6" s="87"/>
      <c r="P6" s="87"/>
      <c r="Q6" s="87"/>
      <c r="R6" s="87"/>
      <c r="S6" s="87"/>
      <c r="T6" s="87"/>
      <c r="U6" s="87"/>
      <c r="V6" s="103"/>
      <c r="W6" s="86"/>
      <c r="X6" s="86"/>
      <c r="Y6" s="87"/>
      <c r="Z6" s="87"/>
      <c r="AA6" s="87"/>
      <c r="AB6" s="87"/>
      <c r="AC6" s="87"/>
      <c r="AD6" s="87"/>
      <c r="AE6" s="87"/>
      <c r="AF6" s="87"/>
      <c r="AG6" s="103"/>
      <c r="AH6" s="86"/>
      <c r="AI6" s="86"/>
      <c r="AJ6" s="87"/>
      <c r="AK6" s="87"/>
      <c r="AL6" s="87"/>
      <c r="AM6" s="87"/>
      <c r="AN6" s="87"/>
      <c r="AO6" s="87"/>
      <c r="AP6" s="87"/>
      <c r="AQ6" s="87"/>
      <c r="AR6" s="105"/>
      <c r="AS6" s="86"/>
      <c r="AT6" s="86"/>
      <c r="AU6" s="87"/>
      <c r="AV6" s="87"/>
      <c r="AW6" s="87"/>
      <c r="AX6" s="87"/>
      <c r="AY6" s="87"/>
      <c r="AZ6" s="87"/>
      <c r="BA6" s="87"/>
      <c r="BB6" s="87"/>
      <c r="BC6" s="103"/>
      <c r="BD6" s="86"/>
      <c r="BE6" s="86"/>
      <c r="BF6" s="87"/>
      <c r="BG6" s="87"/>
      <c r="BH6" s="87"/>
      <c r="BI6" s="87"/>
      <c r="BJ6" s="87"/>
      <c r="BK6" s="87"/>
      <c r="BL6" s="87"/>
      <c r="BM6" s="87"/>
      <c r="BN6" s="103"/>
      <c r="BO6" s="12"/>
      <c r="BP6" s="12"/>
      <c r="BQ6" s="51"/>
      <c r="BR6" s="51"/>
      <c r="BS6" s="51"/>
      <c r="BT6" s="51"/>
      <c r="BU6" s="51"/>
      <c r="BV6" s="51"/>
      <c r="BW6" s="51"/>
      <c r="BX6" s="51"/>
      <c r="BY6" s="75"/>
      <c r="BZ6" s="86"/>
      <c r="CA6" s="86"/>
      <c r="CB6" s="87"/>
      <c r="CC6" s="87"/>
      <c r="CD6" s="87"/>
      <c r="CE6" s="87"/>
      <c r="CF6" s="87"/>
      <c r="CG6" s="87"/>
      <c r="CH6" s="87"/>
      <c r="CI6" s="105"/>
    </row>
    <row r="7" spans="1:88" x14ac:dyDescent="0.2">
      <c r="A7" s="12"/>
      <c r="B7" s="12"/>
      <c r="C7" s="51"/>
      <c r="D7" s="51"/>
      <c r="E7" s="51"/>
      <c r="F7" s="51"/>
      <c r="G7" s="51"/>
      <c r="H7" s="51"/>
      <c r="I7" s="51"/>
      <c r="J7" s="51"/>
      <c r="K7" s="75"/>
      <c r="L7" s="26"/>
      <c r="M7" s="12"/>
      <c r="N7" s="51"/>
      <c r="O7" s="51"/>
      <c r="P7" s="51"/>
      <c r="Q7" s="51"/>
      <c r="R7" s="51"/>
      <c r="S7" s="51"/>
      <c r="T7" s="51"/>
      <c r="U7" s="51"/>
      <c r="V7" s="75"/>
      <c r="W7" s="26"/>
      <c r="X7" s="12"/>
      <c r="Y7" s="51"/>
      <c r="Z7" s="51"/>
      <c r="AA7" s="51"/>
      <c r="AB7" s="51"/>
      <c r="AC7" s="51"/>
      <c r="AD7" s="51"/>
      <c r="AE7" s="51"/>
      <c r="AF7" s="51"/>
      <c r="AG7" s="75"/>
      <c r="AH7" s="12"/>
      <c r="AI7" s="12"/>
      <c r="AJ7" s="51"/>
      <c r="AK7" s="51"/>
      <c r="AL7" s="51"/>
      <c r="AM7" s="51"/>
      <c r="AN7" s="51"/>
      <c r="AO7" s="51"/>
      <c r="AP7" s="51"/>
      <c r="AQ7" s="51"/>
      <c r="AR7" s="72"/>
      <c r="AS7" s="26"/>
      <c r="AT7" s="12"/>
      <c r="AU7" s="51"/>
      <c r="AV7" s="51"/>
      <c r="AW7" s="51"/>
      <c r="AX7" s="51"/>
      <c r="AY7" s="51"/>
      <c r="AZ7" s="51"/>
      <c r="BA7" s="51"/>
      <c r="BB7" s="51"/>
      <c r="BC7" s="75"/>
      <c r="BD7" s="24"/>
      <c r="BE7" s="12"/>
      <c r="BF7" s="51"/>
      <c r="BG7" s="51"/>
      <c r="BH7" s="51"/>
      <c r="BI7" s="51"/>
      <c r="BJ7" s="51"/>
      <c r="BK7" s="51"/>
      <c r="BL7" s="51"/>
      <c r="BM7" s="51"/>
      <c r="BN7" s="75"/>
      <c r="BO7" s="47" t="s">
        <v>497</v>
      </c>
      <c r="BP7" s="12"/>
      <c r="BQ7" s="51"/>
      <c r="BR7" s="51"/>
      <c r="BS7" s="51"/>
      <c r="BT7" s="51"/>
      <c r="BU7" s="51"/>
      <c r="BV7" s="51"/>
      <c r="BW7" s="51"/>
      <c r="BX7" s="51"/>
      <c r="BY7" s="75"/>
      <c r="CB7" s="37"/>
      <c r="CC7" s="37"/>
      <c r="CD7" s="37"/>
      <c r="CE7" s="37"/>
      <c r="CF7" s="37"/>
      <c r="CG7" s="37"/>
      <c r="CH7" s="37"/>
      <c r="CI7" s="72"/>
    </row>
    <row r="8" spans="1:88" ht="12.75" customHeight="1" x14ac:dyDescent="0.2">
      <c r="A8" s="12"/>
      <c r="B8" s="47" t="s">
        <v>493</v>
      </c>
      <c r="C8" s="706"/>
      <c r="D8" s="51"/>
      <c r="E8" s="51"/>
      <c r="F8" s="51"/>
      <c r="G8" s="51"/>
      <c r="H8" s="51"/>
      <c r="I8" s="51"/>
      <c r="J8" s="51"/>
      <c r="K8" s="75"/>
      <c r="L8" s="47" t="s">
        <v>555</v>
      </c>
      <c r="M8" s="12"/>
      <c r="N8" s="51"/>
      <c r="O8" s="51"/>
      <c r="P8" s="51"/>
      <c r="Q8" s="51"/>
      <c r="R8" s="51"/>
      <c r="S8" s="51"/>
      <c r="T8" s="51"/>
      <c r="U8" s="51"/>
      <c r="V8" s="75"/>
      <c r="W8" s="47" t="s">
        <v>555</v>
      </c>
      <c r="X8" s="12"/>
      <c r="Y8" s="51"/>
      <c r="Z8" s="51"/>
      <c r="AA8" s="51"/>
      <c r="AB8" s="51"/>
      <c r="AC8" s="51"/>
      <c r="AD8" s="51"/>
      <c r="AE8" s="51"/>
      <c r="AF8" s="51"/>
      <c r="AG8" s="75"/>
      <c r="AH8" s="47" t="s">
        <v>795</v>
      </c>
      <c r="AI8" s="12"/>
      <c r="AJ8" s="51"/>
      <c r="AK8" s="51"/>
      <c r="AL8" s="51"/>
      <c r="AM8" s="51"/>
      <c r="AN8" s="51"/>
      <c r="AO8" s="51"/>
      <c r="AP8" s="51"/>
      <c r="AQ8" s="51"/>
      <c r="AR8" s="70"/>
      <c r="AS8" s="47" t="s">
        <v>494</v>
      </c>
      <c r="AT8" s="12"/>
      <c r="AU8" s="51"/>
      <c r="AV8" s="51"/>
      <c r="AW8" s="51"/>
      <c r="AX8" s="51"/>
      <c r="AY8" s="51"/>
      <c r="AZ8" s="51"/>
      <c r="BA8" s="51"/>
      <c r="BB8" s="51"/>
      <c r="BC8" s="75"/>
      <c r="BD8" s="47" t="s">
        <v>496</v>
      </c>
      <c r="BE8" s="12"/>
      <c r="BF8" s="51"/>
      <c r="BG8" s="51"/>
      <c r="BH8" s="51"/>
      <c r="BI8" s="51"/>
      <c r="BJ8" s="51"/>
      <c r="BK8" s="51"/>
      <c r="BL8" s="51"/>
      <c r="BM8" s="51"/>
      <c r="BN8" s="75"/>
      <c r="BO8" s="693" t="s">
        <v>495</v>
      </c>
      <c r="BP8" s="12"/>
      <c r="BQ8" s="51"/>
      <c r="BR8" s="51"/>
      <c r="BS8" s="51"/>
      <c r="BT8" s="51"/>
      <c r="BU8" s="51"/>
      <c r="BV8" s="51"/>
      <c r="BW8" s="51"/>
      <c r="BX8" s="51"/>
      <c r="BY8" s="75"/>
      <c r="BZ8" s="47" t="s">
        <v>1</v>
      </c>
      <c r="CA8" s="12"/>
      <c r="CB8" s="31"/>
      <c r="CC8" s="31"/>
      <c r="CD8" s="31"/>
      <c r="CE8" s="31"/>
      <c r="CF8" s="31"/>
      <c r="CG8" s="31"/>
      <c r="CH8" s="31"/>
      <c r="CI8" s="70"/>
    </row>
    <row r="9" spans="1:88" x14ac:dyDescent="0.2">
      <c r="A9" s="8"/>
      <c r="B9" s="218"/>
      <c r="C9" s="51"/>
      <c r="D9" s="51"/>
      <c r="E9" s="51"/>
      <c r="F9" s="51"/>
      <c r="G9" s="51"/>
      <c r="H9" s="51"/>
      <c r="I9" s="51"/>
      <c r="J9" s="51"/>
      <c r="K9" s="75"/>
      <c r="L9" s="657" t="s">
        <v>574</v>
      </c>
      <c r="M9" s="12"/>
      <c r="N9" s="51"/>
      <c r="O9" s="51"/>
      <c r="P9" s="51"/>
      <c r="Q9" s="51"/>
      <c r="R9" s="51"/>
      <c r="S9" s="51"/>
      <c r="T9" s="51"/>
      <c r="U9" s="51"/>
      <c r="V9" s="75"/>
      <c r="W9" s="693" t="s">
        <v>574</v>
      </c>
      <c r="X9" s="12"/>
      <c r="Y9" s="51"/>
      <c r="Z9" s="51"/>
      <c r="AA9" s="51"/>
      <c r="AB9" s="51"/>
      <c r="AC9" s="51"/>
      <c r="AD9" s="51"/>
      <c r="AE9" s="51"/>
      <c r="AF9" s="51"/>
      <c r="AG9" s="75"/>
      <c r="AH9" s="47" t="s">
        <v>796</v>
      </c>
      <c r="AI9" s="12"/>
      <c r="AJ9" s="51"/>
      <c r="AK9" s="51"/>
      <c r="AL9" s="51"/>
      <c r="AM9" s="51"/>
      <c r="AN9" s="51"/>
      <c r="AO9" s="51"/>
      <c r="AP9" s="51"/>
      <c r="AQ9" s="51"/>
      <c r="AR9" s="70"/>
      <c r="AS9" s="693" t="s">
        <v>495</v>
      </c>
      <c r="AT9" s="12"/>
      <c r="AU9" s="51"/>
      <c r="AV9" s="51"/>
      <c r="AW9" s="51"/>
      <c r="AX9" s="51"/>
      <c r="AY9" s="51"/>
      <c r="AZ9" s="51"/>
      <c r="BA9" s="51"/>
      <c r="BB9" s="51"/>
      <c r="BC9" s="75"/>
      <c r="BD9" s="693" t="s">
        <v>495</v>
      </c>
      <c r="BE9" s="12"/>
      <c r="BF9" s="51"/>
      <c r="BG9" s="51"/>
      <c r="BH9" s="51"/>
      <c r="BI9" s="51"/>
      <c r="BJ9" s="51"/>
      <c r="BK9" s="51"/>
      <c r="BL9" s="51"/>
      <c r="BM9" s="51"/>
      <c r="BN9" s="75"/>
      <c r="BO9" s="12"/>
      <c r="BP9" s="7"/>
      <c r="BQ9" s="64"/>
      <c r="BR9" s="64"/>
      <c r="BS9" s="64"/>
      <c r="BT9" s="64"/>
      <c r="BU9" s="64"/>
      <c r="BV9" s="64"/>
      <c r="BW9" s="64"/>
      <c r="BX9" s="64"/>
      <c r="BY9" s="69"/>
      <c r="BZ9" s="693" t="s">
        <v>495</v>
      </c>
      <c r="CA9" s="12"/>
      <c r="CB9" s="32"/>
      <c r="CC9" s="32"/>
      <c r="CD9" s="32"/>
      <c r="CE9" s="32"/>
      <c r="CF9" s="32"/>
      <c r="CG9" s="32"/>
      <c r="CH9" s="32"/>
      <c r="CI9" s="70"/>
    </row>
    <row r="10" spans="1:88" x14ac:dyDescent="0.2">
      <c r="A10" s="7"/>
      <c r="B10" s="7"/>
      <c r="C10" s="64"/>
      <c r="D10" s="64"/>
      <c r="E10" s="64"/>
      <c r="F10" s="64"/>
      <c r="G10" s="64"/>
      <c r="H10" s="64"/>
      <c r="I10" s="64"/>
      <c r="J10" s="64"/>
      <c r="K10" s="69"/>
      <c r="L10" s="12"/>
      <c r="M10" s="7"/>
      <c r="N10" s="64"/>
      <c r="O10" s="64"/>
      <c r="P10" s="64"/>
      <c r="Q10" s="64"/>
      <c r="R10" s="64"/>
      <c r="S10" s="64"/>
      <c r="T10" s="64"/>
      <c r="U10" s="64"/>
      <c r="V10" s="69"/>
      <c r="W10" s="677" t="s">
        <v>493</v>
      </c>
      <c r="X10" s="7"/>
      <c r="Y10" s="64"/>
      <c r="Z10" s="64"/>
      <c r="AA10" s="64"/>
      <c r="AB10" s="64"/>
      <c r="AC10" s="64"/>
      <c r="AD10" s="64"/>
      <c r="AE10" s="64"/>
      <c r="AF10" s="64"/>
      <c r="AG10" s="69"/>
      <c r="AH10" s="693" t="s">
        <v>493</v>
      </c>
      <c r="AI10" s="7"/>
      <c r="AJ10" s="64"/>
      <c r="AK10" s="64"/>
      <c r="AL10" s="64"/>
      <c r="AM10" s="64"/>
      <c r="AN10" s="64"/>
      <c r="AO10" s="64"/>
      <c r="AP10" s="64"/>
      <c r="AQ10" s="64"/>
      <c r="AR10" s="70"/>
      <c r="AS10" s="12"/>
      <c r="AT10" s="7"/>
      <c r="AU10" s="64"/>
      <c r="AV10" s="64"/>
      <c r="AW10" s="64"/>
      <c r="AX10" s="64"/>
      <c r="AY10" s="64"/>
      <c r="AZ10" s="64"/>
      <c r="BA10" s="64"/>
      <c r="BB10" s="64"/>
      <c r="BC10" s="69"/>
      <c r="BD10" s="7"/>
      <c r="BE10" s="7"/>
      <c r="BF10" s="64"/>
      <c r="BG10" s="64"/>
      <c r="BH10" s="64"/>
      <c r="BI10" s="64"/>
      <c r="BJ10" s="64"/>
      <c r="BK10" s="64"/>
      <c r="BL10" s="64"/>
      <c r="BM10" s="64"/>
      <c r="BN10" s="69"/>
      <c r="BO10" s="12"/>
      <c r="BP10" s="12"/>
      <c r="BQ10" s="51"/>
      <c r="BR10" s="51"/>
      <c r="BS10" s="51"/>
      <c r="BT10" s="51"/>
      <c r="BU10" s="51"/>
      <c r="BV10" s="51"/>
      <c r="BW10" s="51"/>
      <c r="BX10" s="51"/>
      <c r="BY10" s="75"/>
      <c r="BZ10" s="12"/>
      <c r="CA10" s="7"/>
      <c r="CB10" s="32"/>
      <c r="CC10" s="32"/>
      <c r="CD10" s="32"/>
      <c r="CE10" s="32"/>
      <c r="CF10" s="32"/>
      <c r="CG10" s="32"/>
      <c r="CH10" s="32"/>
      <c r="CI10" s="70"/>
    </row>
    <row r="11" spans="1:88" x14ac:dyDescent="0.2">
      <c r="C11" s="51"/>
      <c r="D11" s="51"/>
      <c r="E11" s="228"/>
      <c r="F11" s="51"/>
      <c r="G11" s="51"/>
      <c r="H11" s="51"/>
      <c r="I11" s="51"/>
      <c r="J11" s="51"/>
      <c r="K11" s="75"/>
      <c r="L11" s="26"/>
      <c r="M11" s="12"/>
      <c r="N11" s="51"/>
      <c r="O11" s="51"/>
      <c r="P11" s="51"/>
      <c r="Q11" s="51"/>
      <c r="R11" s="51"/>
      <c r="S11" s="51"/>
      <c r="T11" s="51"/>
      <c r="U11" s="51"/>
      <c r="V11" s="75"/>
      <c r="W11" s="26"/>
      <c r="X11" s="12"/>
      <c r="Y11" s="51"/>
      <c r="Z11" s="51"/>
      <c r="AA11" s="51"/>
      <c r="AB11" s="51"/>
      <c r="AC11" s="51"/>
      <c r="AD11" s="51"/>
      <c r="AE11" s="51"/>
      <c r="AF11" s="51"/>
      <c r="AG11" s="75"/>
      <c r="AH11" s="38"/>
      <c r="AJ11" s="32"/>
      <c r="AK11" s="32"/>
      <c r="AL11" s="32"/>
      <c r="AM11" s="32"/>
      <c r="AN11" s="32"/>
      <c r="AO11" s="32"/>
      <c r="AP11" s="32"/>
      <c r="AQ11" s="32"/>
      <c r="AR11" s="70"/>
      <c r="AS11" s="12"/>
      <c r="AT11" s="12"/>
      <c r="AU11" s="51"/>
      <c r="AV11" s="51"/>
      <c r="AW11" s="51"/>
      <c r="AX11" s="51"/>
      <c r="AY11" s="51"/>
      <c r="AZ11" s="51"/>
      <c r="BA11" s="51"/>
      <c r="BB11" s="51"/>
      <c r="BC11" s="75"/>
      <c r="BD11" s="12"/>
      <c r="BE11" s="12"/>
      <c r="BF11" s="51"/>
      <c r="BG11" s="51"/>
      <c r="BH11" s="51"/>
      <c r="BI11" s="51"/>
      <c r="BJ11" s="51"/>
      <c r="BK11" s="51"/>
      <c r="BL11" s="51"/>
      <c r="BM11" s="51"/>
      <c r="BN11" s="75"/>
      <c r="BP11" s="12"/>
      <c r="BQ11" s="51"/>
      <c r="BR11" s="51"/>
      <c r="BS11" s="51"/>
      <c r="BT11" s="51"/>
      <c r="BU11" s="51"/>
      <c r="BV11" s="51"/>
      <c r="BW11" s="51"/>
      <c r="BX11" s="51"/>
      <c r="BY11" s="75"/>
      <c r="BZ11" s="12"/>
      <c r="CA11" s="12"/>
      <c r="CB11" s="32"/>
      <c r="CC11" s="32"/>
      <c r="CD11" s="32"/>
      <c r="CE11" s="32"/>
      <c r="CF11" s="32"/>
      <c r="CG11" s="32"/>
      <c r="CH11" s="32"/>
      <c r="CI11" s="70"/>
    </row>
    <row r="12" spans="1:88" x14ac:dyDescent="0.2">
      <c r="B12" s="38" t="s">
        <v>10</v>
      </c>
      <c r="C12" s="51"/>
      <c r="D12" s="51"/>
      <c r="E12" s="51"/>
      <c r="F12" s="51"/>
      <c r="G12" s="51"/>
      <c r="H12" s="51"/>
      <c r="I12" s="51"/>
      <c r="J12" s="51"/>
      <c r="K12" s="75"/>
      <c r="L12" s="38" t="s">
        <v>214</v>
      </c>
      <c r="M12" s="12"/>
      <c r="N12" s="51"/>
      <c r="O12" s="51"/>
      <c r="P12" s="51"/>
      <c r="Q12" s="51"/>
      <c r="R12" s="51"/>
      <c r="S12" s="51"/>
      <c r="T12" s="51"/>
      <c r="U12" s="51"/>
      <c r="V12" s="75"/>
      <c r="W12" s="38" t="s">
        <v>417</v>
      </c>
      <c r="X12" s="12"/>
      <c r="Y12" s="51"/>
      <c r="Z12" s="51"/>
      <c r="AA12" s="51"/>
      <c r="AB12" s="51"/>
      <c r="AC12" s="51"/>
      <c r="AD12" s="51"/>
      <c r="AE12" s="51"/>
      <c r="AF12" s="51"/>
      <c r="AG12" s="75"/>
      <c r="AH12" s="38" t="s">
        <v>193</v>
      </c>
      <c r="AJ12" s="32"/>
      <c r="AK12" s="32"/>
      <c r="AL12" s="32"/>
      <c r="AM12" s="32"/>
      <c r="AN12" s="32"/>
      <c r="AO12" s="32"/>
      <c r="AP12" s="32"/>
      <c r="AQ12" s="32"/>
      <c r="AR12" s="70"/>
      <c r="AS12" s="38" t="s">
        <v>596</v>
      </c>
      <c r="AT12" s="12"/>
      <c r="AU12" s="51"/>
      <c r="AV12" s="51"/>
      <c r="AW12" s="51"/>
      <c r="AX12" s="51"/>
      <c r="AY12" s="51"/>
      <c r="AZ12" s="51"/>
      <c r="BA12" s="51"/>
      <c r="BB12" s="51"/>
      <c r="BC12" s="75"/>
      <c r="BD12" s="38" t="s">
        <v>194</v>
      </c>
      <c r="BE12" s="12"/>
      <c r="BF12" s="51"/>
      <c r="BG12" s="51"/>
      <c r="BH12" s="51"/>
      <c r="BI12" s="51"/>
      <c r="BJ12" s="51"/>
      <c r="BK12" s="51"/>
      <c r="BL12" s="51"/>
      <c r="BM12" s="51"/>
      <c r="BN12" s="75"/>
      <c r="BO12" s="38" t="s">
        <v>82</v>
      </c>
      <c r="BP12" s="12"/>
      <c r="BQ12" s="51"/>
      <c r="BR12" s="51"/>
      <c r="BS12" s="51"/>
      <c r="BT12" s="51"/>
      <c r="BU12" s="51"/>
      <c r="BV12" s="51"/>
      <c r="BW12" s="51"/>
      <c r="BX12" s="51"/>
      <c r="BY12" s="75"/>
      <c r="BZ12" s="38"/>
      <c r="CA12" s="12"/>
      <c r="CB12" s="32"/>
      <c r="CC12" s="32"/>
      <c r="CD12" s="32"/>
      <c r="CE12" s="32"/>
      <c r="CF12" s="32"/>
      <c r="CG12" s="32"/>
      <c r="CH12" s="32"/>
      <c r="CI12" s="70"/>
    </row>
    <row r="13" spans="1:88" x14ac:dyDescent="0.2">
      <c r="A13" s="12"/>
      <c r="B13" s="12"/>
      <c r="C13" s="51"/>
      <c r="D13" s="51"/>
      <c r="E13" s="51"/>
      <c r="F13" s="51"/>
      <c r="G13" s="51"/>
      <c r="H13" s="51"/>
      <c r="I13" s="51"/>
      <c r="J13" s="51"/>
      <c r="K13" s="75"/>
      <c r="L13" s="12"/>
      <c r="M13" s="12"/>
      <c r="N13" s="51"/>
      <c r="O13" s="51"/>
      <c r="P13" s="51"/>
      <c r="Q13" s="51"/>
      <c r="R13" s="51"/>
      <c r="S13" s="51"/>
      <c r="T13" s="51"/>
      <c r="U13" s="51"/>
      <c r="V13" s="75"/>
      <c r="W13" s="12"/>
      <c r="X13" s="12"/>
      <c r="Y13" s="51"/>
      <c r="Z13" s="51"/>
      <c r="AA13" s="51"/>
      <c r="AB13" s="51"/>
      <c r="AC13" s="51"/>
      <c r="AD13" s="51"/>
      <c r="AE13" s="51"/>
      <c r="AF13" s="51"/>
      <c r="AG13" s="75"/>
      <c r="AJ13" s="32"/>
      <c r="AK13" s="32"/>
      <c r="AL13" s="32"/>
      <c r="AM13" s="32"/>
      <c r="AN13" s="32"/>
      <c r="AO13" s="32"/>
      <c r="AP13" s="32"/>
      <c r="AQ13" s="32"/>
      <c r="AR13" s="70"/>
      <c r="AS13" s="12"/>
      <c r="AT13" s="12"/>
      <c r="AU13" s="51"/>
      <c r="AV13" s="51"/>
      <c r="AW13" s="51"/>
      <c r="AX13" s="51"/>
      <c r="AY13" s="51"/>
      <c r="AZ13" s="51"/>
      <c r="BA13" s="51"/>
      <c r="BB13" s="51"/>
      <c r="BC13" s="75"/>
      <c r="BD13" s="12"/>
      <c r="BE13" s="12"/>
      <c r="BF13" s="51"/>
      <c r="BG13" s="51"/>
      <c r="BH13" s="51"/>
      <c r="BI13" s="51"/>
      <c r="BJ13" s="51"/>
      <c r="BK13" s="51"/>
      <c r="BL13" s="51"/>
      <c r="BM13" s="51"/>
      <c r="BN13" s="75"/>
      <c r="BZ13" s="12"/>
      <c r="CA13" s="12"/>
      <c r="CB13" s="32"/>
      <c r="CC13" s="32"/>
      <c r="CD13" s="32"/>
      <c r="CE13" s="32"/>
      <c r="CF13" s="32"/>
      <c r="CG13" s="32"/>
      <c r="CH13" s="32"/>
      <c r="CI13" s="70"/>
    </row>
    <row r="14" spans="1:88" x14ac:dyDescent="0.2">
      <c r="B14" s="7" t="s">
        <v>196</v>
      </c>
      <c r="C14" s="51"/>
      <c r="D14" s="51"/>
      <c r="E14" s="51"/>
      <c r="F14" s="51"/>
      <c r="G14" s="51"/>
      <c r="H14" s="51"/>
      <c r="I14" s="51"/>
      <c r="J14" s="51"/>
      <c r="K14" s="75"/>
      <c r="L14" s="12"/>
      <c r="M14" s="12"/>
      <c r="N14" s="51"/>
      <c r="O14" s="51"/>
      <c r="P14" s="51"/>
      <c r="Q14" s="51"/>
      <c r="R14" s="51"/>
      <c r="S14" s="51"/>
      <c r="T14" s="51"/>
      <c r="U14" s="51"/>
      <c r="V14" s="75"/>
      <c r="W14" s="12"/>
      <c r="X14" s="12"/>
      <c r="Y14" s="51"/>
      <c r="Z14" s="51"/>
      <c r="AA14" s="51"/>
      <c r="AB14" s="51"/>
      <c r="AC14" s="51"/>
      <c r="AD14" s="51"/>
      <c r="AE14" s="51"/>
      <c r="AF14" s="51"/>
      <c r="AG14" s="75"/>
      <c r="AJ14" s="32"/>
      <c r="AK14" s="32"/>
      <c r="AL14" s="32"/>
      <c r="AM14" s="32"/>
      <c r="AN14" s="32"/>
      <c r="AO14" s="32"/>
      <c r="AP14" s="32"/>
      <c r="AQ14" s="32"/>
      <c r="AR14" s="70"/>
      <c r="AS14" s="12"/>
      <c r="AT14" s="12"/>
      <c r="AU14" s="51"/>
      <c r="AV14" s="51"/>
      <c r="AW14" s="51"/>
      <c r="AX14" s="51"/>
      <c r="AY14" s="51"/>
      <c r="AZ14" s="51"/>
      <c r="BA14" s="51"/>
      <c r="BB14" s="51"/>
      <c r="BC14" s="75"/>
      <c r="BD14" s="12"/>
      <c r="BE14" s="12"/>
      <c r="BF14" s="51"/>
      <c r="BG14" s="51"/>
      <c r="BH14" s="51"/>
      <c r="BI14" s="51"/>
      <c r="BJ14" s="51"/>
      <c r="BK14" s="51"/>
      <c r="BL14" s="51"/>
      <c r="BM14" s="51"/>
      <c r="BN14" s="75"/>
      <c r="BO14" s="12"/>
      <c r="BP14" s="12"/>
      <c r="BQ14" s="51"/>
      <c r="BR14" s="51"/>
      <c r="BS14" s="51"/>
      <c r="BT14" s="51"/>
      <c r="BU14" s="51"/>
      <c r="BV14" s="51"/>
      <c r="BW14" s="51"/>
      <c r="BX14" s="51"/>
      <c r="BY14" s="75"/>
      <c r="BZ14" s="12"/>
      <c r="CA14" s="12"/>
      <c r="CB14" s="32"/>
      <c r="CC14" s="32"/>
      <c r="CD14" s="32"/>
      <c r="CE14" s="32"/>
      <c r="CF14" s="32"/>
      <c r="CG14" s="32"/>
      <c r="CH14" s="32"/>
      <c r="CI14" s="70"/>
    </row>
    <row r="15" spans="1:88" x14ac:dyDescent="0.2">
      <c r="A15" s="7"/>
      <c r="B15" s="12"/>
      <c r="C15" s="51"/>
      <c r="D15" s="51"/>
      <c r="E15" s="51"/>
      <c r="F15" s="51"/>
      <c r="G15" s="51"/>
      <c r="H15" s="51"/>
      <c r="I15" s="51"/>
      <c r="J15" s="51"/>
      <c r="K15" s="75"/>
      <c r="L15" s="12"/>
      <c r="M15" s="12"/>
      <c r="N15" s="51"/>
      <c r="O15" s="51"/>
      <c r="P15" s="51"/>
      <c r="Q15" s="51"/>
      <c r="R15" s="51"/>
      <c r="S15" s="51"/>
      <c r="T15" s="51"/>
      <c r="U15" s="51"/>
      <c r="V15" s="75"/>
      <c r="W15" s="12"/>
      <c r="X15" s="12"/>
      <c r="Y15" s="51"/>
      <c r="Z15" s="51"/>
      <c r="AA15" s="51"/>
      <c r="AB15" s="51"/>
      <c r="AC15" s="51"/>
      <c r="AD15" s="51"/>
      <c r="AE15" s="51"/>
      <c r="AF15" s="51"/>
      <c r="AG15" s="75"/>
      <c r="AJ15" s="32"/>
      <c r="AK15" s="32"/>
      <c r="AL15" s="32"/>
      <c r="AM15" s="32"/>
      <c r="AN15" s="788"/>
      <c r="AO15" s="788"/>
      <c r="AP15" s="788"/>
      <c r="AQ15" s="788"/>
      <c r="AR15" s="789"/>
      <c r="AS15" s="12"/>
      <c r="AT15" s="12"/>
      <c r="AU15" s="51"/>
      <c r="AV15" s="51"/>
      <c r="AW15" s="51"/>
      <c r="AX15" s="51"/>
      <c r="AY15" s="51"/>
      <c r="AZ15" s="51"/>
      <c r="BA15" s="51"/>
      <c r="BB15" s="51"/>
      <c r="BC15" s="75"/>
      <c r="BD15" s="12"/>
      <c r="BE15" s="12"/>
      <c r="BF15" s="51"/>
      <c r="BG15" s="51"/>
      <c r="BH15" s="51"/>
      <c r="BI15" s="51"/>
      <c r="BJ15" s="51"/>
      <c r="BK15" s="51"/>
      <c r="BL15" s="51"/>
      <c r="BM15" s="51"/>
      <c r="BN15" s="75"/>
      <c r="BO15" s="12"/>
      <c r="BP15" s="12"/>
      <c r="BQ15" s="51"/>
      <c r="BR15" s="51"/>
      <c r="BS15" s="51"/>
      <c r="BT15" s="51"/>
      <c r="BU15" s="51"/>
      <c r="BV15" s="51"/>
      <c r="BW15" s="51"/>
      <c r="BX15" s="51"/>
      <c r="BY15" s="75"/>
      <c r="BZ15" s="12"/>
      <c r="CA15" s="12"/>
      <c r="CB15" s="32"/>
      <c r="CC15" s="32"/>
      <c r="CD15" s="32"/>
      <c r="CE15" s="32"/>
      <c r="CF15" s="32"/>
      <c r="CG15" s="32"/>
      <c r="CH15" s="32"/>
      <c r="CI15" s="70"/>
      <c r="CJ15" s="12"/>
    </row>
    <row r="16" spans="1:88" x14ac:dyDescent="0.2">
      <c r="A16" s="12"/>
      <c r="B16" s="12"/>
      <c r="C16" s="51"/>
      <c r="D16" s="51"/>
      <c r="E16" s="51"/>
      <c r="F16" s="51"/>
      <c r="G16" s="51"/>
      <c r="H16" s="51"/>
      <c r="I16" s="51"/>
      <c r="J16" s="51"/>
      <c r="K16" s="75"/>
      <c r="L16" s="12"/>
      <c r="M16" s="12"/>
      <c r="N16" s="51"/>
      <c r="O16" s="51"/>
      <c r="P16" s="51"/>
      <c r="Q16" s="51"/>
      <c r="R16" s="51"/>
      <c r="S16" s="51"/>
      <c r="T16" s="51"/>
      <c r="U16" s="51"/>
      <c r="V16" s="75"/>
      <c r="W16" s="12"/>
      <c r="X16" s="12"/>
      <c r="Y16" s="51"/>
      <c r="Z16" s="51"/>
      <c r="AA16" s="51"/>
      <c r="AB16" s="51"/>
      <c r="AC16" s="51"/>
      <c r="AD16" s="51"/>
      <c r="AE16" s="51"/>
      <c r="AF16" s="51"/>
      <c r="AG16" s="75"/>
      <c r="AJ16" s="32"/>
      <c r="AK16" s="32"/>
      <c r="AL16" s="32"/>
      <c r="AM16" s="32"/>
      <c r="AN16" s="32"/>
      <c r="AO16" s="32"/>
      <c r="AP16" s="32"/>
      <c r="AQ16" s="32"/>
      <c r="AR16" s="70"/>
      <c r="AS16" s="12"/>
      <c r="AT16" s="12"/>
      <c r="AU16" s="51"/>
      <c r="AV16" s="51"/>
      <c r="AW16" s="51"/>
      <c r="AX16" s="51"/>
      <c r="AY16" s="51"/>
      <c r="AZ16" s="51"/>
      <c r="BA16" s="51"/>
      <c r="BB16" s="51"/>
      <c r="BC16" s="75"/>
      <c r="BD16" s="12"/>
      <c r="BE16" s="12"/>
      <c r="BF16" s="51"/>
      <c r="BG16" s="51"/>
      <c r="BH16" s="51"/>
      <c r="BI16" s="51"/>
      <c r="BJ16" s="51"/>
      <c r="BK16" s="51"/>
      <c r="BL16" s="51"/>
      <c r="BM16" s="51"/>
      <c r="BN16" s="75"/>
      <c r="BO16" s="12"/>
      <c r="BP16" s="12"/>
      <c r="BQ16" s="51"/>
      <c r="BR16" s="51"/>
      <c r="BS16" s="51"/>
      <c r="BT16" s="51"/>
      <c r="BU16" s="51"/>
      <c r="BV16" s="51"/>
      <c r="BW16" s="51"/>
      <c r="BX16" s="51"/>
      <c r="BY16" s="75"/>
      <c r="BZ16" s="12"/>
      <c r="CA16" s="12"/>
      <c r="CB16" s="32"/>
      <c r="CC16" s="32"/>
      <c r="CD16" s="32"/>
      <c r="CE16" s="32"/>
      <c r="CF16" s="32"/>
      <c r="CG16" s="32"/>
      <c r="CH16" s="32"/>
      <c r="CI16" s="70"/>
    </row>
    <row r="17" spans="1:88" x14ac:dyDescent="0.2">
      <c r="A17" s="91"/>
      <c r="B17" s="92"/>
      <c r="C17" s="92"/>
      <c r="D17" s="92"/>
      <c r="E17" s="92"/>
      <c r="F17" s="92"/>
      <c r="G17" s="92"/>
      <c r="H17" s="92"/>
      <c r="I17" s="93"/>
      <c r="J17" s="93"/>
      <c r="K17" s="94" t="s">
        <v>80</v>
      </c>
      <c r="L17" s="91"/>
      <c r="M17" s="92"/>
      <c r="N17" s="95"/>
      <c r="O17" s="95"/>
      <c r="P17" s="95"/>
      <c r="Q17" s="95"/>
      <c r="R17" s="95"/>
      <c r="S17" s="95"/>
      <c r="T17" s="95"/>
      <c r="U17" s="95"/>
      <c r="V17" s="94" t="s">
        <v>80</v>
      </c>
      <c r="W17" s="91"/>
      <c r="X17" s="92"/>
      <c r="Y17" s="95"/>
      <c r="Z17" s="95"/>
      <c r="AA17" s="95"/>
      <c r="AB17" s="95"/>
      <c r="AC17" s="95"/>
      <c r="AD17" s="95"/>
      <c r="AE17" s="95"/>
      <c r="AF17" s="95"/>
      <c r="AG17" s="94" t="s">
        <v>81</v>
      </c>
      <c r="AH17" s="96"/>
      <c r="AI17" s="97"/>
      <c r="AJ17" s="98"/>
      <c r="AK17" s="98"/>
      <c r="AL17" s="98"/>
      <c r="AM17" s="98"/>
      <c r="AN17" s="98"/>
      <c r="AO17" s="99"/>
      <c r="AP17" s="99"/>
      <c r="AQ17" s="99"/>
      <c r="AR17" s="94" t="s">
        <v>81</v>
      </c>
      <c r="AS17" s="91"/>
      <c r="AT17" s="92"/>
      <c r="AU17" s="95"/>
      <c r="AV17" s="95"/>
      <c r="AW17" s="95"/>
      <c r="AX17" s="95"/>
      <c r="AY17" s="95"/>
      <c r="AZ17" s="95"/>
      <c r="BA17" s="95"/>
      <c r="BB17" s="95"/>
      <c r="BC17" s="94" t="s">
        <v>81</v>
      </c>
      <c r="BD17" s="91"/>
      <c r="BE17" s="92"/>
      <c r="BF17" s="95"/>
      <c r="BG17" s="95"/>
      <c r="BH17" s="95"/>
      <c r="BI17" s="95"/>
      <c r="BJ17" s="95"/>
      <c r="BK17" s="95"/>
      <c r="BL17" s="95"/>
      <c r="BM17" s="95"/>
      <c r="BN17" s="94" t="s">
        <v>81</v>
      </c>
      <c r="BO17" s="91"/>
      <c r="BP17" s="92"/>
      <c r="BQ17" s="95"/>
      <c r="BR17" s="95"/>
      <c r="BS17" s="95"/>
      <c r="BT17" s="95"/>
      <c r="BU17" s="95"/>
      <c r="BV17" s="95"/>
      <c r="BW17" s="95"/>
      <c r="BX17" s="95"/>
      <c r="BY17" s="94" t="s">
        <v>81</v>
      </c>
      <c r="BZ17" s="91"/>
      <c r="CA17" s="92"/>
      <c r="CB17" s="95"/>
      <c r="CC17" s="95"/>
      <c r="CD17" s="95"/>
      <c r="CE17" s="95"/>
      <c r="CF17" s="95"/>
      <c r="CG17" s="95"/>
      <c r="CH17" s="95"/>
      <c r="CI17" s="94"/>
      <c r="CJ17" s="94" t="s">
        <v>81</v>
      </c>
    </row>
    <row r="18" spans="1:88" x14ac:dyDescent="0.2">
      <c r="A18" s="6"/>
      <c r="B18" s="6"/>
      <c r="C18" s="6"/>
      <c r="D18" s="32"/>
      <c r="E18" s="32"/>
      <c r="F18" s="32"/>
      <c r="G18" s="32"/>
      <c r="H18" s="32"/>
      <c r="I18" s="32"/>
      <c r="J18" s="32"/>
      <c r="K18" s="70"/>
      <c r="N18" s="32"/>
      <c r="O18" s="32"/>
      <c r="P18" s="32"/>
      <c r="Q18" s="32"/>
      <c r="R18" s="32"/>
      <c r="S18" s="32"/>
      <c r="T18" s="32"/>
      <c r="U18" s="32"/>
      <c r="V18" s="70"/>
      <c r="Y18" s="32"/>
      <c r="Z18" s="32"/>
      <c r="AA18" s="32"/>
      <c r="AB18" s="32"/>
      <c r="AC18" s="32"/>
      <c r="AD18" s="32"/>
      <c r="AE18" s="32"/>
      <c r="AF18" s="32"/>
      <c r="AG18" s="70"/>
      <c r="AJ18" s="32"/>
      <c r="AK18" s="32"/>
      <c r="AL18" s="32"/>
      <c r="AM18" s="32"/>
      <c r="AN18" s="32"/>
      <c r="AO18" s="32"/>
      <c r="AP18" s="32"/>
      <c r="AQ18" s="32"/>
      <c r="AR18" s="70"/>
      <c r="AU18" s="32"/>
      <c r="AV18" s="32"/>
      <c r="AW18" s="32"/>
      <c r="AX18" s="32"/>
      <c r="AY18" s="32"/>
      <c r="AZ18" s="32"/>
      <c r="BA18" s="32"/>
      <c r="BB18" s="32"/>
      <c r="BC18" s="70"/>
      <c r="BF18" s="32"/>
      <c r="BG18" s="32"/>
      <c r="BH18" s="32"/>
      <c r="BI18" s="32"/>
      <c r="BJ18" s="32"/>
      <c r="BK18" s="32"/>
      <c r="BL18" s="32"/>
      <c r="BM18" s="32"/>
      <c r="BN18" s="70"/>
      <c r="BQ18" s="32"/>
      <c r="BR18" s="32"/>
      <c r="BS18" s="32"/>
      <c r="BT18" s="32"/>
      <c r="BU18" s="32"/>
      <c r="BV18" s="32"/>
      <c r="BW18" s="32"/>
      <c r="BX18" s="32"/>
      <c r="BY18" s="70"/>
      <c r="CB18" s="32"/>
      <c r="CC18" s="32"/>
      <c r="CD18" s="32"/>
      <c r="CE18" s="32"/>
      <c r="CF18" s="32"/>
      <c r="CG18" s="32"/>
      <c r="CH18" s="32"/>
      <c r="CI18" s="70"/>
    </row>
    <row r="19" spans="1:88" x14ac:dyDescent="0.2">
      <c r="B19" s="43" t="s">
        <v>292</v>
      </c>
      <c r="C19" s="220" t="s">
        <v>34</v>
      </c>
      <c r="D19" s="220" t="s">
        <v>464</v>
      </c>
      <c r="E19" s="220" t="s">
        <v>466</v>
      </c>
      <c r="F19" s="220" t="s">
        <v>97</v>
      </c>
      <c r="G19" s="220" t="s">
        <v>272</v>
      </c>
      <c r="H19" s="221">
        <v>300000</v>
      </c>
      <c r="I19" s="222" t="s">
        <v>288</v>
      </c>
      <c r="J19" s="222" t="s">
        <v>288</v>
      </c>
      <c r="K19" s="222" t="s">
        <v>61</v>
      </c>
      <c r="M19" s="43" t="s">
        <v>292</v>
      </c>
      <c r="N19" s="220" t="s">
        <v>34</v>
      </c>
      <c r="O19" s="220" t="s">
        <v>464</v>
      </c>
      <c r="P19" s="220" t="s">
        <v>466</v>
      </c>
      <c r="Q19" s="220" t="s">
        <v>97</v>
      </c>
      <c r="R19" s="220" t="s">
        <v>272</v>
      </c>
      <c r="S19" s="221">
        <v>300000</v>
      </c>
      <c r="T19" s="222" t="s">
        <v>288</v>
      </c>
      <c r="U19" s="222" t="s">
        <v>288</v>
      </c>
      <c r="V19" s="222" t="s">
        <v>61</v>
      </c>
      <c r="X19" s="43" t="s">
        <v>292</v>
      </c>
      <c r="Y19" s="220" t="s">
        <v>34</v>
      </c>
      <c r="Z19" s="220" t="s">
        <v>464</v>
      </c>
      <c r="AA19" s="220" t="s">
        <v>466</v>
      </c>
      <c r="AB19" s="220" t="s">
        <v>97</v>
      </c>
      <c r="AC19" s="220" t="s">
        <v>272</v>
      </c>
      <c r="AD19" s="221">
        <v>300000</v>
      </c>
      <c r="AE19" s="222" t="s">
        <v>288</v>
      </c>
      <c r="AF19" s="222" t="s">
        <v>288</v>
      </c>
      <c r="AG19" s="222" t="s">
        <v>61</v>
      </c>
      <c r="AI19" s="43" t="s">
        <v>292</v>
      </c>
      <c r="AJ19" s="220" t="s">
        <v>34</v>
      </c>
      <c r="AK19" s="220" t="s">
        <v>464</v>
      </c>
      <c r="AL19" s="220" t="s">
        <v>466</v>
      </c>
      <c r="AM19" s="220" t="s">
        <v>97</v>
      </c>
      <c r="AN19" s="220" t="s">
        <v>272</v>
      </c>
      <c r="AO19" s="221">
        <v>300000</v>
      </c>
      <c r="AP19" s="222" t="s">
        <v>288</v>
      </c>
      <c r="AQ19" s="222" t="s">
        <v>288</v>
      </c>
      <c r="AR19" s="222" t="s">
        <v>61</v>
      </c>
      <c r="AT19" s="43" t="s">
        <v>292</v>
      </c>
      <c r="AU19" s="220" t="s">
        <v>34</v>
      </c>
      <c r="AV19" s="220" t="s">
        <v>464</v>
      </c>
      <c r="AW19" s="220" t="s">
        <v>466</v>
      </c>
      <c r="AX19" s="220" t="s">
        <v>97</v>
      </c>
      <c r="AY19" s="220" t="s">
        <v>272</v>
      </c>
      <c r="AZ19" s="221">
        <v>300000</v>
      </c>
      <c r="BA19" s="222" t="s">
        <v>288</v>
      </c>
      <c r="BB19" s="222" t="s">
        <v>288</v>
      </c>
      <c r="BC19" s="222" t="s">
        <v>61</v>
      </c>
      <c r="BE19" s="43" t="s">
        <v>292</v>
      </c>
      <c r="BF19" s="220" t="s">
        <v>34</v>
      </c>
      <c r="BG19" s="220" t="s">
        <v>464</v>
      </c>
      <c r="BH19" s="220" t="s">
        <v>466</v>
      </c>
      <c r="BI19" s="220" t="s">
        <v>97</v>
      </c>
      <c r="BJ19" s="220" t="s">
        <v>272</v>
      </c>
      <c r="BK19" s="221">
        <v>300000</v>
      </c>
      <c r="BL19" s="222" t="s">
        <v>288</v>
      </c>
      <c r="BM19" s="222" t="s">
        <v>288</v>
      </c>
      <c r="BN19" s="222" t="s">
        <v>61</v>
      </c>
      <c r="BP19" s="43" t="s">
        <v>292</v>
      </c>
      <c r="BQ19" s="220" t="s">
        <v>34</v>
      </c>
      <c r="BR19" s="220" t="s">
        <v>464</v>
      </c>
      <c r="BS19" s="220" t="s">
        <v>466</v>
      </c>
      <c r="BT19" s="220" t="s">
        <v>97</v>
      </c>
      <c r="BU19" s="220" t="s">
        <v>272</v>
      </c>
      <c r="BV19" s="221">
        <v>300000</v>
      </c>
      <c r="BW19" s="222" t="s">
        <v>288</v>
      </c>
      <c r="BX19" s="222" t="s">
        <v>288</v>
      </c>
      <c r="BY19" s="222" t="s">
        <v>61</v>
      </c>
      <c r="CA19" s="43" t="s">
        <v>292</v>
      </c>
      <c r="CB19" s="220" t="s">
        <v>34</v>
      </c>
      <c r="CC19" s="220" t="s">
        <v>464</v>
      </c>
      <c r="CD19" s="220" t="s">
        <v>466</v>
      </c>
      <c r="CE19" s="220" t="s">
        <v>97</v>
      </c>
      <c r="CF19" s="220" t="s">
        <v>272</v>
      </c>
      <c r="CG19" s="221">
        <v>300000</v>
      </c>
      <c r="CH19" s="222" t="s">
        <v>288</v>
      </c>
      <c r="CI19" s="222" t="s">
        <v>288</v>
      </c>
      <c r="CJ19" s="222" t="s">
        <v>61</v>
      </c>
    </row>
    <row r="20" spans="1:88" x14ac:dyDescent="0.2">
      <c r="B20" s="44"/>
      <c r="C20" s="219" t="s">
        <v>463</v>
      </c>
      <c r="D20" s="219" t="s">
        <v>35</v>
      </c>
      <c r="E20" s="219" t="s">
        <v>35</v>
      </c>
      <c r="F20" s="219" t="s">
        <v>35</v>
      </c>
      <c r="G20" s="219" t="s">
        <v>35</v>
      </c>
      <c r="H20" s="219" t="s">
        <v>36</v>
      </c>
      <c r="I20" s="11" t="s">
        <v>286</v>
      </c>
      <c r="J20" s="11" t="s">
        <v>287</v>
      </c>
      <c r="K20" s="11" t="s">
        <v>106</v>
      </c>
      <c r="M20" s="44"/>
      <c r="N20" s="219" t="s">
        <v>463</v>
      </c>
      <c r="O20" s="219" t="s">
        <v>35</v>
      </c>
      <c r="P20" s="219" t="s">
        <v>35</v>
      </c>
      <c r="Q20" s="219" t="s">
        <v>35</v>
      </c>
      <c r="R20" s="219" t="s">
        <v>35</v>
      </c>
      <c r="S20" s="219" t="s">
        <v>36</v>
      </c>
      <c r="T20" s="11" t="s">
        <v>286</v>
      </c>
      <c r="U20" s="11" t="s">
        <v>287</v>
      </c>
      <c r="V20" s="11" t="s">
        <v>106</v>
      </c>
      <c r="X20" s="44"/>
      <c r="Y20" s="219" t="s">
        <v>463</v>
      </c>
      <c r="Z20" s="219" t="s">
        <v>35</v>
      </c>
      <c r="AA20" s="219" t="s">
        <v>35</v>
      </c>
      <c r="AB20" s="219" t="s">
        <v>35</v>
      </c>
      <c r="AC20" s="219" t="s">
        <v>35</v>
      </c>
      <c r="AD20" s="219" t="s">
        <v>36</v>
      </c>
      <c r="AE20" s="11" t="s">
        <v>286</v>
      </c>
      <c r="AF20" s="11" t="s">
        <v>287</v>
      </c>
      <c r="AG20" s="11" t="s">
        <v>106</v>
      </c>
      <c r="AI20" s="44"/>
      <c r="AJ20" s="219" t="s">
        <v>463</v>
      </c>
      <c r="AK20" s="219" t="s">
        <v>35</v>
      </c>
      <c r="AL20" s="219" t="s">
        <v>35</v>
      </c>
      <c r="AM20" s="219" t="s">
        <v>35</v>
      </c>
      <c r="AN20" s="219" t="s">
        <v>35</v>
      </c>
      <c r="AO20" s="219" t="s">
        <v>36</v>
      </c>
      <c r="AP20" s="11" t="s">
        <v>286</v>
      </c>
      <c r="AQ20" s="11" t="s">
        <v>287</v>
      </c>
      <c r="AR20" s="11" t="s">
        <v>106</v>
      </c>
      <c r="AT20" s="44"/>
      <c r="AU20" s="219" t="s">
        <v>463</v>
      </c>
      <c r="AV20" s="219" t="s">
        <v>35</v>
      </c>
      <c r="AW20" s="219" t="s">
        <v>35</v>
      </c>
      <c r="AX20" s="219" t="s">
        <v>35</v>
      </c>
      <c r="AY20" s="219" t="s">
        <v>35</v>
      </c>
      <c r="AZ20" s="219" t="s">
        <v>36</v>
      </c>
      <c r="BA20" s="11" t="s">
        <v>286</v>
      </c>
      <c r="BB20" s="11" t="s">
        <v>287</v>
      </c>
      <c r="BC20" s="11" t="s">
        <v>106</v>
      </c>
      <c r="BE20" s="44"/>
      <c r="BF20" s="219" t="s">
        <v>463</v>
      </c>
      <c r="BG20" s="219" t="s">
        <v>35</v>
      </c>
      <c r="BH20" s="219" t="s">
        <v>35</v>
      </c>
      <c r="BI20" s="219" t="s">
        <v>35</v>
      </c>
      <c r="BJ20" s="219" t="s">
        <v>35</v>
      </c>
      <c r="BK20" s="219" t="s">
        <v>36</v>
      </c>
      <c r="BL20" s="11" t="s">
        <v>286</v>
      </c>
      <c r="BM20" s="11" t="s">
        <v>287</v>
      </c>
      <c r="BN20" s="11" t="s">
        <v>106</v>
      </c>
      <c r="BP20" s="44"/>
      <c r="BQ20" s="219" t="s">
        <v>463</v>
      </c>
      <c r="BR20" s="219" t="s">
        <v>35</v>
      </c>
      <c r="BS20" s="219" t="s">
        <v>35</v>
      </c>
      <c r="BT20" s="219" t="s">
        <v>35</v>
      </c>
      <c r="BU20" s="219" t="s">
        <v>35</v>
      </c>
      <c r="BV20" s="219" t="s">
        <v>36</v>
      </c>
      <c r="BW20" s="11" t="s">
        <v>286</v>
      </c>
      <c r="BX20" s="11" t="s">
        <v>287</v>
      </c>
      <c r="BY20" s="11" t="s">
        <v>106</v>
      </c>
      <c r="CA20" s="44"/>
      <c r="CB20" s="219" t="s">
        <v>463</v>
      </c>
      <c r="CC20" s="219" t="s">
        <v>35</v>
      </c>
      <c r="CD20" s="219" t="s">
        <v>35</v>
      </c>
      <c r="CE20" s="219" t="s">
        <v>35</v>
      </c>
      <c r="CF20" s="219" t="s">
        <v>35</v>
      </c>
      <c r="CG20" s="219" t="s">
        <v>36</v>
      </c>
      <c r="CH20" s="11" t="s">
        <v>286</v>
      </c>
      <c r="CI20" s="11" t="s">
        <v>287</v>
      </c>
      <c r="CJ20" s="11" t="s">
        <v>106</v>
      </c>
    </row>
    <row r="21" spans="1:88" x14ac:dyDescent="0.2">
      <c r="B21" s="45"/>
      <c r="C21" s="223" t="s">
        <v>36</v>
      </c>
      <c r="D21" s="223" t="s">
        <v>465</v>
      </c>
      <c r="E21" s="223" t="s">
        <v>99</v>
      </c>
      <c r="F21" s="223" t="s">
        <v>100</v>
      </c>
      <c r="G21" s="223" t="s">
        <v>273</v>
      </c>
      <c r="H21" s="223" t="s">
        <v>101</v>
      </c>
      <c r="I21" s="224" t="s">
        <v>100</v>
      </c>
      <c r="J21" s="224" t="s">
        <v>101</v>
      </c>
      <c r="K21" s="224" t="s">
        <v>270</v>
      </c>
      <c r="M21" s="45"/>
      <c r="N21" s="223" t="s">
        <v>36</v>
      </c>
      <c r="O21" s="223" t="s">
        <v>465</v>
      </c>
      <c r="P21" s="223" t="s">
        <v>99</v>
      </c>
      <c r="Q21" s="223" t="s">
        <v>100</v>
      </c>
      <c r="R21" s="223" t="s">
        <v>273</v>
      </c>
      <c r="S21" s="223" t="s">
        <v>101</v>
      </c>
      <c r="T21" s="224" t="s">
        <v>100</v>
      </c>
      <c r="U21" s="224" t="s">
        <v>101</v>
      </c>
      <c r="V21" s="224" t="s">
        <v>270</v>
      </c>
      <c r="X21" s="45"/>
      <c r="Y21" s="223" t="s">
        <v>36</v>
      </c>
      <c r="Z21" s="223" t="s">
        <v>465</v>
      </c>
      <c r="AA21" s="223" t="s">
        <v>99</v>
      </c>
      <c r="AB21" s="223" t="s">
        <v>100</v>
      </c>
      <c r="AC21" s="223" t="s">
        <v>273</v>
      </c>
      <c r="AD21" s="223" t="s">
        <v>101</v>
      </c>
      <c r="AE21" s="224" t="s">
        <v>100</v>
      </c>
      <c r="AF21" s="224" t="s">
        <v>101</v>
      </c>
      <c r="AG21" s="224" t="s">
        <v>270</v>
      </c>
      <c r="AI21" s="45"/>
      <c r="AJ21" s="223" t="s">
        <v>36</v>
      </c>
      <c r="AK21" s="223" t="s">
        <v>465</v>
      </c>
      <c r="AL21" s="223" t="s">
        <v>99</v>
      </c>
      <c r="AM21" s="223" t="s">
        <v>100</v>
      </c>
      <c r="AN21" s="223" t="s">
        <v>273</v>
      </c>
      <c r="AO21" s="223" t="s">
        <v>101</v>
      </c>
      <c r="AP21" s="224" t="s">
        <v>100</v>
      </c>
      <c r="AQ21" s="224" t="s">
        <v>101</v>
      </c>
      <c r="AR21" s="224" t="s">
        <v>270</v>
      </c>
      <c r="AT21" s="45"/>
      <c r="AU21" s="223" t="s">
        <v>36</v>
      </c>
      <c r="AV21" s="223" t="s">
        <v>465</v>
      </c>
      <c r="AW21" s="223" t="s">
        <v>99</v>
      </c>
      <c r="AX21" s="223" t="s">
        <v>100</v>
      </c>
      <c r="AY21" s="223" t="s">
        <v>273</v>
      </c>
      <c r="AZ21" s="223" t="s">
        <v>101</v>
      </c>
      <c r="BA21" s="224" t="s">
        <v>100</v>
      </c>
      <c r="BB21" s="224" t="s">
        <v>101</v>
      </c>
      <c r="BC21" s="224" t="s">
        <v>270</v>
      </c>
      <c r="BE21" s="45"/>
      <c r="BF21" s="223" t="s">
        <v>36</v>
      </c>
      <c r="BG21" s="223" t="s">
        <v>465</v>
      </c>
      <c r="BH21" s="223" t="s">
        <v>99</v>
      </c>
      <c r="BI21" s="223" t="s">
        <v>100</v>
      </c>
      <c r="BJ21" s="223" t="s">
        <v>273</v>
      </c>
      <c r="BK21" s="223" t="s">
        <v>101</v>
      </c>
      <c r="BL21" s="224" t="s">
        <v>100</v>
      </c>
      <c r="BM21" s="224" t="s">
        <v>101</v>
      </c>
      <c r="BN21" s="224" t="s">
        <v>270</v>
      </c>
      <c r="BP21" s="45"/>
      <c r="BQ21" s="223" t="s">
        <v>36</v>
      </c>
      <c r="BR21" s="223" t="s">
        <v>465</v>
      </c>
      <c r="BS21" s="223" t="s">
        <v>99</v>
      </c>
      <c r="BT21" s="223" t="s">
        <v>100</v>
      </c>
      <c r="BU21" s="223" t="s">
        <v>273</v>
      </c>
      <c r="BV21" s="223" t="s">
        <v>101</v>
      </c>
      <c r="BW21" s="224" t="s">
        <v>100</v>
      </c>
      <c r="BX21" s="224" t="s">
        <v>101</v>
      </c>
      <c r="BY21" s="224" t="s">
        <v>270</v>
      </c>
      <c r="CA21" s="45"/>
      <c r="CB21" s="223" t="s">
        <v>36</v>
      </c>
      <c r="CC21" s="223" t="s">
        <v>465</v>
      </c>
      <c r="CD21" s="223" t="s">
        <v>99</v>
      </c>
      <c r="CE21" s="223" t="s">
        <v>100</v>
      </c>
      <c r="CF21" s="223" t="s">
        <v>273</v>
      </c>
      <c r="CG21" s="223" t="s">
        <v>101</v>
      </c>
      <c r="CH21" s="224" t="s">
        <v>100</v>
      </c>
      <c r="CI21" s="224" t="s">
        <v>101</v>
      </c>
      <c r="CJ21" s="224" t="s">
        <v>270</v>
      </c>
    </row>
    <row r="22" spans="1:88" s="323" customFormat="1" ht="15.75" customHeight="1" x14ac:dyDescent="0.25">
      <c r="B22" s="352" t="s">
        <v>72</v>
      </c>
      <c r="C22" s="353">
        <v>442.96315966899999</v>
      </c>
      <c r="D22" s="353">
        <v>393.331291593</v>
      </c>
      <c r="E22" s="353">
        <v>384.76777262100001</v>
      </c>
      <c r="F22" s="353">
        <v>452.30810817000003</v>
      </c>
      <c r="G22" s="353">
        <v>530.22158704399999</v>
      </c>
      <c r="H22" s="353">
        <v>577.97066164700004</v>
      </c>
      <c r="I22" s="354">
        <v>416.873715586</v>
      </c>
      <c r="J22" s="354">
        <v>556.98173827300002</v>
      </c>
      <c r="K22" s="355">
        <v>493.96003205099998</v>
      </c>
      <c r="M22" s="352" t="s">
        <v>72</v>
      </c>
      <c r="N22" s="353">
        <v>271.21654908699998</v>
      </c>
      <c r="O22" s="353">
        <v>229.920440278</v>
      </c>
      <c r="P22" s="353">
        <v>215.16342626700001</v>
      </c>
      <c r="Q22" s="353">
        <v>256.86746901499998</v>
      </c>
      <c r="R22" s="353">
        <v>301.29207641800002</v>
      </c>
      <c r="S22" s="353">
        <v>290.03594917999999</v>
      </c>
      <c r="T22" s="354">
        <v>239.99646336699999</v>
      </c>
      <c r="U22" s="354">
        <v>294.98377265200003</v>
      </c>
      <c r="V22" s="355">
        <v>270.25004231100002</v>
      </c>
      <c r="X22" s="352" t="s">
        <v>72</v>
      </c>
      <c r="Y22" s="392">
        <v>61.227789076000001</v>
      </c>
      <c r="Z22" s="392">
        <v>58.454652652999997</v>
      </c>
      <c r="AA22" s="392">
        <v>55.920334699999998</v>
      </c>
      <c r="AB22" s="392">
        <v>56.790374608999997</v>
      </c>
      <c r="AC22" s="392">
        <v>56.823804193999997</v>
      </c>
      <c r="AD22" s="392">
        <v>50.181777107999999</v>
      </c>
      <c r="AE22" s="393">
        <v>57.570543403000002</v>
      </c>
      <c r="AF22" s="393">
        <v>52.961121052999999</v>
      </c>
      <c r="AG22" s="387">
        <v>54.710912782000001</v>
      </c>
      <c r="AI22" s="352" t="s">
        <v>72</v>
      </c>
      <c r="AJ22" s="392">
        <v>25.779960028000001</v>
      </c>
      <c r="AK22" s="392">
        <v>17.963052260000001</v>
      </c>
      <c r="AL22" s="392">
        <v>14.112889908</v>
      </c>
      <c r="AM22" s="392">
        <v>14.173045896</v>
      </c>
      <c r="AN22" s="392">
        <v>15.885530685000001</v>
      </c>
      <c r="AO22" s="392">
        <v>15.362919501</v>
      </c>
      <c r="AP22" s="393">
        <v>16.547478977000001</v>
      </c>
      <c r="AQ22" s="393">
        <v>15.581605184000001</v>
      </c>
      <c r="AR22" s="387">
        <v>15.948262401999999</v>
      </c>
      <c r="AT22" s="352" t="s">
        <v>72</v>
      </c>
      <c r="AU22" s="392">
        <v>18.053321436000001</v>
      </c>
      <c r="AV22" s="392">
        <v>21.330218258999999</v>
      </c>
      <c r="AW22" s="392">
        <v>22.977244379999998</v>
      </c>
      <c r="AX22" s="392">
        <v>24.966560928</v>
      </c>
      <c r="AY22" s="392">
        <v>27.403663714</v>
      </c>
      <c r="AZ22" s="392">
        <v>34.969483605000001</v>
      </c>
      <c r="BA22" s="393">
        <v>22.700158453</v>
      </c>
      <c r="BB22" s="393">
        <v>31.803580270000001</v>
      </c>
      <c r="BC22" s="387">
        <v>28.347812717</v>
      </c>
      <c r="BE22" s="352" t="s">
        <v>72</v>
      </c>
      <c r="BF22" s="392">
        <v>9.9181449869999998</v>
      </c>
      <c r="BG22" s="392">
        <v>11.26786456</v>
      </c>
      <c r="BH22" s="392">
        <v>13.422197473000001</v>
      </c>
      <c r="BI22" s="392">
        <v>16.014475445999999</v>
      </c>
      <c r="BJ22" s="392">
        <v>17.773373761999999</v>
      </c>
      <c r="BK22" s="392">
        <v>26.687838539000001</v>
      </c>
      <c r="BL22" s="393">
        <v>13.383221227</v>
      </c>
      <c r="BM22" s="393">
        <v>22.957597246999999</v>
      </c>
      <c r="BN22" s="387">
        <v>19.323049859000001</v>
      </c>
      <c r="BP22" s="352" t="s">
        <v>72</v>
      </c>
      <c r="BQ22" s="392">
        <v>10.015027451</v>
      </c>
      <c r="BR22" s="392">
        <v>9.5015008860000005</v>
      </c>
      <c r="BS22" s="392">
        <v>10.414485368999999</v>
      </c>
      <c r="BT22" s="392">
        <v>9.0808248749999994</v>
      </c>
      <c r="BU22" s="392">
        <v>9.4078989380000007</v>
      </c>
      <c r="BV22" s="392">
        <v>8.9388226320000008</v>
      </c>
      <c r="BW22" s="393">
        <v>9.6052667710000001</v>
      </c>
      <c r="BX22" s="393">
        <v>9.1351067439999998</v>
      </c>
      <c r="BY22" s="387">
        <v>9.3135851009999993</v>
      </c>
      <c r="CA22" s="352" t="s">
        <v>72</v>
      </c>
      <c r="CB22" s="392">
        <v>14.931251699000001</v>
      </c>
      <c r="CC22" s="392">
        <v>15.924031768000001</v>
      </c>
      <c r="CD22" s="392">
        <v>15.296320655000001</v>
      </c>
      <c r="CE22" s="392">
        <v>15.537188922</v>
      </c>
      <c r="CF22" s="392">
        <v>18.53162172</v>
      </c>
      <c r="CG22" s="392">
        <v>21.17945808</v>
      </c>
      <c r="CH22" s="393">
        <v>15.527469699999999</v>
      </c>
      <c r="CI22" s="393">
        <v>20.071475853999999</v>
      </c>
      <c r="CJ22" s="387">
        <v>18.346516894000001</v>
      </c>
    </row>
    <row r="23" spans="1:88" s="323" customFormat="1" ht="15.75" customHeight="1" x14ac:dyDescent="0.25">
      <c r="B23" s="356" t="s">
        <v>171</v>
      </c>
      <c r="C23" s="357">
        <v>443.09797737999997</v>
      </c>
      <c r="D23" s="357">
        <v>393.331291593</v>
      </c>
      <c r="E23" s="357">
        <v>385.84186334399999</v>
      </c>
      <c r="F23" s="357">
        <v>461.61188681300001</v>
      </c>
      <c r="G23" s="357">
        <v>528.92126397300001</v>
      </c>
      <c r="H23" s="357">
        <v>577.97066164700004</v>
      </c>
      <c r="I23" s="358">
        <v>419.66743093899998</v>
      </c>
      <c r="J23" s="358">
        <v>557.54299429599996</v>
      </c>
      <c r="K23" s="359">
        <v>494.92087396800002</v>
      </c>
      <c r="M23" s="356" t="s">
        <v>171</v>
      </c>
      <c r="N23" s="357">
        <v>271.05173854999998</v>
      </c>
      <c r="O23" s="357">
        <v>229.920440278</v>
      </c>
      <c r="P23" s="357">
        <v>216.272365651</v>
      </c>
      <c r="Q23" s="357">
        <v>259.85882402499999</v>
      </c>
      <c r="R23" s="357">
        <v>293.55316133999997</v>
      </c>
      <c r="S23" s="357">
        <v>290.03594917999999</v>
      </c>
      <c r="T23" s="358">
        <v>240.98502517700001</v>
      </c>
      <c r="U23" s="358">
        <v>291.50076716799998</v>
      </c>
      <c r="V23" s="359">
        <v>268.55686908799998</v>
      </c>
      <c r="X23" s="356" t="s">
        <v>171</v>
      </c>
      <c r="Y23" s="380">
        <v>61.171964754000001</v>
      </c>
      <c r="Z23" s="380">
        <v>58.454652652999997</v>
      </c>
      <c r="AA23" s="380">
        <v>56.052073710999998</v>
      </c>
      <c r="AB23" s="380">
        <v>56.293789533999998</v>
      </c>
      <c r="AC23" s="380">
        <v>55.500351627999997</v>
      </c>
      <c r="AD23" s="380">
        <v>50.181777107999999</v>
      </c>
      <c r="AE23" s="388">
        <v>57.422856150000001</v>
      </c>
      <c r="AF23" s="388">
        <v>52.283101061000004</v>
      </c>
      <c r="AG23" s="381">
        <v>54.262586851999998</v>
      </c>
      <c r="AI23" s="356" t="s">
        <v>171</v>
      </c>
      <c r="AJ23" s="380">
        <v>25.741346964000002</v>
      </c>
      <c r="AK23" s="380">
        <v>17.963052260000001</v>
      </c>
      <c r="AL23" s="380">
        <v>14.09055032</v>
      </c>
      <c r="AM23" s="380">
        <v>13.94893641</v>
      </c>
      <c r="AN23" s="380">
        <v>15.881044414</v>
      </c>
      <c r="AO23" s="380">
        <v>15.362919501</v>
      </c>
      <c r="AP23" s="388">
        <v>16.486967349</v>
      </c>
      <c r="AQ23" s="388">
        <v>15.567626285999999</v>
      </c>
      <c r="AR23" s="381">
        <v>15.921694241000001</v>
      </c>
      <c r="AT23" s="356" t="s">
        <v>171</v>
      </c>
      <c r="AU23" s="380">
        <v>18.064960975000002</v>
      </c>
      <c r="AV23" s="380">
        <v>21.330218258999999</v>
      </c>
      <c r="AW23" s="380">
        <v>22.688496476000001</v>
      </c>
      <c r="AX23" s="380">
        <v>24.978185231000001</v>
      </c>
      <c r="AY23" s="380">
        <v>28.219734585000001</v>
      </c>
      <c r="AZ23" s="380">
        <v>34.969483605000001</v>
      </c>
      <c r="BA23" s="388">
        <v>22.612606005</v>
      </c>
      <c r="BB23" s="388">
        <v>32.302714672999997</v>
      </c>
      <c r="BC23" s="381">
        <v>28.570740659999998</v>
      </c>
      <c r="BE23" s="356" t="s">
        <v>171</v>
      </c>
      <c r="BF23" s="380">
        <v>9.9083563970000004</v>
      </c>
      <c r="BG23" s="380">
        <v>11.26786456</v>
      </c>
      <c r="BH23" s="380">
        <v>13.396150540000001</v>
      </c>
      <c r="BI23" s="380">
        <v>15.851802918000001</v>
      </c>
      <c r="BJ23" s="380">
        <v>18.513031104</v>
      </c>
      <c r="BK23" s="380">
        <v>26.687838539000001</v>
      </c>
      <c r="BL23" s="388">
        <v>13.283234255</v>
      </c>
      <c r="BM23" s="388">
        <v>23.458041042000001</v>
      </c>
      <c r="BN23" s="381">
        <v>19.539394119000001</v>
      </c>
      <c r="BP23" s="356" t="s">
        <v>171</v>
      </c>
      <c r="BQ23" s="380">
        <v>10.048050438000001</v>
      </c>
      <c r="BR23" s="380">
        <v>9.5015008860000005</v>
      </c>
      <c r="BS23" s="380">
        <v>10.501767164</v>
      </c>
      <c r="BT23" s="380">
        <v>9.3626359469999993</v>
      </c>
      <c r="BU23" s="380">
        <v>10.053070720999999</v>
      </c>
      <c r="BV23" s="380">
        <v>8.9388226320000008</v>
      </c>
      <c r="BW23" s="388">
        <v>9.7374504060000007</v>
      </c>
      <c r="BX23" s="388">
        <v>9.3790526580000009</v>
      </c>
      <c r="BY23" s="381">
        <v>9.5170832129999994</v>
      </c>
      <c r="CA23" s="356" t="s">
        <v>171</v>
      </c>
      <c r="CB23" s="380">
        <v>14.970354361</v>
      </c>
      <c r="CC23" s="380">
        <v>15.924031768000001</v>
      </c>
      <c r="CD23" s="380">
        <v>15.315437958</v>
      </c>
      <c r="CE23" s="380">
        <v>15.36072572</v>
      </c>
      <c r="CF23" s="380">
        <v>19.008073302</v>
      </c>
      <c r="CG23" s="380">
        <v>21.17945808</v>
      </c>
      <c r="CH23" s="388">
        <v>15.471918712000001</v>
      </c>
      <c r="CI23" s="388">
        <v>20.321562261</v>
      </c>
      <c r="CJ23" s="381">
        <v>18.4538078</v>
      </c>
    </row>
    <row r="24" spans="1:88" s="323" customFormat="1" ht="15.75" customHeight="1" x14ac:dyDescent="0.25">
      <c r="B24" s="360" t="s">
        <v>395</v>
      </c>
      <c r="C24" s="361"/>
      <c r="D24" s="361"/>
      <c r="E24" s="361"/>
      <c r="F24" s="361"/>
      <c r="G24" s="361"/>
      <c r="H24" s="361"/>
      <c r="I24" s="362"/>
      <c r="J24" s="362"/>
      <c r="K24" s="363"/>
      <c r="M24" s="360" t="s">
        <v>395</v>
      </c>
      <c r="N24" s="361"/>
      <c r="O24" s="361"/>
      <c r="P24" s="361"/>
      <c r="Q24" s="361"/>
      <c r="R24" s="361"/>
      <c r="S24" s="361"/>
      <c r="T24" s="362"/>
      <c r="U24" s="362"/>
      <c r="V24" s="363"/>
      <c r="X24" s="360" t="s">
        <v>395</v>
      </c>
      <c r="Y24" s="382"/>
      <c r="Z24" s="382"/>
      <c r="AA24" s="382"/>
      <c r="AB24" s="382"/>
      <c r="AC24" s="382"/>
      <c r="AD24" s="382"/>
      <c r="AE24" s="389"/>
      <c r="AF24" s="389"/>
      <c r="AG24" s="383"/>
      <c r="AI24" s="360" t="s">
        <v>395</v>
      </c>
      <c r="AJ24" s="382"/>
      <c r="AK24" s="382"/>
      <c r="AL24" s="382"/>
      <c r="AM24" s="382"/>
      <c r="AN24" s="382"/>
      <c r="AO24" s="382"/>
      <c r="AP24" s="389"/>
      <c r="AQ24" s="389"/>
      <c r="AR24" s="383"/>
      <c r="AT24" s="360" t="s">
        <v>395</v>
      </c>
      <c r="AU24" s="382"/>
      <c r="AV24" s="382"/>
      <c r="AW24" s="382"/>
      <c r="AX24" s="382"/>
      <c r="AY24" s="382"/>
      <c r="AZ24" s="382"/>
      <c r="BA24" s="389"/>
      <c r="BB24" s="389"/>
      <c r="BC24" s="383"/>
      <c r="BE24" s="360" t="s">
        <v>395</v>
      </c>
      <c r="BF24" s="382"/>
      <c r="BG24" s="382"/>
      <c r="BH24" s="382"/>
      <c r="BI24" s="382"/>
      <c r="BJ24" s="382"/>
      <c r="BK24" s="382"/>
      <c r="BL24" s="389"/>
      <c r="BM24" s="389"/>
      <c r="BN24" s="383"/>
      <c r="BP24" s="360" t="s">
        <v>395</v>
      </c>
      <c r="BQ24" s="382"/>
      <c r="BR24" s="382"/>
      <c r="BS24" s="382"/>
      <c r="BT24" s="382"/>
      <c r="BU24" s="382"/>
      <c r="BV24" s="382"/>
      <c r="BW24" s="389"/>
      <c r="BX24" s="389"/>
      <c r="BY24" s="383"/>
      <c r="CA24" s="360" t="s">
        <v>395</v>
      </c>
      <c r="CB24" s="382"/>
      <c r="CC24" s="382"/>
      <c r="CD24" s="382"/>
      <c r="CE24" s="382"/>
      <c r="CF24" s="382"/>
      <c r="CG24" s="382"/>
      <c r="CH24" s="389"/>
      <c r="CI24" s="389"/>
      <c r="CJ24" s="383"/>
    </row>
    <row r="25" spans="1:88" s="351" customFormat="1" ht="15.75" customHeight="1" x14ac:dyDescent="0.25">
      <c r="B25" s="364" t="s">
        <v>692</v>
      </c>
      <c r="C25" s="365">
        <v>569.62646562400005</v>
      </c>
      <c r="D25" s="365">
        <v>386.49845385200001</v>
      </c>
      <c r="E25" s="365">
        <v>341.50596525100002</v>
      </c>
      <c r="F25" s="365">
        <v>454.637383543</v>
      </c>
      <c r="G25" s="365">
        <v>514.29878065000003</v>
      </c>
      <c r="H25" s="365">
        <v>1194.4919282349999</v>
      </c>
      <c r="I25" s="366">
        <v>425.90526900700002</v>
      </c>
      <c r="J25" s="366">
        <v>985.28976005499999</v>
      </c>
      <c r="K25" s="367">
        <v>681.16235200300002</v>
      </c>
      <c r="M25" s="364" t="s">
        <v>692</v>
      </c>
      <c r="N25" s="365">
        <v>345.489806058</v>
      </c>
      <c r="O25" s="365">
        <v>206.97062427700001</v>
      </c>
      <c r="P25" s="365">
        <v>167.88216244700001</v>
      </c>
      <c r="Q25" s="365">
        <v>235.35785705000001</v>
      </c>
      <c r="R25" s="365">
        <v>239.29628180399999</v>
      </c>
      <c r="S25" s="365">
        <v>733.02716572899999</v>
      </c>
      <c r="T25" s="366">
        <v>225.53025352200001</v>
      </c>
      <c r="U25" s="366">
        <v>581.173869674</v>
      </c>
      <c r="V25" s="367">
        <v>387.81675502100001</v>
      </c>
      <c r="X25" s="364" t="s">
        <v>692</v>
      </c>
      <c r="Y25" s="384">
        <v>60.651993351000002</v>
      </c>
      <c r="Z25" s="384">
        <v>53.550181692999999</v>
      </c>
      <c r="AA25" s="384">
        <v>49.159364558999997</v>
      </c>
      <c r="AB25" s="384">
        <v>51.768258742</v>
      </c>
      <c r="AC25" s="384">
        <v>46.528650427999999</v>
      </c>
      <c r="AD25" s="384">
        <v>61.367276613999998</v>
      </c>
      <c r="AE25" s="390">
        <v>52.953149429</v>
      </c>
      <c r="AF25" s="390">
        <v>58.985071523000002</v>
      </c>
      <c r="AG25" s="385">
        <v>56.934555158999999</v>
      </c>
      <c r="AI25" s="364" t="s">
        <v>692</v>
      </c>
      <c r="AJ25" s="384">
        <v>29.402620793000001</v>
      </c>
      <c r="AK25" s="384">
        <v>11.690243260000001</v>
      </c>
      <c r="AL25" s="384">
        <v>2.313087817</v>
      </c>
      <c r="AM25" s="384">
        <v>8.6517806880000006</v>
      </c>
      <c r="AN25" s="384">
        <v>15.182434394</v>
      </c>
      <c r="AO25" s="384">
        <v>22.414613276000001</v>
      </c>
      <c r="AP25" s="390">
        <v>11.147104143</v>
      </c>
      <c r="AQ25" s="390">
        <v>21.253553408999998</v>
      </c>
      <c r="AR25" s="385">
        <v>17.817925548000002</v>
      </c>
      <c r="AT25" s="364" t="s">
        <v>692</v>
      </c>
      <c r="AU25" s="384">
        <v>19.469569713999999</v>
      </c>
      <c r="AV25" s="384">
        <v>25.137777580000002</v>
      </c>
      <c r="AW25" s="384">
        <v>30.406060418999999</v>
      </c>
      <c r="AX25" s="384">
        <v>26.868492763999999</v>
      </c>
      <c r="AY25" s="384">
        <v>29.290907188999999</v>
      </c>
      <c r="AZ25" s="384">
        <v>23.651045918000001</v>
      </c>
      <c r="BA25" s="390">
        <v>26.085924293000001</v>
      </c>
      <c r="BB25" s="390">
        <v>24.556473824000001</v>
      </c>
      <c r="BC25" s="385">
        <v>25.076401495999999</v>
      </c>
      <c r="BE25" s="364" t="s">
        <v>692</v>
      </c>
      <c r="BF25" s="384">
        <v>8.7539958210000002</v>
      </c>
      <c r="BG25" s="384">
        <v>14.073254745</v>
      </c>
      <c r="BH25" s="384">
        <v>17.751519909999999</v>
      </c>
      <c r="BI25" s="384">
        <v>16.690802198</v>
      </c>
      <c r="BJ25" s="384">
        <v>18.284722573</v>
      </c>
      <c r="BK25" s="384">
        <v>17.879813276</v>
      </c>
      <c r="BL25" s="390">
        <v>15.18879182</v>
      </c>
      <c r="BM25" s="390">
        <v>17.944817743000002</v>
      </c>
      <c r="BN25" s="385">
        <v>17.007922974</v>
      </c>
      <c r="BP25" s="364" t="s">
        <v>692</v>
      </c>
      <c r="BQ25" s="384">
        <v>7.0444509399999999</v>
      </c>
      <c r="BR25" s="384">
        <v>8.2080518120000008</v>
      </c>
      <c r="BS25" s="384">
        <v>5.6200017410000003</v>
      </c>
      <c r="BT25" s="384">
        <v>8.6933871620000005</v>
      </c>
      <c r="BU25" s="384">
        <v>14.138689788000001</v>
      </c>
      <c r="BV25" s="384">
        <v>5.3325084269999996</v>
      </c>
      <c r="BW25" s="390">
        <v>7.7799725469999998</v>
      </c>
      <c r="BX25" s="390">
        <v>6.7462599299999999</v>
      </c>
      <c r="BY25" s="385">
        <v>7.097664441</v>
      </c>
      <c r="CA25" s="364" t="s">
        <v>692</v>
      </c>
      <c r="CB25" s="384">
        <v>17.238856431999999</v>
      </c>
      <c r="CC25" s="384">
        <v>17.042913284000001</v>
      </c>
      <c r="CD25" s="384">
        <v>20.211020034000001</v>
      </c>
      <c r="CE25" s="384">
        <v>15.564209257</v>
      </c>
      <c r="CF25" s="384">
        <v>22.032864302</v>
      </c>
      <c r="CG25" s="384">
        <v>20.872920305000001</v>
      </c>
      <c r="CH25" s="390">
        <v>16.974807666</v>
      </c>
      <c r="CI25" s="390">
        <v>21.059138655000002</v>
      </c>
      <c r="CJ25" s="385">
        <v>19.670694407999999</v>
      </c>
    </row>
    <row r="26" spans="1:88" s="323" customFormat="1" ht="15.75" customHeight="1" x14ac:dyDescent="0.25">
      <c r="B26" s="368" t="s">
        <v>693</v>
      </c>
      <c r="C26" s="369">
        <v>339.26421151099998</v>
      </c>
      <c r="D26" s="369">
        <v>340.13703459800001</v>
      </c>
      <c r="E26" s="369">
        <v>465.29113056099999</v>
      </c>
      <c r="F26" s="369">
        <v>520.421334075</v>
      </c>
      <c r="G26" s="369">
        <v>590.08329702100002</v>
      </c>
      <c r="H26" s="369" t="s">
        <v>84</v>
      </c>
      <c r="I26" s="370">
        <v>395.16118385099998</v>
      </c>
      <c r="J26" s="370">
        <v>590.08329702100002</v>
      </c>
      <c r="K26" s="355">
        <v>450.85904693999998</v>
      </c>
      <c r="M26" s="368" t="s">
        <v>693</v>
      </c>
      <c r="N26" s="369">
        <v>190.409508706</v>
      </c>
      <c r="O26" s="369">
        <v>173.47140371699999</v>
      </c>
      <c r="P26" s="369">
        <v>282.263515364</v>
      </c>
      <c r="Q26" s="369">
        <v>279.99894370099997</v>
      </c>
      <c r="R26" s="369">
        <v>332.31919531699998</v>
      </c>
      <c r="S26" s="369" t="s">
        <v>84</v>
      </c>
      <c r="T26" s="370">
        <v>213.65902142100001</v>
      </c>
      <c r="U26" s="370">
        <v>332.31919531699998</v>
      </c>
      <c r="V26" s="355">
        <v>247.56547776100001</v>
      </c>
      <c r="X26" s="368" t="s">
        <v>693</v>
      </c>
      <c r="Y26" s="386">
        <v>56.124254266999998</v>
      </c>
      <c r="Z26" s="386">
        <v>51.000445724000002</v>
      </c>
      <c r="AA26" s="386">
        <v>60.663850398999998</v>
      </c>
      <c r="AB26" s="386">
        <v>53.802356930000002</v>
      </c>
      <c r="AC26" s="386">
        <v>56.317336382000001</v>
      </c>
      <c r="AD26" s="386" t="s">
        <v>84</v>
      </c>
      <c r="AE26" s="391">
        <v>54.068828152000002</v>
      </c>
      <c r="AF26" s="391">
        <v>56.317336382000001</v>
      </c>
      <c r="AG26" s="387">
        <v>54.909728315000002</v>
      </c>
      <c r="AI26" s="368" t="s">
        <v>693</v>
      </c>
      <c r="AJ26" s="386">
        <v>24.433257461</v>
      </c>
      <c r="AK26" s="386">
        <v>15.989638662999999</v>
      </c>
      <c r="AL26" s="386">
        <v>22.273327721000001</v>
      </c>
      <c r="AM26" s="386">
        <v>10.660981210999999</v>
      </c>
      <c r="AN26" s="386">
        <v>19.925052624999999</v>
      </c>
      <c r="AO26" s="386" t="s">
        <v>84</v>
      </c>
      <c r="AP26" s="391">
        <v>16.798986837000001</v>
      </c>
      <c r="AQ26" s="391">
        <v>19.925052624999999</v>
      </c>
      <c r="AR26" s="387">
        <v>17.968077169000001</v>
      </c>
      <c r="AT26" s="368" t="s">
        <v>693</v>
      </c>
      <c r="AU26" s="386">
        <v>17.181791946000001</v>
      </c>
      <c r="AV26" s="386">
        <v>20.978894113999999</v>
      </c>
      <c r="AW26" s="386">
        <v>19.433638269999999</v>
      </c>
      <c r="AX26" s="386">
        <v>28.400864918</v>
      </c>
      <c r="AY26" s="386">
        <v>27.362519356</v>
      </c>
      <c r="AZ26" s="386" t="s">
        <v>84</v>
      </c>
      <c r="BA26" s="391">
        <v>22.321918305000001</v>
      </c>
      <c r="BB26" s="391">
        <v>27.362519356</v>
      </c>
      <c r="BC26" s="387">
        <v>24.207009136</v>
      </c>
      <c r="BE26" s="368" t="s">
        <v>693</v>
      </c>
      <c r="BF26" s="386">
        <v>10.954963529</v>
      </c>
      <c r="BG26" s="386">
        <v>12.546722793000001</v>
      </c>
      <c r="BH26" s="386">
        <v>13.35465114</v>
      </c>
      <c r="BI26" s="386">
        <v>19.542201445</v>
      </c>
      <c r="BJ26" s="386">
        <v>17.919092352</v>
      </c>
      <c r="BK26" s="386" t="s">
        <v>84</v>
      </c>
      <c r="BL26" s="391">
        <v>14.485974944000001</v>
      </c>
      <c r="BM26" s="391">
        <v>17.919092352</v>
      </c>
      <c r="BN26" s="387">
        <v>15.769896857000001</v>
      </c>
      <c r="BP26" s="368" t="s">
        <v>693</v>
      </c>
      <c r="BQ26" s="386">
        <v>14.192854595</v>
      </c>
      <c r="BR26" s="386">
        <v>16.097915859</v>
      </c>
      <c r="BS26" s="386">
        <v>12.209960629999999</v>
      </c>
      <c r="BT26" s="386">
        <v>9.8658971940000004</v>
      </c>
      <c r="BU26" s="386">
        <v>9.7579093829999994</v>
      </c>
      <c r="BV26" s="386" t="s">
        <v>84</v>
      </c>
      <c r="BW26" s="391">
        <v>13.319802599000001</v>
      </c>
      <c r="BX26" s="391">
        <v>9.7579093829999994</v>
      </c>
      <c r="BY26" s="387">
        <v>11.987720934</v>
      </c>
      <c r="CA26" s="368" t="s">
        <v>693</v>
      </c>
      <c r="CB26" s="386">
        <v>13.688870919999999</v>
      </c>
      <c r="CC26" s="386">
        <v>15.772118386000001</v>
      </c>
      <c r="CD26" s="386">
        <v>14.276658328</v>
      </c>
      <c r="CE26" s="386">
        <v>15.208152286000001</v>
      </c>
      <c r="CF26" s="386">
        <v>20.065191859999999</v>
      </c>
      <c r="CG26" s="386" t="s">
        <v>84</v>
      </c>
      <c r="CH26" s="391">
        <v>14.999569291</v>
      </c>
      <c r="CI26" s="391">
        <v>20.065191859999999</v>
      </c>
      <c r="CJ26" s="387">
        <v>16.894017702999999</v>
      </c>
    </row>
    <row r="27" spans="1:88" s="351" customFormat="1" ht="15.75" customHeight="1" x14ac:dyDescent="0.25">
      <c r="B27" s="364" t="s">
        <v>41</v>
      </c>
      <c r="C27" s="365">
        <v>618.97489594900003</v>
      </c>
      <c r="D27" s="365">
        <v>350.779799578</v>
      </c>
      <c r="E27" s="365">
        <v>326.395914973</v>
      </c>
      <c r="F27" s="365">
        <v>405.35817106799999</v>
      </c>
      <c r="G27" s="365">
        <v>598.14534478999997</v>
      </c>
      <c r="H27" s="365">
        <v>626.2524803</v>
      </c>
      <c r="I27" s="366">
        <v>368.25222145599997</v>
      </c>
      <c r="J27" s="366">
        <v>606.653058773</v>
      </c>
      <c r="K27" s="367">
        <v>473.87121340900001</v>
      </c>
      <c r="M27" s="364" t="s">
        <v>41</v>
      </c>
      <c r="N27" s="365">
        <v>391.50122047000002</v>
      </c>
      <c r="O27" s="365">
        <v>211.07445025499999</v>
      </c>
      <c r="P27" s="365">
        <v>190.85591179100001</v>
      </c>
      <c r="Q27" s="365">
        <v>234.52621789</v>
      </c>
      <c r="R27" s="365">
        <v>309.51992820999999</v>
      </c>
      <c r="S27" s="365">
        <v>380.77311787899998</v>
      </c>
      <c r="T27" s="366">
        <v>216.05231360499999</v>
      </c>
      <c r="U27" s="366">
        <v>331.087467807</v>
      </c>
      <c r="V27" s="367">
        <v>267.01646776899997</v>
      </c>
      <c r="X27" s="364" t="s">
        <v>41</v>
      </c>
      <c r="Y27" s="384">
        <v>63.249935180000001</v>
      </c>
      <c r="Z27" s="384">
        <v>60.172920593000001</v>
      </c>
      <c r="AA27" s="384">
        <v>58.473744013000001</v>
      </c>
      <c r="AB27" s="384">
        <v>57.856541358000001</v>
      </c>
      <c r="AC27" s="384">
        <v>51.746608229000003</v>
      </c>
      <c r="AD27" s="384">
        <v>60.801853862000002</v>
      </c>
      <c r="AE27" s="390">
        <v>58.66965656</v>
      </c>
      <c r="AF27" s="390">
        <v>54.576081504999998</v>
      </c>
      <c r="AG27" s="385">
        <v>56.347897955000001</v>
      </c>
      <c r="AI27" s="364" t="s">
        <v>41</v>
      </c>
      <c r="AJ27" s="384">
        <v>40.121898062</v>
      </c>
      <c r="AK27" s="384">
        <v>19.135165284999999</v>
      </c>
      <c r="AL27" s="384">
        <v>15.337275355999999</v>
      </c>
      <c r="AM27" s="384">
        <v>10.433253986</v>
      </c>
      <c r="AN27" s="384">
        <v>18.192299058</v>
      </c>
      <c r="AO27" s="384">
        <v>27.444743169999999</v>
      </c>
      <c r="AP27" s="390">
        <v>14.302822906999999</v>
      </c>
      <c r="AQ27" s="390">
        <v>21.083390520999998</v>
      </c>
      <c r="AR27" s="385">
        <v>18.148566785</v>
      </c>
      <c r="AT27" s="364" t="s">
        <v>41</v>
      </c>
      <c r="AU27" s="384">
        <v>12.115845737000001</v>
      </c>
      <c r="AV27" s="384">
        <v>20.487899849000001</v>
      </c>
      <c r="AW27" s="384">
        <v>21.598533015000001</v>
      </c>
      <c r="AX27" s="384">
        <v>22.872337093999999</v>
      </c>
      <c r="AY27" s="384">
        <v>20.476115424</v>
      </c>
      <c r="AZ27" s="384">
        <v>19.391294326000001</v>
      </c>
      <c r="BA27" s="390">
        <v>21.799992264</v>
      </c>
      <c r="BB27" s="390">
        <v>20.137143690999999</v>
      </c>
      <c r="BC27" s="385">
        <v>20.856872147000001</v>
      </c>
      <c r="BE27" s="364" t="s">
        <v>41</v>
      </c>
      <c r="BF27" s="384">
        <v>8.4603071960000005</v>
      </c>
      <c r="BG27" s="384">
        <v>12.612239784</v>
      </c>
      <c r="BH27" s="384">
        <v>13.793308608</v>
      </c>
      <c r="BI27" s="384">
        <v>15.131609067999999</v>
      </c>
      <c r="BJ27" s="384">
        <v>15.204212093000001</v>
      </c>
      <c r="BK27" s="384">
        <v>15.161266640999999</v>
      </c>
      <c r="BL27" s="390">
        <v>14.056265487999999</v>
      </c>
      <c r="BM27" s="390">
        <v>15.190793018999999</v>
      </c>
      <c r="BN27" s="385">
        <v>14.699737031</v>
      </c>
      <c r="BP27" s="364" t="s">
        <v>41</v>
      </c>
      <c r="BQ27" s="384">
        <v>13.844784580000001</v>
      </c>
      <c r="BR27" s="384">
        <v>8.4881910069999993</v>
      </c>
      <c r="BS27" s="384">
        <v>9.3716779910000003</v>
      </c>
      <c r="BT27" s="384">
        <v>9.7956550109999991</v>
      </c>
      <c r="BU27" s="384">
        <v>20.700354991000001</v>
      </c>
      <c r="BV27" s="384">
        <v>14.260139516000001</v>
      </c>
      <c r="BW27" s="390">
        <v>9.4001870269999994</v>
      </c>
      <c r="BX27" s="390">
        <v>18.687994607</v>
      </c>
      <c r="BY27" s="385">
        <v>14.667965650999999</v>
      </c>
      <c r="CA27" s="364" t="s">
        <v>41</v>
      </c>
      <c r="CB27" s="384">
        <v>20.028372468000001</v>
      </c>
      <c r="CC27" s="384">
        <v>19.349739905</v>
      </c>
      <c r="CD27" s="384">
        <v>20.147238547000001</v>
      </c>
      <c r="CE27" s="384">
        <v>15.469444309</v>
      </c>
      <c r="CF27" s="384">
        <v>16.882652236999999</v>
      </c>
      <c r="CG27" s="384">
        <v>20.270285259000001</v>
      </c>
      <c r="CH27" s="390">
        <v>17.769660819999999</v>
      </c>
      <c r="CI27" s="390">
        <v>17.941178697000002</v>
      </c>
      <c r="CJ27" s="385">
        <v>17.866940849999999</v>
      </c>
    </row>
    <row r="28" spans="1:88" s="323" customFormat="1" ht="15.75" customHeight="1" x14ac:dyDescent="0.25">
      <c r="B28" s="368" t="s">
        <v>694</v>
      </c>
      <c r="C28" s="369">
        <v>287.20411422400002</v>
      </c>
      <c r="D28" s="369">
        <v>423.25852491000001</v>
      </c>
      <c r="E28" s="369">
        <v>324.655838749</v>
      </c>
      <c r="F28" s="369">
        <v>496.99241614499999</v>
      </c>
      <c r="G28" s="369">
        <v>501.44142621399999</v>
      </c>
      <c r="H28" s="369">
        <v>577.36242840199998</v>
      </c>
      <c r="I28" s="370">
        <v>390.70314459299999</v>
      </c>
      <c r="J28" s="370">
        <v>522.84998908900002</v>
      </c>
      <c r="K28" s="355">
        <v>444.00269629799999</v>
      </c>
      <c r="M28" s="368" t="s">
        <v>694</v>
      </c>
      <c r="N28" s="369">
        <v>164.446543676</v>
      </c>
      <c r="O28" s="369">
        <v>240.43440271899999</v>
      </c>
      <c r="P28" s="369">
        <v>170.05405440999999</v>
      </c>
      <c r="Q28" s="369">
        <v>223.65657530300001</v>
      </c>
      <c r="R28" s="369">
        <v>244.42981591700001</v>
      </c>
      <c r="S28" s="369">
        <v>330.18858634499998</v>
      </c>
      <c r="T28" s="370">
        <v>207.44059839799999</v>
      </c>
      <c r="U28" s="370">
        <v>268.612479157</v>
      </c>
      <c r="V28" s="355">
        <v>232.11340715</v>
      </c>
      <c r="X28" s="368" t="s">
        <v>694</v>
      </c>
      <c r="Y28" s="386">
        <v>57.257725614999998</v>
      </c>
      <c r="Z28" s="386">
        <v>56.805566472999999</v>
      </c>
      <c r="AA28" s="386">
        <v>52.379792418000001</v>
      </c>
      <c r="AB28" s="386">
        <v>45.002009696000002</v>
      </c>
      <c r="AC28" s="386">
        <v>48.745437281000001</v>
      </c>
      <c r="AD28" s="386">
        <v>57.189136337999997</v>
      </c>
      <c r="AE28" s="391">
        <v>53.094171692000003</v>
      </c>
      <c r="AF28" s="391">
        <v>51.374674335000002</v>
      </c>
      <c r="AG28" s="387">
        <v>52.277476935000003</v>
      </c>
      <c r="AI28" s="368" t="s">
        <v>694</v>
      </c>
      <c r="AJ28" s="386">
        <v>16.436869009999999</v>
      </c>
      <c r="AK28" s="386">
        <v>18.883983731000001</v>
      </c>
      <c r="AL28" s="386">
        <v>-0.32535103399999998</v>
      </c>
      <c r="AM28" s="386">
        <v>8.6507134430000008</v>
      </c>
      <c r="AN28" s="386">
        <v>14.891814244000001</v>
      </c>
      <c r="AO28" s="386">
        <v>5.4884036170000003</v>
      </c>
      <c r="AP28" s="391">
        <v>12.225552153000001</v>
      </c>
      <c r="AQ28" s="391">
        <v>11.963737877</v>
      </c>
      <c r="AR28" s="387">
        <v>12.101200496000001</v>
      </c>
      <c r="AT28" s="368" t="s">
        <v>694</v>
      </c>
      <c r="AU28" s="386">
        <v>20.519467067000001</v>
      </c>
      <c r="AV28" s="386">
        <v>23.05024762</v>
      </c>
      <c r="AW28" s="386">
        <v>26.040922722000001</v>
      </c>
      <c r="AX28" s="386">
        <v>25.005589289</v>
      </c>
      <c r="AY28" s="386">
        <v>30.781852761</v>
      </c>
      <c r="AZ28" s="386">
        <v>23.839493407999999</v>
      </c>
      <c r="BA28" s="391">
        <v>23.816026343000001</v>
      </c>
      <c r="BB28" s="391">
        <v>28.620109627000001</v>
      </c>
      <c r="BC28" s="387">
        <v>26.097780144000001</v>
      </c>
      <c r="BE28" s="368" t="s">
        <v>694</v>
      </c>
      <c r="BF28" s="386">
        <v>14.378131783000001</v>
      </c>
      <c r="BG28" s="386">
        <v>11.698490874000001</v>
      </c>
      <c r="BH28" s="386">
        <v>17.320112560999998</v>
      </c>
      <c r="BI28" s="386">
        <v>16.068227424</v>
      </c>
      <c r="BJ28" s="386">
        <v>22.529785308000001</v>
      </c>
      <c r="BK28" s="386">
        <v>21.101559863999999</v>
      </c>
      <c r="BL28" s="391">
        <v>14.224441042</v>
      </c>
      <c r="BM28" s="391">
        <v>22.085058033999999</v>
      </c>
      <c r="BN28" s="387">
        <v>17.957930168000001</v>
      </c>
      <c r="BP28" s="368" t="s">
        <v>694</v>
      </c>
      <c r="BQ28" s="386">
        <v>12.565730994999999</v>
      </c>
      <c r="BR28" s="386">
        <v>11.014080079999999</v>
      </c>
      <c r="BS28" s="386">
        <v>9.1872126040000008</v>
      </c>
      <c r="BT28" s="386">
        <v>20.725534858</v>
      </c>
      <c r="BU28" s="386">
        <v>13.160054501999999</v>
      </c>
      <c r="BV28" s="386">
        <v>12.063652227</v>
      </c>
      <c r="BW28" s="391">
        <v>13.205544122999999</v>
      </c>
      <c r="BX28" s="391">
        <v>12.818651822</v>
      </c>
      <c r="BY28" s="387">
        <v>13.02178524</v>
      </c>
      <c r="CA28" s="368" t="s">
        <v>694</v>
      </c>
      <c r="CB28" s="386">
        <v>15.108050412000001</v>
      </c>
      <c r="CC28" s="386">
        <v>13.610415640999999</v>
      </c>
      <c r="CD28" s="386">
        <v>16.649309939999998</v>
      </c>
      <c r="CE28" s="386">
        <v>18.770865635</v>
      </c>
      <c r="CF28" s="386">
        <v>20.655761759000001</v>
      </c>
      <c r="CG28" s="386">
        <v>16.808189680000002</v>
      </c>
      <c r="CH28" s="391">
        <v>15.664072540999999</v>
      </c>
      <c r="CI28" s="391">
        <v>19.45768743</v>
      </c>
      <c r="CJ28" s="387">
        <v>17.465892925999999</v>
      </c>
    </row>
    <row r="29" spans="1:88" s="351" customFormat="1" ht="15.75" customHeight="1" x14ac:dyDescent="0.25">
      <c r="B29" s="364" t="s">
        <v>44</v>
      </c>
      <c r="C29" s="365">
        <v>447.11600596400001</v>
      </c>
      <c r="D29" s="365">
        <v>629.43524029000002</v>
      </c>
      <c r="E29" s="365" t="s">
        <v>84</v>
      </c>
      <c r="F29" s="365">
        <v>475.15635960700001</v>
      </c>
      <c r="G29" s="365" t="s">
        <v>84</v>
      </c>
      <c r="H29" s="365" t="s">
        <v>84</v>
      </c>
      <c r="I29" s="366">
        <v>483.65524222800002</v>
      </c>
      <c r="J29" s="366" t="s">
        <v>84</v>
      </c>
      <c r="K29" s="367">
        <v>483.65524222800002</v>
      </c>
      <c r="M29" s="364" t="s">
        <v>44</v>
      </c>
      <c r="N29" s="365">
        <v>346.62671591200001</v>
      </c>
      <c r="O29" s="365">
        <v>497.75941079699999</v>
      </c>
      <c r="P29" s="365" t="s">
        <v>84</v>
      </c>
      <c r="Q29" s="365">
        <v>289.82979328499999</v>
      </c>
      <c r="R29" s="365" t="s">
        <v>84</v>
      </c>
      <c r="S29" s="365" t="s">
        <v>84</v>
      </c>
      <c r="T29" s="366">
        <v>341.61148711499999</v>
      </c>
      <c r="U29" s="366" t="s">
        <v>84</v>
      </c>
      <c r="V29" s="367">
        <v>341.61148711499999</v>
      </c>
      <c r="X29" s="364" t="s">
        <v>44</v>
      </c>
      <c r="Y29" s="384">
        <v>77.525007220999996</v>
      </c>
      <c r="Z29" s="384">
        <v>79.080321364</v>
      </c>
      <c r="AA29" s="384" t="s">
        <v>84</v>
      </c>
      <c r="AB29" s="384">
        <v>60.996719800999998</v>
      </c>
      <c r="AC29" s="384" t="s">
        <v>84</v>
      </c>
      <c r="AD29" s="384" t="s">
        <v>84</v>
      </c>
      <c r="AE29" s="390">
        <v>70.631197036000003</v>
      </c>
      <c r="AF29" s="390" t="s">
        <v>84</v>
      </c>
      <c r="AG29" s="385">
        <v>70.631197036000003</v>
      </c>
      <c r="AI29" s="364" t="s">
        <v>44</v>
      </c>
      <c r="AJ29" s="384">
        <v>27.901806224000001</v>
      </c>
      <c r="AK29" s="384">
        <v>29.05435314</v>
      </c>
      <c r="AL29" s="384" t="s">
        <v>84</v>
      </c>
      <c r="AM29" s="384">
        <v>18.395216159</v>
      </c>
      <c r="AN29" s="384" t="s">
        <v>84</v>
      </c>
      <c r="AO29" s="384" t="s">
        <v>84</v>
      </c>
      <c r="AP29" s="390">
        <v>23.981197435999999</v>
      </c>
      <c r="AQ29" s="390" t="s">
        <v>84</v>
      </c>
      <c r="AR29" s="385">
        <v>23.981197435999999</v>
      </c>
      <c r="AT29" s="364" t="s">
        <v>44</v>
      </c>
      <c r="AU29" s="384">
        <v>11.160760675000001</v>
      </c>
      <c r="AV29" s="384">
        <v>10.014405354000001</v>
      </c>
      <c r="AW29" s="384" t="s">
        <v>84</v>
      </c>
      <c r="AX29" s="384">
        <v>31.458063414000002</v>
      </c>
      <c r="AY29" s="384" t="s">
        <v>84</v>
      </c>
      <c r="AZ29" s="384" t="s">
        <v>84</v>
      </c>
      <c r="BA29" s="390">
        <v>19.758348772000002</v>
      </c>
      <c r="BB29" s="390" t="s">
        <v>84</v>
      </c>
      <c r="BC29" s="385">
        <v>19.758348772000002</v>
      </c>
      <c r="BE29" s="364" t="s">
        <v>44</v>
      </c>
      <c r="BF29" s="384">
        <v>6.24435918</v>
      </c>
      <c r="BG29" s="384">
        <v>5.9383202260000001</v>
      </c>
      <c r="BH29" s="384" t="s">
        <v>84</v>
      </c>
      <c r="BI29" s="384">
        <v>20.763876541999998</v>
      </c>
      <c r="BJ29" s="384" t="s">
        <v>84</v>
      </c>
      <c r="BK29" s="384" t="s">
        <v>84</v>
      </c>
      <c r="BL29" s="390">
        <v>12.483260312000001</v>
      </c>
      <c r="BM29" s="390" t="s">
        <v>84</v>
      </c>
      <c r="BN29" s="385">
        <v>12.483260312000001</v>
      </c>
      <c r="BP29" s="364" t="s">
        <v>44</v>
      </c>
      <c r="BQ29" s="384">
        <v>4.9905794989999999</v>
      </c>
      <c r="BR29" s="384">
        <v>4.5115506480000001</v>
      </c>
      <c r="BS29" s="384" t="s">
        <v>84</v>
      </c>
      <c r="BT29" s="384">
        <v>4.1420023820000003</v>
      </c>
      <c r="BU29" s="384" t="s">
        <v>84</v>
      </c>
      <c r="BV29" s="384" t="s">
        <v>84</v>
      </c>
      <c r="BW29" s="390">
        <v>4.5402177010000004</v>
      </c>
      <c r="BX29" s="390" t="s">
        <v>84</v>
      </c>
      <c r="BY29" s="385">
        <v>4.5402177010000004</v>
      </c>
      <c r="CA29" s="364" t="s">
        <v>44</v>
      </c>
      <c r="CB29" s="384">
        <v>6.807121553</v>
      </c>
      <c r="CC29" s="384">
        <v>10.470440533</v>
      </c>
      <c r="CD29" s="384" t="s">
        <v>84</v>
      </c>
      <c r="CE29" s="384">
        <v>14.678811241</v>
      </c>
      <c r="CF29" s="384" t="s">
        <v>84</v>
      </c>
      <c r="CG29" s="384" t="s">
        <v>84</v>
      </c>
      <c r="CH29" s="390">
        <v>10.850197483000001</v>
      </c>
      <c r="CI29" s="390" t="s">
        <v>84</v>
      </c>
      <c r="CJ29" s="385">
        <v>10.850197483000001</v>
      </c>
    </row>
    <row r="30" spans="1:88" s="323" customFormat="1" ht="15.75" customHeight="1" x14ac:dyDescent="0.25">
      <c r="B30" s="368" t="s">
        <v>102</v>
      </c>
      <c r="C30" s="369">
        <v>395.12096615600001</v>
      </c>
      <c r="D30" s="369">
        <v>359.46098040599998</v>
      </c>
      <c r="E30" s="369">
        <v>404.28009572799999</v>
      </c>
      <c r="F30" s="369">
        <v>416.339166734</v>
      </c>
      <c r="G30" s="369">
        <v>540.34128846099998</v>
      </c>
      <c r="H30" s="369">
        <v>1016.120201841</v>
      </c>
      <c r="I30" s="370">
        <v>390.42825848500001</v>
      </c>
      <c r="J30" s="370">
        <v>722.831068372</v>
      </c>
      <c r="K30" s="355">
        <v>513.99146426899995</v>
      </c>
      <c r="M30" s="368" t="s">
        <v>102</v>
      </c>
      <c r="N30" s="369">
        <v>222.144568972</v>
      </c>
      <c r="O30" s="369">
        <v>199.06594081</v>
      </c>
      <c r="P30" s="369">
        <v>188.287216524</v>
      </c>
      <c r="Q30" s="369">
        <v>194.81736423300001</v>
      </c>
      <c r="R30" s="369">
        <v>301.34695134600003</v>
      </c>
      <c r="S30" s="369">
        <v>391.330924541</v>
      </c>
      <c r="T30" s="370">
        <v>197.73879453800001</v>
      </c>
      <c r="U30" s="370">
        <v>335.86120786700002</v>
      </c>
      <c r="V30" s="355">
        <v>249.08266911999999</v>
      </c>
      <c r="X30" s="368" t="s">
        <v>102</v>
      </c>
      <c r="Y30" s="386">
        <v>56.221913792999999</v>
      </c>
      <c r="Z30" s="386">
        <v>55.379012371999998</v>
      </c>
      <c r="AA30" s="386">
        <v>46.573456995000001</v>
      </c>
      <c r="AB30" s="386">
        <v>46.792946665000002</v>
      </c>
      <c r="AC30" s="386">
        <v>55.769743638000001</v>
      </c>
      <c r="AD30" s="386">
        <v>38.512266938000003</v>
      </c>
      <c r="AE30" s="391">
        <v>50.646640001000002</v>
      </c>
      <c r="AF30" s="391">
        <v>46.464688993999999</v>
      </c>
      <c r="AG30" s="387">
        <v>48.460468011000003</v>
      </c>
      <c r="AI30" s="368" t="s">
        <v>102</v>
      </c>
      <c r="AJ30" s="386">
        <v>27.786357691999999</v>
      </c>
      <c r="AK30" s="386">
        <v>23.17319299</v>
      </c>
      <c r="AL30" s="386">
        <v>12.738928794</v>
      </c>
      <c r="AM30" s="386">
        <v>13.189138563</v>
      </c>
      <c r="AN30" s="386">
        <v>8.9530557779999995</v>
      </c>
      <c r="AO30" s="386">
        <v>15.155356937000001</v>
      </c>
      <c r="AP30" s="391">
        <v>18.030284327</v>
      </c>
      <c r="AQ30" s="391">
        <v>12.297273024000001</v>
      </c>
      <c r="AR30" s="387">
        <v>15.033274389000001</v>
      </c>
      <c r="AT30" s="368" t="s">
        <v>102</v>
      </c>
      <c r="AU30" s="386">
        <v>17.638503871000001</v>
      </c>
      <c r="AV30" s="386">
        <v>24.645456615000001</v>
      </c>
      <c r="AW30" s="386">
        <v>26.061277252</v>
      </c>
      <c r="AX30" s="386">
        <v>32.174690777000002</v>
      </c>
      <c r="AY30" s="386">
        <v>26.746775227000001</v>
      </c>
      <c r="AZ30" s="386">
        <v>21.354240365999999</v>
      </c>
      <c r="BA30" s="391">
        <v>26.420307809000001</v>
      </c>
      <c r="BB30" s="391">
        <v>23.839175673</v>
      </c>
      <c r="BC30" s="387">
        <v>25.070985742000001</v>
      </c>
      <c r="BE30" s="368" t="s">
        <v>102</v>
      </c>
      <c r="BF30" s="386">
        <v>9.1992505280000003</v>
      </c>
      <c r="BG30" s="386">
        <v>11.345586101</v>
      </c>
      <c r="BH30" s="386">
        <v>13.140476208999999</v>
      </c>
      <c r="BI30" s="386">
        <v>18.098579562000001</v>
      </c>
      <c r="BJ30" s="386">
        <v>19.650785333999998</v>
      </c>
      <c r="BK30" s="386">
        <v>13.842425729</v>
      </c>
      <c r="BL30" s="391">
        <v>13.544794829000001</v>
      </c>
      <c r="BM30" s="391">
        <v>16.518977337999999</v>
      </c>
      <c r="BN30" s="387">
        <v>15.099589345</v>
      </c>
      <c r="BP30" s="368" t="s">
        <v>102</v>
      </c>
      <c r="BQ30" s="386">
        <v>12.491471765</v>
      </c>
      <c r="BR30" s="386">
        <v>8.3734172069999993</v>
      </c>
      <c r="BS30" s="386">
        <v>18.098599688</v>
      </c>
      <c r="BT30" s="386">
        <v>12.988893434</v>
      </c>
      <c r="BU30" s="386">
        <v>9.3015717749999993</v>
      </c>
      <c r="BV30" s="386">
        <v>35.666836201000002</v>
      </c>
      <c r="BW30" s="391">
        <v>12.753170459</v>
      </c>
      <c r="BX30" s="391">
        <v>23.517452257999999</v>
      </c>
      <c r="BY30" s="387">
        <v>18.380345747</v>
      </c>
      <c r="CA30" s="368" t="s">
        <v>102</v>
      </c>
      <c r="CB30" s="386">
        <v>15.775895414000001</v>
      </c>
      <c r="CC30" s="386">
        <v>16.976903718999999</v>
      </c>
      <c r="CD30" s="386">
        <v>15.512951481</v>
      </c>
      <c r="CE30" s="386">
        <v>11.219925611000001</v>
      </c>
      <c r="CF30" s="386">
        <v>17.602755999999999</v>
      </c>
      <c r="CG30" s="386">
        <v>17.436629766999999</v>
      </c>
      <c r="CH30" s="391">
        <v>14.776275839</v>
      </c>
      <c r="CI30" s="391">
        <v>17.513182437000001</v>
      </c>
      <c r="CJ30" s="387">
        <v>16.207031133000001</v>
      </c>
    </row>
    <row r="31" spans="1:88" s="351" customFormat="1" ht="15.75" customHeight="1" x14ac:dyDescent="0.25">
      <c r="B31" s="364" t="s">
        <v>695</v>
      </c>
      <c r="C31" s="365">
        <v>273.64682572200002</v>
      </c>
      <c r="D31" s="365">
        <v>335.88588562400003</v>
      </c>
      <c r="E31" s="365">
        <v>410.71672438000002</v>
      </c>
      <c r="F31" s="365">
        <v>379.24867150099999</v>
      </c>
      <c r="G31" s="365">
        <v>581.14599538300001</v>
      </c>
      <c r="H31" s="365">
        <v>659.80896740000003</v>
      </c>
      <c r="I31" s="366">
        <v>374.29153758799998</v>
      </c>
      <c r="J31" s="366">
        <v>607.78805138600001</v>
      </c>
      <c r="K31" s="367">
        <v>508.75751086000002</v>
      </c>
      <c r="M31" s="364" t="s">
        <v>695</v>
      </c>
      <c r="N31" s="365">
        <v>169.41129305699999</v>
      </c>
      <c r="O31" s="365">
        <v>211.93604253999999</v>
      </c>
      <c r="P31" s="365">
        <v>251.59564271299999</v>
      </c>
      <c r="Q31" s="365">
        <v>218.39915503</v>
      </c>
      <c r="R31" s="365">
        <v>284.94512746499998</v>
      </c>
      <c r="S31" s="365">
        <v>346.81003655400002</v>
      </c>
      <c r="T31" s="366">
        <v>225.88317543599999</v>
      </c>
      <c r="U31" s="366">
        <v>305.89791287700001</v>
      </c>
      <c r="V31" s="367">
        <v>271.96206274399998</v>
      </c>
      <c r="X31" s="364" t="s">
        <v>695</v>
      </c>
      <c r="Y31" s="384">
        <v>61.908736785000002</v>
      </c>
      <c r="Z31" s="384">
        <v>63.097632740999998</v>
      </c>
      <c r="AA31" s="384">
        <v>61.257705805000001</v>
      </c>
      <c r="AB31" s="384">
        <v>57.587322366999999</v>
      </c>
      <c r="AC31" s="384">
        <v>49.031590981999997</v>
      </c>
      <c r="AD31" s="384">
        <v>52.562189011000001</v>
      </c>
      <c r="AE31" s="390">
        <v>60.349527774999999</v>
      </c>
      <c r="AF31" s="390">
        <v>50.329701642000003</v>
      </c>
      <c r="AG31" s="385">
        <v>53.456127318</v>
      </c>
      <c r="AI31" s="364" t="s">
        <v>695</v>
      </c>
      <c r="AJ31" s="384">
        <v>27.835189061000001</v>
      </c>
      <c r="AK31" s="384">
        <v>25.040247287</v>
      </c>
      <c r="AL31" s="384">
        <v>17.132190529999999</v>
      </c>
      <c r="AM31" s="384">
        <v>10.373339186999999</v>
      </c>
      <c r="AN31" s="384">
        <v>18.922412819000002</v>
      </c>
      <c r="AO31" s="384">
        <v>18.606733976000001</v>
      </c>
      <c r="AP31" s="390">
        <v>16.779064875</v>
      </c>
      <c r="AQ31" s="390">
        <v>18.806345777000001</v>
      </c>
      <c r="AR31" s="385">
        <v>18.173785592000002</v>
      </c>
      <c r="AT31" s="364" t="s">
        <v>695</v>
      </c>
      <c r="AU31" s="384">
        <v>18.043187003</v>
      </c>
      <c r="AV31" s="384">
        <v>20.052326062999999</v>
      </c>
      <c r="AW31" s="384">
        <v>19.464316038</v>
      </c>
      <c r="AX31" s="384">
        <v>28.834673347999999</v>
      </c>
      <c r="AY31" s="384">
        <v>35.461921805999999</v>
      </c>
      <c r="AZ31" s="384">
        <v>36.871512332000002</v>
      </c>
      <c r="BA31" s="390">
        <v>23.223254221000001</v>
      </c>
      <c r="BB31" s="390">
        <v>35.980192215999999</v>
      </c>
      <c r="BC31" s="385">
        <v>31.999722099</v>
      </c>
      <c r="BE31" s="364" t="s">
        <v>695</v>
      </c>
      <c r="BF31" s="384">
        <v>9.0674917770000008</v>
      </c>
      <c r="BG31" s="384">
        <v>10.576429854000001</v>
      </c>
      <c r="BH31" s="384">
        <v>11.191838468</v>
      </c>
      <c r="BI31" s="384">
        <v>18.271431553999999</v>
      </c>
      <c r="BJ31" s="384">
        <v>15.720096763999999</v>
      </c>
      <c r="BK31" s="384">
        <v>27.440077031000001</v>
      </c>
      <c r="BL31" s="390">
        <v>13.733615656</v>
      </c>
      <c r="BM31" s="390">
        <v>20.029233968</v>
      </c>
      <c r="BN31" s="385">
        <v>18.064850307</v>
      </c>
      <c r="BP31" s="364" t="s">
        <v>695</v>
      </c>
      <c r="BQ31" s="384">
        <v>8.2249495810000006</v>
      </c>
      <c r="BR31" s="384">
        <v>6.8855462809999999</v>
      </c>
      <c r="BS31" s="384">
        <v>7.8083784410000003</v>
      </c>
      <c r="BT31" s="384">
        <v>6.540551947</v>
      </c>
      <c r="BU31" s="384">
        <v>10.837138412</v>
      </c>
      <c r="BV31" s="384">
        <v>2.2023799909999999</v>
      </c>
      <c r="BW31" s="390">
        <v>7.0724413029999997</v>
      </c>
      <c r="BX31" s="390">
        <v>7.6623584290000002</v>
      </c>
      <c r="BY31" s="385">
        <v>7.4782901600000002</v>
      </c>
      <c r="CA31" s="364" t="s">
        <v>695</v>
      </c>
      <c r="CB31" s="384">
        <v>15.079541046999999</v>
      </c>
      <c r="CC31" s="384">
        <v>16.605027962000001</v>
      </c>
      <c r="CD31" s="384">
        <v>13.075244933</v>
      </c>
      <c r="CE31" s="384">
        <v>17.438310819000002</v>
      </c>
      <c r="CF31" s="384">
        <v>17.783763274999998</v>
      </c>
      <c r="CG31" s="384">
        <v>22.065083593000001</v>
      </c>
      <c r="CH31" s="390">
        <v>15.736525083</v>
      </c>
      <c r="CI31" s="390">
        <v>19.357895332999998</v>
      </c>
      <c r="CJ31" s="385">
        <v>18.227941101999999</v>
      </c>
    </row>
    <row r="32" spans="1:88" s="323" customFormat="1" ht="15.75" customHeight="1" x14ac:dyDescent="0.25">
      <c r="B32" s="368" t="s">
        <v>103</v>
      </c>
      <c r="C32" s="369">
        <v>548.36385091</v>
      </c>
      <c r="D32" s="369">
        <v>411.23188412000002</v>
      </c>
      <c r="E32" s="369">
        <v>373.951040331</v>
      </c>
      <c r="F32" s="369">
        <v>507.89670683100002</v>
      </c>
      <c r="G32" s="369">
        <v>642.75687708700002</v>
      </c>
      <c r="H32" s="369">
        <v>485.38447126</v>
      </c>
      <c r="I32" s="370">
        <v>442.604352226</v>
      </c>
      <c r="J32" s="370">
        <v>588.43990460299995</v>
      </c>
      <c r="K32" s="355">
        <v>504.42561702099999</v>
      </c>
      <c r="M32" s="368" t="s">
        <v>103</v>
      </c>
      <c r="N32" s="369">
        <v>377.88786079400001</v>
      </c>
      <c r="O32" s="369">
        <v>249.74716606000001</v>
      </c>
      <c r="P32" s="369">
        <v>218.32367707399999</v>
      </c>
      <c r="Q32" s="369">
        <v>255.67722517999999</v>
      </c>
      <c r="R32" s="369">
        <v>365.35572270500001</v>
      </c>
      <c r="S32" s="369">
        <v>198.42334139600001</v>
      </c>
      <c r="T32" s="370">
        <v>250.60945109900001</v>
      </c>
      <c r="U32" s="370">
        <v>307.73913157099997</v>
      </c>
      <c r="V32" s="355">
        <v>274.82733930699999</v>
      </c>
      <c r="X32" s="368" t="s">
        <v>103</v>
      </c>
      <c r="Y32" s="386">
        <v>68.911883992</v>
      </c>
      <c r="Z32" s="386">
        <v>60.731469447000002</v>
      </c>
      <c r="AA32" s="386">
        <v>58.382957533999999</v>
      </c>
      <c r="AB32" s="386">
        <v>50.340398301999997</v>
      </c>
      <c r="AC32" s="386">
        <v>56.841978005999998</v>
      </c>
      <c r="AD32" s="386">
        <v>40.879622886</v>
      </c>
      <c r="AE32" s="391">
        <v>56.621551469000003</v>
      </c>
      <c r="AF32" s="391">
        <v>52.297461331999997</v>
      </c>
      <c r="AG32" s="387">
        <v>54.483224094000001</v>
      </c>
      <c r="AI32" s="368" t="s">
        <v>103</v>
      </c>
      <c r="AJ32" s="386">
        <v>37.932792556000003</v>
      </c>
      <c r="AK32" s="386">
        <v>29.716163206000001</v>
      </c>
      <c r="AL32" s="386">
        <v>23.569008169</v>
      </c>
      <c r="AM32" s="386">
        <v>16.487741667000002</v>
      </c>
      <c r="AN32" s="386">
        <v>25.354660128999999</v>
      </c>
      <c r="AO32" s="386">
        <v>17.760290012999999</v>
      </c>
      <c r="AP32" s="391">
        <v>23.607318131</v>
      </c>
      <c r="AQ32" s="391">
        <v>23.192526698999998</v>
      </c>
      <c r="AR32" s="387">
        <v>23.402197552000001</v>
      </c>
      <c r="AT32" s="368" t="s">
        <v>103</v>
      </c>
      <c r="AU32" s="386">
        <v>15.790079913</v>
      </c>
      <c r="AV32" s="386">
        <v>22.379591182999999</v>
      </c>
      <c r="AW32" s="386">
        <v>22.116836625000001</v>
      </c>
      <c r="AX32" s="386">
        <v>25.966156054999999</v>
      </c>
      <c r="AY32" s="386">
        <v>29.981680983</v>
      </c>
      <c r="AZ32" s="386">
        <v>40.790749962</v>
      </c>
      <c r="BA32" s="391">
        <v>23.287093512999999</v>
      </c>
      <c r="BB32" s="391">
        <v>33.059046060999997</v>
      </c>
      <c r="BC32" s="387">
        <v>28.119470494000002</v>
      </c>
      <c r="BE32" s="368" t="s">
        <v>103</v>
      </c>
      <c r="BF32" s="386">
        <v>9.7792437240000005</v>
      </c>
      <c r="BG32" s="386">
        <v>9.8697221909999993</v>
      </c>
      <c r="BH32" s="386">
        <v>14.577036138</v>
      </c>
      <c r="BI32" s="386">
        <v>15.188385453</v>
      </c>
      <c r="BJ32" s="386">
        <v>14.107853061</v>
      </c>
      <c r="BK32" s="386">
        <v>25.459010435</v>
      </c>
      <c r="BL32" s="391">
        <v>13.063590032</v>
      </c>
      <c r="BM32" s="391">
        <v>17.339551866000001</v>
      </c>
      <c r="BN32" s="387">
        <v>15.178117240000001</v>
      </c>
      <c r="BP32" s="368" t="s">
        <v>103</v>
      </c>
      <c r="BQ32" s="386">
        <v>7.172529988</v>
      </c>
      <c r="BR32" s="386">
        <v>9.5969278869999997</v>
      </c>
      <c r="BS32" s="386">
        <v>10.464968456999999</v>
      </c>
      <c r="BT32" s="386">
        <v>9.8205647099999993</v>
      </c>
      <c r="BU32" s="386">
        <v>7.366949923</v>
      </c>
      <c r="BV32" s="386">
        <v>4.1800862099999998</v>
      </c>
      <c r="BW32" s="391">
        <v>9.7135619920000007</v>
      </c>
      <c r="BX32" s="391">
        <v>6.459643002</v>
      </c>
      <c r="BY32" s="387">
        <v>8.1044502870000006</v>
      </c>
      <c r="CA32" s="368" t="s">
        <v>103</v>
      </c>
      <c r="CB32" s="386">
        <v>16.403153005</v>
      </c>
      <c r="CC32" s="386">
        <v>16.382716192</v>
      </c>
      <c r="CD32" s="386">
        <v>10.926533576000001</v>
      </c>
      <c r="CE32" s="386">
        <v>9.698674617</v>
      </c>
      <c r="CF32" s="386">
        <v>19.922971325999999</v>
      </c>
      <c r="CG32" s="386">
        <v>29.480097841999999</v>
      </c>
      <c r="CH32" s="391">
        <v>12.467388396</v>
      </c>
      <c r="CI32" s="391">
        <v>22.643905705000002</v>
      </c>
      <c r="CJ32" s="387">
        <v>17.499828715</v>
      </c>
    </row>
    <row r="33" spans="2:88" s="351" customFormat="1" ht="15.75" customHeight="1" x14ac:dyDescent="0.25">
      <c r="B33" s="364" t="s">
        <v>696</v>
      </c>
      <c r="C33" s="365">
        <v>404.02503388600002</v>
      </c>
      <c r="D33" s="365">
        <v>436.56601995300002</v>
      </c>
      <c r="E33" s="365">
        <v>377.93243375100002</v>
      </c>
      <c r="F33" s="365">
        <v>519.68416575900005</v>
      </c>
      <c r="G33" s="365">
        <v>557.55068865999999</v>
      </c>
      <c r="H33" s="365">
        <v>800.83788460799997</v>
      </c>
      <c r="I33" s="366">
        <v>447.69639455700002</v>
      </c>
      <c r="J33" s="366">
        <v>673.69440259199996</v>
      </c>
      <c r="K33" s="367">
        <v>535.28860970799997</v>
      </c>
      <c r="M33" s="364" t="s">
        <v>696</v>
      </c>
      <c r="N33" s="365">
        <v>243.96580106900001</v>
      </c>
      <c r="O33" s="365">
        <v>271.19292176699997</v>
      </c>
      <c r="P33" s="365">
        <v>217.59182199399999</v>
      </c>
      <c r="Q33" s="365">
        <v>316.24523042499999</v>
      </c>
      <c r="R33" s="365">
        <v>333.34037336900002</v>
      </c>
      <c r="S33" s="365">
        <v>463.80633291800001</v>
      </c>
      <c r="T33" s="366">
        <v>271.327091903</v>
      </c>
      <c r="U33" s="366">
        <v>395.62396796899998</v>
      </c>
      <c r="V33" s="367">
        <v>319.50202408799998</v>
      </c>
      <c r="X33" s="364" t="s">
        <v>696</v>
      </c>
      <c r="Y33" s="384">
        <v>60.383832834000003</v>
      </c>
      <c r="Z33" s="384">
        <v>62.119567115000002</v>
      </c>
      <c r="AA33" s="384">
        <v>57.574265281999999</v>
      </c>
      <c r="AB33" s="384">
        <v>60.853351181999997</v>
      </c>
      <c r="AC33" s="384">
        <v>59.786559347999997</v>
      </c>
      <c r="AD33" s="384">
        <v>57.915133865999998</v>
      </c>
      <c r="AE33" s="390">
        <v>60.605154564999999</v>
      </c>
      <c r="AF33" s="390">
        <v>58.724544311000002</v>
      </c>
      <c r="AG33" s="385">
        <v>59.687805474000001</v>
      </c>
      <c r="AI33" s="364" t="s">
        <v>696</v>
      </c>
      <c r="AJ33" s="384">
        <v>15.702905398</v>
      </c>
      <c r="AK33" s="384">
        <v>18.208662068999999</v>
      </c>
      <c r="AL33" s="384">
        <v>14.832268549</v>
      </c>
      <c r="AM33" s="384">
        <v>25.063911677</v>
      </c>
      <c r="AN33" s="384">
        <v>21.451442084</v>
      </c>
      <c r="AO33" s="384">
        <v>39.516133406999998</v>
      </c>
      <c r="AP33" s="390">
        <v>19.970984927</v>
      </c>
      <c r="AQ33" s="390">
        <v>31.702971737999999</v>
      </c>
      <c r="AR33" s="385">
        <v>25.693769544999999</v>
      </c>
      <c r="AT33" s="364" t="s">
        <v>696</v>
      </c>
      <c r="AU33" s="384">
        <v>20.190539701999999</v>
      </c>
      <c r="AV33" s="384">
        <v>18.073238314000001</v>
      </c>
      <c r="AW33" s="384">
        <v>23.395925796</v>
      </c>
      <c r="AX33" s="384">
        <v>21.214074978999999</v>
      </c>
      <c r="AY33" s="384">
        <v>22.786941803000001</v>
      </c>
      <c r="AZ33" s="384">
        <v>26.438701756</v>
      </c>
      <c r="BA33" s="390">
        <v>20.503991189000001</v>
      </c>
      <c r="BB33" s="390">
        <v>24.859278649</v>
      </c>
      <c r="BC33" s="385">
        <v>22.628471252000001</v>
      </c>
      <c r="BE33" s="364" t="s">
        <v>696</v>
      </c>
      <c r="BF33" s="384">
        <v>11.513315614</v>
      </c>
      <c r="BG33" s="384">
        <v>10.308674066</v>
      </c>
      <c r="BH33" s="384">
        <v>13.053485732</v>
      </c>
      <c r="BI33" s="384">
        <v>14.049399106999999</v>
      </c>
      <c r="BJ33" s="384">
        <v>18.635554256999999</v>
      </c>
      <c r="BK33" s="384">
        <v>18.986002313</v>
      </c>
      <c r="BL33" s="390">
        <v>12.403608009999999</v>
      </c>
      <c r="BM33" s="390">
        <v>18.834429985</v>
      </c>
      <c r="BN33" s="385">
        <v>15.540519913000001</v>
      </c>
      <c r="BP33" s="364" t="s">
        <v>696</v>
      </c>
      <c r="BQ33" s="384">
        <v>11.345073558999999</v>
      </c>
      <c r="BR33" s="384">
        <v>8.6232571950000008</v>
      </c>
      <c r="BS33" s="384">
        <v>7.716593112</v>
      </c>
      <c r="BT33" s="384">
        <v>10.855961386000001</v>
      </c>
      <c r="BU33" s="384">
        <v>11.271591902999999</v>
      </c>
      <c r="BV33" s="384">
        <v>11.639695603</v>
      </c>
      <c r="BW33" s="390">
        <v>9.6768409109999993</v>
      </c>
      <c r="BX33" s="390">
        <v>11.480487030000001</v>
      </c>
      <c r="BY33" s="385">
        <v>10.556647412</v>
      </c>
      <c r="CA33" s="364" t="s">
        <v>696</v>
      </c>
      <c r="CB33" s="384">
        <v>15.208053254999999</v>
      </c>
      <c r="CC33" s="384">
        <v>15.437206761000001</v>
      </c>
      <c r="CD33" s="384">
        <v>14.703079008</v>
      </c>
      <c r="CE33" s="384">
        <v>15.543750074</v>
      </c>
      <c r="CF33" s="384">
        <v>16.924217767999998</v>
      </c>
      <c r="CG33" s="384">
        <v>22.821289317000002</v>
      </c>
      <c r="CH33" s="390">
        <v>15.320370254</v>
      </c>
      <c r="CI33" s="390">
        <v>20.270746240000001</v>
      </c>
      <c r="CJ33" s="385">
        <v>17.735130516000002</v>
      </c>
    </row>
    <row r="34" spans="2:88" s="323" customFormat="1" ht="15.75" customHeight="1" x14ac:dyDescent="0.25">
      <c r="B34" s="368" t="s">
        <v>104</v>
      </c>
      <c r="C34" s="369">
        <v>499.74503319500002</v>
      </c>
      <c r="D34" s="369">
        <v>475.889688374</v>
      </c>
      <c r="E34" s="369">
        <v>495.144674216</v>
      </c>
      <c r="F34" s="369">
        <v>557.49545934800005</v>
      </c>
      <c r="G34" s="369">
        <v>470.814383668</v>
      </c>
      <c r="H34" s="369">
        <v>904.92085937100001</v>
      </c>
      <c r="I34" s="370">
        <v>504.62874289600001</v>
      </c>
      <c r="J34" s="370">
        <v>676.47380302700003</v>
      </c>
      <c r="K34" s="355">
        <v>582.48543407600005</v>
      </c>
      <c r="M34" s="368" t="s">
        <v>104</v>
      </c>
      <c r="N34" s="369">
        <v>307.944033348</v>
      </c>
      <c r="O34" s="369">
        <v>291.11578770099999</v>
      </c>
      <c r="P34" s="369">
        <v>303.51911312300001</v>
      </c>
      <c r="Q34" s="369">
        <v>352.912456287</v>
      </c>
      <c r="R34" s="369">
        <v>304.91780156900001</v>
      </c>
      <c r="S34" s="369">
        <v>615.67904638000005</v>
      </c>
      <c r="T34" s="370">
        <v>312.09227575900002</v>
      </c>
      <c r="U34" s="370">
        <v>452.14199826800001</v>
      </c>
      <c r="V34" s="355">
        <v>375.54366613899998</v>
      </c>
      <c r="X34" s="368" t="s">
        <v>104</v>
      </c>
      <c r="Y34" s="386">
        <v>61.620228894999997</v>
      </c>
      <c r="Z34" s="386">
        <v>61.172955584999997</v>
      </c>
      <c r="AA34" s="386">
        <v>61.299076599000003</v>
      </c>
      <c r="AB34" s="386">
        <v>63.303198326</v>
      </c>
      <c r="AC34" s="386">
        <v>64.763909545999994</v>
      </c>
      <c r="AD34" s="386">
        <v>68.036783549000006</v>
      </c>
      <c r="AE34" s="391">
        <v>61.845917450000002</v>
      </c>
      <c r="AF34" s="391">
        <v>66.838064717999998</v>
      </c>
      <c r="AG34" s="387">
        <v>64.472627841000005</v>
      </c>
      <c r="AI34" s="368" t="s">
        <v>104</v>
      </c>
      <c r="AJ34" s="386">
        <v>25.382075798999999</v>
      </c>
      <c r="AK34" s="386">
        <v>12.097128869000001</v>
      </c>
      <c r="AL34" s="386">
        <v>21.640655798000001</v>
      </c>
      <c r="AM34" s="386">
        <v>22.036675574</v>
      </c>
      <c r="AN34" s="386">
        <v>19.144053691</v>
      </c>
      <c r="AO34" s="386">
        <v>26.21575893</v>
      </c>
      <c r="AP34" s="391">
        <v>19.530867665999999</v>
      </c>
      <c r="AQ34" s="391">
        <v>23.625684815</v>
      </c>
      <c r="AR34" s="387">
        <v>21.685431259000001</v>
      </c>
      <c r="AT34" s="368" t="s">
        <v>104</v>
      </c>
      <c r="AU34" s="386">
        <v>18.628573692</v>
      </c>
      <c r="AV34" s="386">
        <v>18.250078649999999</v>
      </c>
      <c r="AW34" s="386">
        <v>16.390032950999998</v>
      </c>
      <c r="AX34" s="386">
        <v>19.908066340000001</v>
      </c>
      <c r="AY34" s="386">
        <v>23.01908538</v>
      </c>
      <c r="AZ34" s="386">
        <v>19.322473828</v>
      </c>
      <c r="BA34" s="391">
        <v>18.285907968</v>
      </c>
      <c r="BB34" s="391">
        <v>20.676390256000001</v>
      </c>
      <c r="BC34" s="387">
        <v>19.543704329000001</v>
      </c>
      <c r="BE34" s="368" t="s">
        <v>104</v>
      </c>
      <c r="BF34" s="386">
        <v>10.014789886000001</v>
      </c>
      <c r="BG34" s="386">
        <v>9.2929377199999994</v>
      </c>
      <c r="BH34" s="386">
        <v>10.531179269000001</v>
      </c>
      <c r="BI34" s="386">
        <v>13.293193736999999</v>
      </c>
      <c r="BJ34" s="386">
        <v>18.517520833999999</v>
      </c>
      <c r="BK34" s="386">
        <v>13.047170068</v>
      </c>
      <c r="BL34" s="391">
        <v>10.787531803</v>
      </c>
      <c r="BM34" s="391">
        <v>15.050734050999999</v>
      </c>
      <c r="BN34" s="387">
        <v>13.030694323000001</v>
      </c>
      <c r="BP34" s="368" t="s">
        <v>104</v>
      </c>
      <c r="BQ34" s="386">
        <v>9.5550535599999993</v>
      </c>
      <c r="BR34" s="386">
        <v>10.318859766999999</v>
      </c>
      <c r="BS34" s="386">
        <v>10.776654947999999</v>
      </c>
      <c r="BT34" s="386">
        <v>8.7018933749999992</v>
      </c>
      <c r="BU34" s="386">
        <v>6.6451253790000004</v>
      </c>
      <c r="BV34" s="386">
        <v>6.9833074880000003</v>
      </c>
      <c r="BW34" s="391">
        <v>9.8703491710000009</v>
      </c>
      <c r="BX34" s="391">
        <v>6.859445322</v>
      </c>
      <c r="BY34" s="387">
        <v>8.2861065590000003</v>
      </c>
      <c r="CA34" s="368" t="s">
        <v>104</v>
      </c>
      <c r="CB34" s="386">
        <v>14.311489862</v>
      </c>
      <c r="CC34" s="386">
        <v>14.953071436</v>
      </c>
      <c r="CD34" s="386">
        <v>13.260642948999999</v>
      </c>
      <c r="CE34" s="386">
        <v>17.356538499999999</v>
      </c>
      <c r="CF34" s="386">
        <v>20.160374963999999</v>
      </c>
      <c r="CG34" s="386">
        <v>21.683147718000001</v>
      </c>
      <c r="CH34" s="391">
        <v>15.041481577000001</v>
      </c>
      <c r="CI34" s="391">
        <v>21.125418831000001</v>
      </c>
      <c r="CJ34" s="387">
        <v>18.242657413</v>
      </c>
    </row>
    <row r="35" spans="2:88" s="351" customFormat="1" ht="15.75" customHeight="1" x14ac:dyDescent="0.25">
      <c r="B35" s="364" t="s">
        <v>53</v>
      </c>
      <c r="C35" s="365">
        <v>717.78370309499996</v>
      </c>
      <c r="D35" s="365">
        <v>396.94182493</v>
      </c>
      <c r="E35" s="365">
        <v>363.22740325000001</v>
      </c>
      <c r="F35" s="365">
        <v>430.99053887600002</v>
      </c>
      <c r="G35" s="365">
        <v>547.71396756399997</v>
      </c>
      <c r="H35" s="365">
        <v>689.08893908200002</v>
      </c>
      <c r="I35" s="366">
        <v>399.59817975999999</v>
      </c>
      <c r="J35" s="366">
        <v>621.59457845099996</v>
      </c>
      <c r="K35" s="367">
        <v>507.29399081100001</v>
      </c>
      <c r="M35" s="364" t="s">
        <v>53</v>
      </c>
      <c r="N35" s="365">
        <v>504.75938654200002</v>
      </c>
      <c r="O35" s="365">
        <v>217.34321932500001</v>
      </c>
      <c r="P35" s="365">
        <v>183.095993631</v>
      </c>
      <c r="Q35" s="365">
        <v>275.99638561500001</v>
      </c>
      <c r="R35" s="365">
        <v>305.12891447999999</v>
      </c>
      <c r="S35" s="365">
        <v>385.600290583</v>
      </c>
      <c r="T35" s="366">
        <v>226.89610664</v>
      </c>
      <c r="U35" s="366">
        <v>347.18214612100002</v>
      </c>
      <c r="V35" s="367">
        <v>285.24976758399998</v>
      </c>
      <c r="X35" s="364" t="s">
        <v>53</v>
      </c>
      <c r="Y35" s="384">
        <v>70.321934639000006</v>
      </c>
      <c r="Z35" s="384">
        <v>54.754426385999999</v>
      </c>
      <c r="AA35" s="384">
        <v>50.408089255999997</v>
      </c>
      <c r="AB35" s="384">
        <v>64.037690092999995</v>
      </c>
      <c r="AC35" s="384">
        <v>55.709536829000001</v>
      </c>
      <c r="AD35" s="384">
        <v>55.957985786000002</v>
      </c>
      <c r="AE35" s="390">
        <v>56.781066113999998</v>
      </c>
      <c r="AF35" s="390">
        <v>55.85347076</v>
      </c>
      <c r="AG35" s="385">
        <v>56.229676036000001</v>
      </c>
      <c r="AI35" s="364" t="s">
        <v>53</v>
      </c>
      <c r="AJ35" s="384">
        <v>32.883912242000001</v>
      </c>
      <c r="AK35" s="384">
        <v>25.097435495999999</v>
      </c>
      <c r="AL35" s="384">
        <v>18.507096472000001</v>
      </c>
      <c r="AM35" s="384">
        <v>22.084591534000001</v>
      </c>
      <c r="AN35" s="384">
        <v>27.841195639999999</v>
      </c>
      <c r="AO35" s="384">
        <v>28.188688930000001</v>
      </c>
      <c r="AP35" s="390">
        <v>22.226875997</v>
      </c>
      <c r="AQ35" s="390">
        <v>28.042508923</v>
      </c>
      <c r="AR35" s="385">
        <v>25.683859990999999</v>
      </c>
      <c r="AT35" s="364" t="s">
        <v>53</v>
      </c>
      <c r="AU35" s="384">
        <v>8.7954122859999995</v>
      </c>
      <c r="AV35" s="384">
        <v>22.609560377000001</v>
      </c>
      <c r="AW35" s="384">
        <v>23.094591643000001</v>
      </c>
      <c r="AX35" s="384">
        <v>19.827389352000001</v>
      </c>
      <c r="AY35" s="384">
        <v>25.799970548000001</v>
      </c>
      <c r="AZ35" s="384">
        <v>25.985956829999999</v>
      </c>
      <c r="BA35" s="390">
        <v>21.550872307999999</v>
      </c>
      <c r="BB35" s="390">
        <v>25.907717978000001</v>
      </c>
      <c r="BC35" s="385">
        <v>24.140710067000001</v>
      </c>
      <c r="BE35" s="364" t="s">
        <v>53</v>
      </c>
      <c r="BF35" s="384">
        <v>5.4828971129999999</v>
      </c>
      <c r="BG35" s="384">
        <v>12.274146983</v>
      </c>
      <c r="BH35" s="384">
        <v>12.30735136</v>
      </c>
      <c r="BI35" s="384">
        <v>12.941105315</v>
      </c>
      <c r="BJ35" s="384">
        <v>16.215245562</v>
      </c>
      <c r="BK35" s="384">
        <v>18.700486814000001</v>
      </c>
      <c r="BL35" s="390">
        <v>12.356949641</v>
      </c>
      <c r="BM35" s="390">
        <v>17.655020342</v>
      </c>
      <c r="BN35" s="385">
        <v>15.506279361000001</v>
      </c>
      <c r="BP35" s="364" t="s">
        <v>53</v>
      </c>
      <c r="BQ35" s="384">
        <v>15.000786516</v>
      </c>
      <c r="BR35" s="384">
        <v>11.813281868000001</v>
      </c>
      <c r="BS35" s="384">
        <v>18.117549467</v>
      </c>
      <c r="BT35" s="384">
        <v>8.8000586159999994</v>
      </c>
      <c r="BU35" s="384">
        <v>11.329620384</v>
      </c>
      <c r="BV35" s="384">
        <v>14.611969743</v>
      </c>
      <c r="BW35" s="390">
        <v>12.855317017000001</v>
      </c>
      <c r="BX35" s="390">
        <v>13.231183794</v>
      </c>
      <c r="BY35" s="385">
        <v>13.078743331</v>
      </c>
      <c r="CA35" s="364" t="s">
        <v>53</v>
      </c>
      <c r="CB35" s="384">
        <v>18.241051303999999</v>
      </c>
      <c r="CC35" s="384">
        <v>16.290755322999999</v>
      </c>
      <c r="CD35" s="384">
        <v>15.608495095</v>
      </c>
      <c r="CE35" s="384">
        <v>18.104101941</v>
      </c>
      <c r="CF35" s="384">
        <v>21.688556864999999</v>
      </c>
      <c r="CG35" s="384">
        <v>30.165216367999999</v>
      </c>
      <c r="CH35" s="390">
        <v>16.715023623</v>
      </c>
      <c r="CI35" s="390">
        <v>26.5993399</v>
      </c>
      <c r="CJ35" s="385">
        <v>22.590553182000001</v>
      </c>
    </row>
    <row r="36" spans="2:88" s="323" customFormat="1" ht="15.75" customHeight="1" x14ac:dyDescent="0.25">
      <c r="B36" s="368" t="s">
        <v>75</v>
      </c>
      <c r="C36" s="369">
        <v>603.384988346</v>
      </c>
      <c r="D36" s="369">
        <v>429.79800713100002</v>
      </c>
      <c r="E36" s="369">
        <v>470.32792584999999</v>
      </c>
      <c r="F36" s="369">
        <v>470.12129435999998</v>
      </c>
      <c r="G36" s="369">
        <v>502.21441155899998</v>
      </c>
      <c r="H36" s="369">
        <v>573.52037423499996</v>
      </c>
      <c r="I36" s="370">
        <v>472.609514112</v>
      </c>
      <c r="J36" s="370">
        <v>555.70282682300001</v>
      </c>
      <c r="K36" s="355">
        <v>534.64633442100001</v>
      </c>
      <c r="M36" s="368" t="s">
        <v>75</v>
      </c>
      <c r="N36" s="369">
        <v>398.36046284000003</v>
      </c>
      <c r="O36" s="369">
        <v>266.82629618999999</v>
      </c>
      <c r="P36" s="369">
        <v>299.10321438199998</v>
      </c>
      <c r="Q36" s="369">
        <v>291.01651577899997</v>
      </c>
      <c r="R36" s="369">
        <v>335.27782036500003</v>
      </c>
      <c r="S36" s="369">
        <v>314.22582836200002</v>
      </c>
      <c r="T36" s="370">
        <v>296.485362807</v>
      </c>
      <c r="U36" s="370">
        <v>319.486186003</v>
      </c>
      <c r="V36" s="355">
        <v>313.65759832200001</v>
      </c>
      <c r="X36" s="368" t="s">
        <v>75</v>
      </c>
      <c r="Y36" s="386">
        <v>66.020943599000006</v>
      </c>
      <c r="Z36" s="386">
        <v>62.081789995000001</v>
      </c>
      <c r="AA36" s="386">
        <v>63.594610895999999</v>
      </c>
      <c r="AB36" s="386">
        <v>61.902432259999998</v>
      </c>
      <c r="AC36" s="386">
        <v>66.759896300999998</v>
      </c>
      <c r="AD36" s="386">
        <v>54.788956501000001</v>
      </c>
      <c r="AE36" s="391">
        <v>62.733684777000001</v>
      </c>
      <c r="AF36" s="391">
        <v>57.492272952999997</v>
      </c>
      <c r="AG36" s="387">
        <v>58.666370295</v>
      </c>
      <c r="AI36" s="368" t="s">
        <v>75</v>
      </c>
      <c r="AJ36" s="386">
        <v>34.92070296</v>
      </c>
      <c r="AK36" s="386">
        <v>5.0322832899999996</v>
      </c>
      <c r="AL36" s="386">
        <v>6.5212087050000003</v>
      </c>
      <c r="AM36" s="386">
        <v>4.3334760860000001</v>
      </c>
      <c r="AN36" s="386">
        <v>0.45872476299999998</v>
      </c>
      <c r="AO36" s="386">
        <v>21.397123076</v>
      </c>
      <c r="AP36" s="391">
        <v>8.4063347729999993</v>
      </c>
      <c r="AQ36" s="391">
        <v>16.668746058</v>
      </c>
      <c r="AR36" s="387">
        <v>14.817932678</v>
      </c>
      <c r="AT36" s="368" t="s">
        <v>75</v>
      </c>
      <c r="AU36" s="386">
        <v>15.46652864</v>
      </c>
      <c r="AV36" s="386">
        <v>22.898971602</v>
      </c>
      <c r="AW36" s="386">
        <v>19.942634182999999</v>
      </c>
      <c r="AX36" s="386">
        <v>24.761104100000001</v>
      </c>
      <c r="AY36" s="386">
        <v>23.870125642000001</v>
      </c>
      <c r="AZ36" s="386">
        <v>36.091006843000002</v>
      </c>
      <c r="BA36" s="391">
        <v>22.382895614999999</v>
      </c>
      <c r="BB36" s="391">
        <v>33.331247812999997</v>
      </c>
      <c r="BC36" s="387">
        <v>30.878772859000001</v>
      </c>
      <c r="BE36" s="368" t="s">
        <v>75</v>
      </c>
      <c r="BF36" s="386">
        <v>8.4492346519999995</v>
      </c>
      <c r="BG36" s="386">
        <v>11.580422155999999</v>
      </c>
      <c r="BH36" s="386">
        <v>13.448794927</v>
      </c>
      <c r="BI36" s="386">
        <v>15.746587793</v>
      </c>
      <c r="BJ36" s="386">
        <v>18.988024790000001</v>
      </c>
      <c r="BK36" s="386">
        <v>22.981065337</v>
      </c>
      <c r="BL36" s="391">
        <v>13.579660305999999</v>
      </c>
      <c r="BM36" s="391">
        <v>22.07934397</v>
      </c>
      <c r="BN36" s="387">
        <v>20.175380621999999</v>
      </c>
      <c r="BP36" s="368" t="s">
        <v>75</v>
      </c>
      <c r="BQ36" s="386">
        <v>8.2308695660000009</v>
      </c>
      <c r="BR36" s="386">
        <v>6.1301875749999999</v>
      </c>
      <c r="BS36" s="386">
        <v>6.6155540080000002</v>
      </c>
      <c r="BT36" s="386">
        <v>5.1599823770000004</v>
      </c>
      <c r="BU36" s="386">
        <v>4.7360596350000002</v>
      </c>
      <c r="BV36" s="386">
        <v>8.9443504889999996</v>
      </c>
      <c r="BW36" s="391">
        <v>5.996158597</v>
      </c>
      <c r="BX36" s="391">
        <v>7.9940205989999997</v>
      </c>
      <c r="BY36" s="387">
        <v>7.5464914700000003</v>
      </c>
      <c r="CA36" s="368" t="s">
        <v>75</v>
      </c>
      <c r="CB36" s="386">
        <v>14.044831105</v>
      </c>
      <c r="CC36" s="386">
        <v>15.967184691</v>
      </c>
      <c r="CD36" s="386">
        <v>14.259047081</v>
      </c>
      <c r="CE36" s="386">
        <v>12.997089252</v>
      </c>
      <c r="CF36" s="386">
        <v>13.489680696000001</v>
      </c>
      <c r="CG36" s="386">
        <v>20.833117551000001</v>
      </c>
      <c r="CH36" s="391">
        <v>13.994137687</v>
      </c>
      <c r="CI36" s="391">
        <v>19.174798823</v>
      </c>
      <c r="CJ36" s="387">
        <v>18.014309878999999</v>
      </c>
    </row>
    <row r="37" spans="2:88" s="351" customFormat="1" ht="15.75" customHeight="1" x14ac:dyDescent="0.25">
      <c r="B37" s="364" t="s">
        <v>105</v>
      </c>
      <c r="C37" s="365" t="s">
        <v>84</v>
      </c>
      <c r="D37" s="365">
        <v>326.10291860400002</v>
      </c>
      <c r="E37" s="365">
        <v>295.24762297799998</v>
      </c>
      <c r="F37" s="365">
        <v>410.68623859299998</v>
      </c>
      <c r="G37" s="365">
        <v>401.18132781000003</v>
      </c>
      <c r="H37" s="365">
        <v>266.15734892799998</v>
      </c>
      <c r="I37" s="366">
        <v>347.76931108399998</v>
      </c>
      <c r="J37" s="366">
        <v>292.30253720500002</v>
      </c>
      <c r="K37" s="367">
        <v>298.021853249</v>
      </c>
      <c r="M37" s="364" t="s">
        <v>105</v>
      </c>
      <c r="N37" s="365" t="s">
        <v>84</v>
      </c>
      <c r="O37" s="365">
        <v>202.509614046</v>
      </c>
      <c r="P37" s="365">
        <v>196.38631754100001</v>
      </c>
      <c r="Q37" s="365">
        <v>256.442343241</v>
      </c>
      <c r="R37" s="365">
        <v>235.80131728200001</v>
      </c>
      <c r="S37" s="365">
        <v>57.329143664999997</v>
      </c>
      <c r="T37" s="366">
        <v>220.34381307000001</v>
      </c>
      <c r="U37" s="366">
        <v>91.887365250000002</v>
      </c>
      <c r="V37" s="367">
        <v>105.132826839</v>
      </c>
      <c r="X37" s="364" t="s">
        <v>105</v>
      </c>
      <c r="Y37" s="384" t="s">
        <v>84</v>
      </c>
      <c r="Z37" s="384">
        <v>62.099908493000001</v>
      </c>
      <c r="AA37" s="384">
        <v>66.515799706999999</v>
      </c>
      <c r="AB37" s="384">
        <v>62.442399852000001</v>
      </c>
      <c r="AC37" s="384">
        <v>58.776742818000002</v>
      </c>
      <c r="AD37" s="384">
        <v>21.539568190000001</v>
      </c>
      <c r="AE37" s="390">
        <v>63.359188418000002</v>
      </c>
      <c r="AF37" s="390">
        <v>31.435705666</v>
      </c>
      <c r="AG37" s="385">
        <v>35.276885131999997</v>
      </c>
      <c r="AI37" s="364" t="s">
        <v>105</v>
      </c>
      <c r="AJ37" s="384" t="s">
        <v>84</v>
      </c>
      <c r="AK37" s="384">
        <v>8.6415177999999995E-2</v>
      </c>
      <c r="AL37" s="384">
        <v>4.6535629939999996</v>
      </c>
      <c r="AM37" s="384">
        <v>2.60779951</v>
      </c>
      <c r="AN37" s="384">
        <v>1.8742687</v>
      </c>
      <c r="AO37" s="384">
        <v>-18.151900440999999</v>
      </c>
      <c r="AP37" s="390">
        <v>2.3212829450000001</v>
      </c>
      <c r="AQ37" s="390">
        <v>-12.829753287999999</v>
      </c>
      <c r="AR37" s="385">
        <v>-11.006711306</v>
      </c>
      <c r="AT37" s="364" t="s">
        <v>105</v>
      </c>
      <c r="AU37" s="384" t="s">
        <v>84</v>
      </c>
      <c r="AV37" s="384">
        <v>20.435710678</v>
      </c>
      <c r="AW37" s="384">
        <v>22.209357827000002</v>
      </c>
      <c r="AX37" s="384">
        <v>20.09343694</v>
      </c>
      <c r="AY37" s="384">
        <v>33.423869973000002</v>
      </c>
      <c r="AZ37" s="384">
        <v>68.482009576999999</v>
      </c>
      <c r="BA37" s="390">
        <v>20.735045166999999</v>
      </c>
      <c r="BB37" s="390">
        <v>59.164971627</v>
      </c>
      <c r="BC37" s="385">
        <v>54.540907091999998</v>
      </c>
      <c r="BE37" s="364" t="s">
        <v>105</v>
      </c>
      <c r="BF37" s="384" t="s">
        <v>84</v>
      </c>
      <c r="BG37" s="384">
        <v>11.475416828</v>
      </c>
      <c r="BH37" s="384">
        <v>13.673203253000001</v>
      </c>
      <c r="BI37" s="384">
        <v>14.180567509999999</v>
      </c>
      <c r="BJ37" s="384">
        <v>27.164641841000002</v>
      </c>
      <c r="BK37" s="384">
        <v>58.689450002999997</v>
      </c>
      <c r="BL37" s="390">
        <v>13.192749547</v>
      </c>
      <c r="BM37" s="390">
        <v>50.311428882999998</v>
      </c>
      <c r="BN37" s="385">
        <v>45.845139601</v>
      </c>
      <c r="BP37" s="364" t="s">
        <v>105</v>
      </c>
      <c r="BQ37" s="384" t="s">
        <v>84</v>
      </c>
      <c r="BR37" s="384">
        <v>5.8202235939999998</v>
      </c>
      <c r="BS37" s="384">
        <v>4.2735624349999997</v>
      </c>
      <c r="BT37" s="384">
        <v>4.7589029729999996</v>
      </c>
      <c r="BU37" s="384">
        <v>3.4096512090000002</v>
      </c>
      <c r="BV37" s="384">
        <v>4.5284243550000003</v>
      </c>
      <c r="BW37" s="390">
        <v>4.9741263599999996</v>
      </c>
      <c r="BX37" s="390">
        <v>4.2310996259999998</v>
      </c>
      <c r="BY37" s="385">
        <v>4.3205040019999998</v>
      </c>
      <c r="CA37" s="364" t="s">
        <v>105</v>
      </c>
      <c r="CB37" s="384" t="s">
        <v>84</v>
      </c>
      <c r="CC37" s="384">
        <v>13.310995007000001</v>
      </c>
      <c r="CD37" s="384">
        <v>14.397871223999999</v>
      </c>
      <c r="CE37" s="384">
        <v>21.907539763999999</v>
      </c>
      <c r="CF37" s="384">
        <v>21.963372239000002</v>
      </c>
      <c r="CG37" s="384">
        <v>18.987174410000002</v>
      </c>
      <c r="CH37" s="390">
        <v>17.283462552</v>
      </c>
      <c r="CI37" s="390">
        <v>19.778127622</v>
      </c>
      <c r="CJ37" s="385">
        <v>19.477958109999999</v>
      </c>
    </row>
    <row r="38" spans="2:88" s="325" customFormat="1" ht="15.75" customHeight="1" x14ac:dyDescent="0.25">
      <c r="B38" s="761" t="s">
        <v>792</v>
      </c>
      <c r="C38" s="762">
        <v>419.17440657399999</v>
      </c>
      <c r="D38" s="772" t="s">
        <v>84</v>
      </c>
      <c r="E38" s="763">
        <v>298.98945345800001</v>
      </c>
      <c r="F38" s="763">
        <v>290.574374444</v>
      </c>
      <c r="G38" s="763">
        <v>543.362540524</v>
      </c>
      <c r="H38" s="772" t="s">
        <v>84</v>
      </c>
      <c r="I38" s="764">
        <v>295.08902324899998</v>
      </c>
      <c r="J38" s="764">
        <v>543.362540524</v>
      </c>
      <c r="K38" s="765">
        <v>464.76589575499997</v>
      </c>
      <c r="M38" s="761" t="s">
        <v>792</v>
      </c>
      <c r="N38" s="762">
        <v>300.29757390200001</v>
      </c>
      <c r="O38" s="772" t="s">
        <v>84</v>
      </c>
      <c r="P38" s="763">
        <v>126.602046493</v>
      </c>
      <c r="Q38" s="763">
        <v>204.86676764699999</v>
      </c>
      <c r="R38" s="763">
        <v>379.50088874900001</v>
      </c>
      <c r="S38" s="772" t="s">
        <v>84</v>
      </c>
      <c r="T38" s="764">
        <v>196.90270444500001</v>
      </c>
      <c r="U38" s="764">
        <v>379.50088874900001</v>
      </c>
      <c r="V38" s="765">
        <v>321.69526862200001</v>
      </c>
      <c r="X38" s="761" t="s">
        <v>792</v>
      </c>
      <c r="Y38" s="771">
        <v>71.640245489999998</v>
      </c>
      <c r="Z38" s="772" t="s">
        <v>84</v>
      </c>
      <c r="AA38" s="772">
        <v>42.343315132999997</v>
      </c>
      <c r="AB38" s="772">
        <v>70.504072507999993</v>
      </c>
      <c r="AC38" s="772">
        <v>69.843034888999995</v>
      </c>
      <c r="AD38" s="772" t="s">
        <v>84</v>
      </c>
      <c r="AE38" s="773">
        <v>66.726543155000002</v>
      </c>
      <c r="AF38" s="773">
        <v>69.843034888999995</v>
      </c>
      <c r="AG38" s="774">
        <v>69.216625308000005</v>
      </c>
      <c r="AI38" s="761" t="s">
        <v>793</v>
      </c>
      <c r="AJ38" s="771">
        <v>32.982140682000001</v>
      </c>
      <c r="AK38" s="772" t="s">
        <v>84</v>
      </c>
      <c r="AL38" s="772">
        <v>16.415207362</v>
      </c>
      <c r="AM38" s="772">
        <v>20.362055474999998</v>
      </c>
      <c r="AN38" s="772">
        <v>15.929663586</v>
      </c>
      <c r="AO38" s="772" t="s">
        <v>84</v>
      </c>
      <c r="AP38" s="773">
        <v>20.298950028</v>
      </c>
      <c r="AQ38" s="773">
        <v>15.929663586</v>
      </c>
      <c r="AR38" s="774">
        <v>16.807882790000001</v>
      </c>
      <c r="AT38" s="761" t="s">
        <v>793</v>
      </c>
      <c r="AU38" s="771">
        <v>15.882292885</v>
      </c>
      <c r="AV38" s="772" t="s">
        <v>84</v>
      </c>
      <c r="AW38" s="772">
        <v>52.735596917999999</v>
      </c>
      <c r="AX38" s="772">
        <v>24.645544075</v>
      </c>
      <c r="AY38" s="772">
        <v>19.375710762000001</v>
      </c>
      <c r="AZ38" s="772" t="s">
        <v>84</v>
      </c>
      <c r="BA38" s="773">
        <v>28.128048666000002</v>
      </c>
      <c r="BB38" s="773">
        <v>19.375710762000001</v>
      </c>
      <c r="BC38" s="774">
        <v>21.134915916000001</v>
      </c>
      <c r="BE38" s="761" t="s">
        <v>793</v>
      </c>
      <c r="BF38" s="771">
        <v>11.743931099999999</v>
      </c>
      <c r="BG38" s="772" t="s">
        <v>84</v>
      </c>
      <c r="BH38" s="772">
        <v>16.106593813</v>
      </c>
      <c r="BI38" s="772">
        <v>20.50684145</v>
      </c>
      <c r="BJ38" s="772">
        <v>10.497125402</v>
      </c>
      <c r="BK38" s="772" t="s">
        <v>84</v>
      </c>
      <c r="BL38" s="773">
        <v>19.582000588</v>
      </c>
      <c r="BM38" s="773">
        <v>10.497125402</v>
      </c>
      <c r="BN38" s="774">
        <v>12.323169989</v>
      </c>
      <c r="BP38" s="761" t="s">
        <v>793</v>
      </c>
      <c r="BQ38" s="771">
        <v>3.855518499</v>
      </c>
      <c r="BR38" s="772" t="s">
        <v>84</v>
      </c>
      <c r="BS38" s="772">
        <v>1.4192255840000001</v>
      </c>
      <c r="BT38" s="772">
        <v>1.2983277719999999</v>
      </c>
      <c r="BU38" s="772">
        <v>3.061135562</v>
      </c>
      <c r="BV38" s="772" t="s">
        <v>84</v>
      </c>
      <c r="BW38" s="773">
        <v>1.4104273140000001</v>
      </c>
      <c r="BX38" s="773">
        <v>3.061135562</v>
      </c>
      <c r="BY38" s="774">
        <v>2.729345989</v>
      </c>
      <c r="CA38" s="761" t="s">
        <v>793</v>
      </c>
      <c r="CB38" s="771">
        <v>7.6377503500000001</v>
      </c>
      <c r="CC38" s="772" t="s">
        <v>84</v>
      </c>
      <c r="CD38" s="772">
        <v>13.326091807999999</v>
      </c>
      <c r="CE38" s="772">
        <v>20.410398288</v>
      </c>
      <c r="CF38" s="772">
        <v>13.844613499999999</v>
      </c>
      <c r="CG38" s="772" t="s">
        <v>84</v>
      </c>
      <c r="CH38" s="773">
        <v>18.971401532000002</v>
      </c>
      <c r="CI38" s="773">
        <v>13.844613499999999</v>
      </c>
      <c r="CJ38" s="774">
        <v>14.875089245</v>
      </c>
    </row>
    <row r="39" spans="2:88" s="323" customFormat="1" ht="15.75" customHeight="1" x14ac:dyDescent="0.25">
      <c r="B39" s="364" t="s">
        <v>485</v>
      </c>
      <c r="C39" s="365">
        <v>565.56806540499997</v>
      </c>
      <c r="D39" s="384" t="s">
        <v>84</v>
      </c>
      <c r="E39" s="365" t="s">
        <v>84</v>
      </c>
      <c r="F39" s="365">
        <v>409.84443300700002</v>
      </c>
      <c r="G39" s="365">
        <v>282.06272765199998</v>
      </c>
      <c r="H39" s="384" t="s">
        <v>84</v>
      </c>
      <c r="I39" s="366">
        <v>415.63803335599999</v>
      </c>
      <c r="J39" s="366">
        <v>282.06272765199998</v>
      </c>
      <c r="K39" s="367">
        <v>381.41207971</v>
      </c>
      <c r="M39" s="364" t="s">
        <v>485</v>
      </c>
      <c r="N39" s="365">
        <v>441.45577898200003</v>
      </c>
      <c r="O39" s="384" t="s">
        <v>84</v>
      </c>
      <c r="P39" s="365" t="s">
        <v>84</v>
      </c>
      <c r="Q39" s="365">
        <v>307.91371397900002</v>
      </c>
      <c r="R39" s="365">
        <v>109.58267517199999</v>
      </c>
      <c r="S39" s="384" t="s">
        <v>84</v>
      </c>
      <c r="T39" s="366">
        <v>312.88206298699998</v>
      </c>
      <c r="U39" s="366">
        <v>109.58267517199999</v>
      </c>
      <c r="V39" s="367">
        <v>260.79073228099998</v>
      </c>
      <c r="X39" s="364" t="s">
        <v>485</v>
      </c>
      <c r="Y39" s="384">
        <v>78.055287414999995</v>
      </c>
      <c r="Z39" s="384" t="s">
        <v>84</v>
      </c>
      <c r="AA39" s="384" t="s">
        <v>84</v>
      </c>
      <c r="AB39" s="384">
        <v>75.129412329000004</v>
      </c>
      <c r="AC39" s="384">
        <v>38.850462833000002</v>
      </c>
      <c r="AD39" s="384" t="s">
        <v>84</v>
      </c>
      <c r="AE39" s="390">
        <v>75.277534266999993</v>
      </c>
      <c r="AF39" s="390">
        <v>38.850462833000002</v>
      </c>
      <c r="AG39" s="385">
        <v>68.375058409000005</v>
      </c>
      <c r="AI39" s="790" t="s">
        <v>812</v>
      </c>
      <c r="AJ39" s="384">
        <v>34.001196626999999</v>
      </c>
      <c r="AK39" s="384" t="s">
        <v>84</v>
      </c>
      <c r="AL39" s="384" t="s">
        <v>84</v>
      </c>
      <c r="AM39" s="384">
        <v>10.500482185999999</v>
      </c>
      <c r="AN39" s="384">
        <v>3.379477074</v>
      </c>
      <c r="AO39" s="384" t="s">
        <v>84</v>
      </c>
      <c r="AP39" s="390">
        <v>11.690201936999999</v>
      </c>
      <c r="AQ39" s="390">
        <v>3.379477074</v>
      </c>
      <c r="AR39" s="385">
        <v>10.115423195</v>
      </c>
      <c r="AT39" s="790" t="s">
        <v>812</v>
      </c>
      <c r="AU39" s="384">
        <v>8.5554708260000005</v>
      </c>
      <c r="AV39" s="384" t="s">
        <v>84</v>
      </c>
      <c r="AW39" s="384" t="s">
        <v>84</v>
      </c>
      <c r="AX39" s="384">
        <v>19.729758485000001</v>
      </c>
      <c r="AY39" s="384">
        <v>55.619609117000003</v>
      </c>
      <c r="AZ39" s="384" t="s">
        <v>84</v>
      </c>
      <c r="BA39" s="390">
        <v>19.164062035000001</v>
      </c>
      <c r="BB39" s="390">
        <v>55.619609117000003</v>
      </c>
      <c r="BC39" s="385">
        <v>26.071933673</v>
      </c>
      <c r="BE39" s="364" t="s">
        <v>485</v>
      </c>
      <c r="BF39" s="384">
        <v>4.3995118509999998</v>
      </c>
      <c r="BG39" s="384" t="s">
        <v>84</v>
      </c>
      <c r="BH39" s="384" t="s">
        <v>84</v>
      </c>
      <c r="BI39" s="384">
        <v>15.851637843000001</v>
      </c>
      <c r="BJ39" s="384">
        <v>33.846252855000003</v>
      </c>
      <c r="BK39" s="384" t="s">
        <v>84</v>
      </c>
      <c r="BL39" s="390">
        <v>15.271875873999999</v>
      </c>
      <c r="BM39" s="390">
        <v>33.846252855000003</v>
      </c>
      <c r="BN39" s="385">
        <v>18.791488723000001</v>
      </c>
      <c r="BP39" s="790" t="s">
        <v>812</v>
      </c>
      <c r="BQ39" s="384">
        <v>4.6209434009999999</v>
      </c>
      <c r="BR39" s="384" t="s">
        <v>84</v>
      </c>
      <c r="BS39" s="384" t="s">
        <v>84</v>
      </c>
      <c r="BT39" s="384">
        <v>0.78570484799999996</v>
      </c>
      <c r="BU39" s="384">
        <v>7.8534957000000002E-2</v>
      </c>
      <c r="BV39" s="384" t="s">
        <v>84</v>
      </c>
      <c r="BW39" s="390">
        <v>0.97986316100000004</v>
      </c>
      <c r="BX39" s="390">
        <v>7.8534957000000002E-2</v>
      </c>
      <c r="BY39" s="385">
        <v>0.80907270399999998</v>
      </c>
      <c r="CA39" s="790" t="s">
        <v>812</v>
      </c>
      <c r="CB39" s="384">
        <v>11.340538966</v>
      </c>
      <c r="CC39" s="384" t="s">
        <v>84</v>
      </c>
      <c r="CD39" s="384" t="s">
        <v>84</v>
      </c>
      <c r="CE39" s="384">
        <v>14.319901696000001</v>
      </c>
      <c r="CF39" s="384">
        <v>25.881590250999999</v>
      </c>
      <c r="CG39" s="384" t="s">
        <v>84</v>
      </c>
      <c r="CH39" s="390">
        <v>14.169071954</v>
      </c>
      <c r="CI39" s="390">
        <v>25.881590250999999</v>
      </c>
      <c r="CJ39" s="385">
        <v>16.388448138000001</v>
      </c>
    </row>
    <row r="40" spans="2:88" s="323" customFormat="1" ht="15.75" customHeight="1" x14ac:dyDescent="0.25">
      <c r="B40" s="368" t="s">
        <v>486</v>
      </c>
      <c r="C40" s="369" t="s">
        <v>84</v>
      </c>
      <c r="D40" s="386" t="s">
        <v>84</v>
      </c>
      <c r="E40" s="369" t="s">
        <v>84</v>
      </c>
      <c r="F40" s="369" t="s">
        <v>84</v>
      </c>
      <c r="G40" s="369">
        <v>530.73640383500003</v>
      </c>
      <c r="H40" s="386" t="s">
        <v>84</v>
      </c>
      <c r="I40" s="370" t="s">
        <v>84</v>
      </c>
      <c r="J40" s="370">
        <v>530.73640383500003</v>
      </c>
      <c r="K40" s="355">
        <v>530.73640383500003</v>
      </c>
      <c r="M40" s="368" t="s">
        <v>486</v>
      </c>
      <c r="N40" s="369" t="s">
        <v>84</v>
      </c>
      <c r="O40" s="386" t="s">
        <v>84</v>
      </c>
      <c r="P40" s="369" t="s">
        <v>84</v>
      </c>
      <c r="Q40" s="369" t="s">
        <v>84</v>
      </c>
      <c r="R40" s="369">
        <v>376.83480302999999</v>
      </c>
      <c r="S40" s="386" t="s">
        <v>84</v>
      </c>
      <c r="T40" s="370" t="s">
        <v>84</v>
      </c>
      <c r="U40" s="370">
        <v>376.83480302999999</v>
      </c>
      <c r="V40" s="355">
        <v>376.83480302999999</v>
      </c>
      <c r="X40" s="368" t="s">
        <v>486</v>
      </c>
      <c r="Y40" s="386" t="s">
        <v>84</v>
      </c>
      <c r="Z40" s="386" t="s">
        <v>84</v>
      </c>
      <c r="AA40" s="386" t="s">
        <v>84</v>
      </c>
      <c r="AB40" s="386" t="s">
        <v>84</v>
      </c>
      <c r="AC40" s="386">
        <v>71.002252776999995</v>
      </c>
      <c r="AD40" s="386" t="s">
        <v>84</v>
      </c>
      <c r="AE40" s="391" t="s">
        <v>84</v>
      </c>
      <c r="AF40" s="391">
        <v>71.002252776999995</v>
      </c>
      <c r="AG40" s="387">
        <v>71.002252776999995</v>
      </c>
      <c r="AI40" s="791" t="s">
        <v>813</v>
      </c>
      <c r="AJ40" s="386" t="s">
        <v>84</v>
      </c>
      <c r="AK40" s="386" t="s">
        <v>84</v>
      </c>
      <c r="AL40" s="386" t="s">
        <v>84</v>
      </c>
      <c r="AM40" s="386" t="s">
        <v>84</v>
      </c>
      <c r="AN40" s="386">
        <v>20.885486534000002</v>
      </c>
      <c r="AO40" s="386" t="s">
        <v>84</v>
      </c>
      <c r="AP40" s="391" t="s">
        <v>84</v>
      </c>
      <c r="AQ40" s="391">
        <v>20.885486534000002</v>
      </c>
      <c r="AR40" s="387">
        <v>20.885486534000002</v>
      </c>
      <c r="AT40" s="791" t="s">
        <v>813</v>
      </c>
      <c r="AU40" s="386" t="s">
        <v>84</v>
      </c>
      <c r="AV40" s="386" t="s">
        <v>84</v>
      </c>
      <c r="AW40" s="386" t="s">
        <v>84</v>
      </c>
      <c r="AX40" s="386" t="s">
        <v>84</v>
      </c>
      <c r="AY40" s="386">
        <v>18.984398221999999</v>
      </c>
      <c r="AZ40" s="386" t="s">
        <v>84</v>
      </c>
      <c r="BA40" s="391" t="s">
        <v>84</v>
      </c>
      <c r="BB40" s="391">
        <v>18.984398221999999</v>
      </c>
      <c r="BC40" s="387">
        <v>18.984398221999999</v>
      </c>
      <c r="BE40" s="368" t="s">
        <v>486</v>
      </c>
      <c r="BF40" s="386" t="s">
        <v>84</v>
      </c>
      <c r="BG40" s="386" t="s">
        <v>84</v>
      </c>
      <c r="BH40" s="386" t="s">
        <v>84</v>
      </c>
      <c r="BI40" s="386" t="s">
        <v>84</v>
      </c>
      <c r="BJ40" s="386">
        <v>13.343053445000001</v>
      </c>
      <c r="BK40" s="386" t="s">
        <v>84</v>
      </c>
      <c r="BL40" s="391" t="s">
        <v>84</v>
      </c>
      <c r="BM40" s="391">
        <v>13.343053445000001</v>
      </c>
      <c r="BN40" s="387">
        <v>13.343053445000001</v>
      </c>
      <c r="BP40" s="791" t="s">
        <v>813</v>
      </c>
      <c r="BQ40" s="386" t="s">
        <v>84</v>
      </c>
      <c r="BR40" s="386" t="s">
        <v>84</v>
      </c>
      <c r="BS40" s="386" t="s">
        <v>84</v>
      </c>
      <c r="BT40" s="386" t="s">
        <v>84</v>
      </c>
      <c r="BU40" s="386">
        <v>2.3604059130000001</v>
      </c>
      <c r="BV40" s="386" t="s">
        <v>84</v>
      </c>
      <c r="BW40" s="391" t="s">
        <v>84</v>
      </c>
      <c r="BX40" s="391">
        <v>2.3604059130000001</v>
      </c>
      <c r="BY40" s="387">
        <v>2.3604059130000001</v>
      </c>
      <c r="CA40" s="791" t="s">
        <v>813</v>
      </c>
      <c r="CB40" s="386" t="s">
        <v>84</v>
      </c>
      <c r="CC40" s="386" t="s">
        <v>84</v>
      </c>
      <c r="CD40" s="386" t="s">
        <v>84</v>
      </c>
      <c r="CE40" s="386" t="s">
        <v>84</v>
      </c>
      <c r="CF40" s="386">
        <v>8.6545405409999994</v>
      </c>
      <c r="CG40" s="386" t="s">
        <v>84</v>
      </c>
      <c r="CH40" s="391" t="s">
        <v>84</v>
      </c>
      <c r="CI40" s="391">
        <v>8.6545405409999994</v>
      </c>
      <c r="CJ40" s="387">
        <v>8.6545405409999994</v>
      </c>
    </row>
    <row r="41" spans="2:88" s="323" customFormat="1" ht="15.75" customHeight="1" x14ac:dyDescent="0.25">
      <c r="B41" s="364" t="s">
        <v>487</v>
      </c>
      <c r="C41" s="365">
        <v>199.24046094400001</v>
      </c>
      <c r="D41" s="384" t="s">
        <v>84</v>
      </c>
      <c r="E41" s="365">
        <v>281.33254716699997</v>
      </c>
      <c r="F41" s="365">
        <v>168.90669302800001</v>
      </c>
      <c r="G41" s="365">
        <v>513.07488794000005</v>
      </c>
      <c r="H41" s="384" t="s">
        <v>84</v>
      </c>
      <c r="I41" s="366">
        <v>196.10487464799999</v>
      </c>
      <c r="J41" s="366">
        <v>513.07488794000005</v>
      </c>
      <c r="K41" s="367">
        <v>361.977106531</v>
      </c>
      <c r="M41" s="364" t="s">
        <v>487</v>
      </c>
      <c r="N41" s="365">
        <v>88.229091913000005</v>
      </c>
      <c r="O41" s="384" t="s">
        <v>84</v>
      </c>
      <c r="P41" s="365">
        <v>8.2110481120000003</v>
      </c>
      <c r="Q41" s="365">
        <v>83.933678689999994</v>
      </c>
      <c r="R41" s="365">
        <v>299.12496658100002</v>
      </c>
      <c r="S41" s="384" t="s">
        <v>84</v>
      </c>
      <c r="T41" s="366">
        <v>66.964472451000006</v>
      </c>
      <c r="U41" s="366">
        <v>299.12496658100002</v>
      </c>
      <c r="V41" s="367">
        <v>188.45539494100001</v>
      </c>
      <c r="X41" s="364" t="s">
        <v>487</v>
      </c>
      <c r="Y41" s="384">
        <v>44.282718226</v>
      </c>
      <c r="Z41" s="384" t="s">
        <v>84</v>
      </c>
      <c r="AA41" s="384">
        <v>2.9186271530000001</v>
      </c>
      <c r="AB41" s="384">
        <v>49.692334379999998</v>
      </c>
      <c r="AC41" s="384">
        <v>58.300449624999999</v>
      </c>
      <c r="AD41" s="384" t="s">
        <v>84</v>
      </c>
      <c r="AE41" s="390">
        <v>34.147275823999998</v>
      </c>
      <c r="AF41" s="390">
        <v>58.300449624999999</v>
      </c>
      <c r="AG41" s="385">
        <v>52.062793900999999</v>
      </c>
      <c r="AI41" s="790" t="s">
        <v>814</v>
      </c>
      <c r="AJ41" s="384">
        <v>28.636284313000001</v>
      </c>
      <c r="AK41" s="384" t="s">
        <v>84</v>
      </c>
      <c r="AL41" s="384">
        <v>-47.716608063000002</v>
      </c>
      <c r="AM41" s="384">
        <v>28.943319254999999</v>
      </c>
      <c r="AN41" s="384">
        <v>13.013117307</v>
      </c>
      <c r="AO41" s="384" t="s">
        <v>84</v>
      </c>
      <c r="AP41" s="390">
        <v>3.940363531</v>
      </c>
      <c r="AQ41" s="390">
        <v>13.013117307</v>
      </c>
      <c r="AR41" s="385">
        <v>10.670041611</v>
      </c>
      <c r="AT41" s="790" t="s">
        <v>814</v>
      </c>
      <c r="AU41" s="384">
        <v>47.1281891</v>
      </c>
      <c r="AV41" s="384" t="s">
        <v>84</v>
      </c>
      <c r="AW41" s="384">
        <v>90.017354738999998</v>
      </c>
      <c r="AX41" s="384">
        <v>38.533612003000002</v>
      </c>
      <c r="AY41" s="384">
        <v>15.946208083</v>
      </c>
      <c r="AZ41" s="384" t="s">
        <v>84</v>
      </c>
      <c r="BA41" s="390">
        <v>55.790454449000002</v>
      </c>
      <c r="BB41" s="390">
        <v>15.946208083</v>
      </c>
      <c r="BC41" s="385">
        <v>26.236147345999999</v>
      </c>
      <c r="BE41" s="364" t="s">
        <v>487</v>
      </c>
      <c r="BF41" s="384">
        <v>43.064872131000001</v>
      </c>
      <c r="BG41" s="384" t="s">
        <v>84</v>
      </c>
      <c r="BH41" s="384">
        <v>22.552796568000002</v>
      </c>
      <c r="BI41" s="384">
        <v>36.170582267</v>
      </c>
      <c r="BJ41" s="384">
        <v>11.482545584</v>
      </c>
      <c r="BK41" s="384" t="s">
        <v>84</v>
      </c>
      <c r="BL41" s="390">
        <v>32.114454447</v>
      </c>
      <c r="BM41" s="390">
        <v>11.482545584</v>
      </c>
      <c r="BN41" s="385">
        <v>16.810820265</v>
      </c>
      <c r="BP41" s="790" t="s">
        <v>814</v>
      </c>
      <c r="BQ41" s="384">
        <v>0.59129468799999996</v>
      </c>
      <c r="BR41" s="384" t="s">
        <v>84</v>
      </c>
      <c r="BS41" s="384">
        <v>4.6082149990000003</v>
      </c>
      <c r="BT41" s="384">
        <v>7.9066931150000004</v>
      </c>
      <c r="BU41" s="384">
        <v>4.1615788010000001</v>
      </c>
      <c r="BV41" s="384" t="s">
        <v>84</v>
      </c>
      <c r="BW41" s="390">
        <v>6.4259142679999997</v>
      </c>
      <c r="BX41" s="390">
        <v>4.1615788010000001</v>
      </c>
      <c r="BY41" s="385">
        <v>4.746352678</v>
      </c>
      <c r="CA41" s="790" t="s">
        <v>814</v>
      </c>
      <c r="CB41" s="384">
        <v>-8.1531270449999997</v>
      </c>
      <c r="CC41" s="384" t="s">
        <v>84</v>
      </c>
      <c r="CD41" s="384">
        <v>-13.87666128</v>
      </c>
      <c r="CE41" s="384">
        <v>39.716562439999997</v>
      </c>
      <c r="CF41" s="384">
        <v>28.495953622999998</v>
      </c>
      <c r="CG41" s="384" t="s">
        <v>84</v>
      </c>
      <c r="CH41" s="390">
        <v>19.594044142000001</v>
      </c>
      <c r="CI41" s="390">
        <v>28.495953622999998</v>
      </c>
      <c r="CJ41" s="385">
        <v>26.196999163000001</v>
      </c>
    </row>
    <row r="42" spans="2:88" s="323" customFormat="1" ht="15.75" customHeight="1" x14ac:dyDescent="0.25">
      <c r="B42" s="368" t="s">
        <v>488</v>
      </c>
      <c r="C42" s="369" t="s">
        <v>84</v>
      </c>
      <c r="D42" s="386" t="s">
        <v>84</v>
      </c>
      <c r="E42" s="369" t="s">
        <v>84</v>
      </c>
      <c r="F42" s="369" t="s">
        <v>84</v>
      </c>
      <c r="G42" s="369">
        <v>584.34678559500003</v>
      </c>
      <c r="H42" s="386" t="s">
        <v>84</v>
      </c>
      <c r="I42" s="370" t="s">
        <v>84</v>
      </c>
      <c r="J42" s="370">
        <v>584.34678559500003</v>
      </c>
      <c r="K42" s="355">
        <v>584.34678559500003</v>
      </c>
      <c r="M42" s="368" t="s">
        <v>488</v>
      </c>
      <c r="N42" s="369" t="s">
        <v>84</v>
      </c>
      <c r="O42" s="386" t="s">
        <v>84</v>
      </c>
      <c r="P42" s="369" t="s">
        <v>84</v>
      </c>
      <c r="Q42" s="369" t="s">
        <v>84</v>
      </c>
      <c r="R42" s="369">
        <v>425.62110385</v>
      </c>
      <c r="S42" s="386" t="s">
        <v>84</v>
      </c>
      <c r="T42" s="370" t="s">
        <v>84</v>
      </c>
      <c r="U42" s="370">
        <v>425.62110385</v>
      </c>
      <c r="V42" s="355">
        <v>425.62110385</v>
      </c>
      <c r="X42" s="368" t="s">
        <v>488</v>
      </c>
      <c r="Y42" s="386" t="s">
        <v>84</v>
      </c>
      <c r="Z42" s="386" t="s">
        <v>84</v>
      </c>
      <c r="AA42" s="386" t="s">
        <v>84</v>
      </c>
      <c r="AB42" s="386" t="s">
        <v>84</v>
      </c>
      <c r="AC42" s="386">
        <v>72.837074548999993</v>
      </c>
      <c r="AD42" s="386" t="s">
        <v>84</v>
      </c>
      <c r="AE42" s="391" t="s">
        <v>84</v>
      </c>
      <c r="AF42" s="391">
        <v>72.837074548999993</v>
      </c>
      <c r="AG42" s="387">
        <v>72.837074548999993</v>
      </c>
      <c r="AI42" s="791" t="s">
        <v>815</v>
      </c>
      <c r="AJ42" s="386" t="s">
        <v>84</v>
      </c>
      <c r="AK42" s="386" t="s">
        <v>84</v>
      </c>
      <c r="AL42" s="386" t="s">
        <v>84</v>
      </c>
      <c r="AM42" s="386" t="s">
        <v>84</v>
      </c>
      <c r="AN42" s="386">
        <v>15.122580492999999</v>
      </c>
      <c r="AO42" s="386" t="s">
        <v>84</v>
      </c>
      <c r="AP42" s="391" t="s">
        <v>84</v>
      </c>
      <c r="AQ42" s="391">
        <v>15.122580492999999</v>
      </c>
      <c r="AR42" s="387">
        <v>15.122580492999999</v>
      </c>
      <c r="AT42" s="791" t="s">
        <v>815</v>
      </c>
      <c r="AU42" s="386" t="s">
        <v>84</v>
      </c>
      <c r="AV42" s="386" t="s">
        <v>84</v>
      </c>
      <c r="AW42" s="386" t="s">
        <v>84</v>
      </c>
      <c r="AX42" s="386" t="s">
        <v>84</v>
      </c>
      <c r="AY42" s="386">
        <v>17.998661254999998</v>
      </c>
      <c r="AZ42" s="386" t="s">
        <v>84</v>
      </c>
      <c r="BA42" s="391" t="s">
        <v>84</v>
      </c>
      <c r="BB42" s="391">
        <v>17.998661254999998</v>
      </c>
      <c r="BC42" s="387">
        <v>17.998661254999998</v>
      </c>
      <c r="BE42" s="368" t="s">
        <v>488</v>
      </c>
      <c r="BF42" s="386" t="s">
        <v>84</v>
      </c>
      <c r="BG42" s="386" t="s">
        <v>84</v>
      </c>
      <c r="BH42" s="386" t="s">
        <v>84</v>
      </c>
      <c r="BI42" s="386" t="s">
        <v>84</v>
      </c>
      <c r="BJ42" s="386">
        <v>7.9225854980000001</v>
      </c>
      <c r="BK42" s="386" t="s">
        <v>84</v>
      </c>
      <c r="BL42" s="391" t="s">
        <v>84</v>
      </c>
      <c r="BM42" s="391">
        <v>7.9225854980000001</v>
      </c>
      <c r="BN42" s="387">
        <v>7.9225854980000001</v>
      </c>
      <c r="BP42" s="791" t="s">
        <v>815</v>
      </c>
      <c r="BQ42" s="386" t="s">
        <v>84</v>
      </c>
      <c r="BR42" s="386" t="s">
        <v>84</v>
      </c>
      <c r="BS42" s="386" t="s">
        <v>84</v>
      </c>
      <c r="BT42" s="386" t="s">
        <v>84</v>
      </c>
      <c r="BU42" s="386">
        <v>3.3409673980000001</v>
      </c>
      <c r="BV42" s="386" t="s">
        <v>84</v>
      </c>
      <c r="BW42" s="391" t="s">
        <v>84</v>
      </c>
      <c r="BX42" s="391">
        <v>3.3409673980000001</v>
      </c>
      <c r="BY42" s="387">
        <v>3.3409673980000001</v>
      </c>
      <c r="CA42" s="791" t="s">
        <v>815</v>
      </c>
      <c r="CB42" s="386" t="s">
        <v>84</v>
      </c>
      <c r="CC42" s="386" t="s">
        <v>84</v>
      </c>
      <c r="CD42" s="386" t="s">
        <v>84</v>
      </c>
      <c r="CE42" s="386" t="s">
        <v>84</v>
      </c>
      <c r="CF42" s="386">
        <v>13.037615571</v>
      </c>
      <c r="CG42" s="386" t="s">
        <v>84</v>
      </c>
      <c r="CH42" s="391" t="s">
        <v>84</v>
      </c>
      <c r="CI42" s="391">
        <v>13.037615571</v>
      </c>
      <c r="CJ42" s="387">
        <v>13.037615571</v>
      </c>
    </row>
    <row r="43" spans="2:88" s="323" customFormat="1" ht="15.75" customHeight="1" x14ac:dyDescent="0.25">
      <c r="B43" s="364" t="s">
        <v>489</v>
      </c>
      <c r="C43" s="365" t="s">
        <v>84</v>
      </c>
      <c r="D43" s="384" t="s">
        <v>84</v>
      </c>
      <c r="E43" s="365">
        <v>307.58061628799999</v>
      </c>
      <c r="F43" s="365">
        <v>181.072521067</v>
      </c>
      <c r="G43" s="365" t="s">
        <v>84</v>
      </c>
      <c r="H43" s="384" t="s">
        <v>84</v>
      </c>
      <c r="I43" s="366">
        <v>210.899934194</v>
      </c>
      <c r="J43" s="366" t="s">
        <v>84</v>
      </c>
      <c r="K43" s="367">
        <v>210.899934194</v>
      </c>
      <c r="M43" s="364" t="s">
        <v>489</v>
      </c>
      <c r="N43" s="365" t="s">
        <v>84</v>
      </c>
      <c r="O43" s="384" t="s">
        <v>84</v>
      </c>
      <c r="P43" s="365">
        <v>184.206494741</v>
      </c>
      <c r="Q43" s="365">
        <v>117.764091314</v>
      </c>
      <c r="R43" s="365" t="s">
        <v>84</v>
      </c>
      <c r="S43" s="384" t="s">
        <v>84</v>
      </c>
      <c r="T43" s="366">
        <v>133.42953163799999</v>
      </c>
      <c r="U43" s="366" t="s">
        <v>84</v>
      </c>
      <c r="V43" s="367">
        <v>133.42953163799999</v>
      </c>
      <c r="X43" s="364" t="s">
        <v>489</v>
      </c>
      <c r="Y43" s="384" t="s">
        <v>84</v>
      </c>
      <c r="Z43" s="384" t="s">
        <v>84</v>
      </c>
      <c r="AA43" s="384">
        <v>59.888850267000002</v>
      </c>
      <c r="AB43" s="384">
        <v>65.036975583</v>
      </c>
      <c r="AC43" s="384" t="s">
        <v>84</v>
      </c>
      <c r="AD43" s="384" t="s">
        <v>84</v>
      </c>
      <c r="AE43" s="390">
        <v>63.266748825000001</v>
      </c>
      <c r="AF43" s="390" t="s">
        <v>84</v>
      </c>
      <c r="AG43" s="385">
        <v>63.266748825000001</v>
      </c>
      <c r="AI43" s="790" t="s">
        <v>816</v>
      </c>
      <c r="AJ43" s="384" t="s">
        <v>84</v>
      </c>
      <c r="AK43" s="384" t="s">
        <v>84</v>
      </c>
      <c r="AL43" s="384">
        <v>44.956384944</v>
      </c>
      <c r="AM43" s="384">
        <v>47.861532709000002</v>
      </c>
      <c r="AN43" s="384" t="s">
        <v>84</v>
      </c>
      <c r="AO43" s="384" t="s">
        <v>84</v>
      </c>
      <c r="AP43" s="390">
        <v>46.862572895</v>
      </c>
      <c r="AQ43" s="390" t="s">
        <v>84</v>
      </c>
      <c r="AR43" s="385">
        <v>46.862572895</v>
      </c>
      <c r="AT43" s="790" t="s">
        <v>816</v>
      </c>
      <c r="AU43" s="384" t="s">
        <v>84</v>
      </c>
      <c r="AV43" s="384" t="s">
        <v>84</v>
      </c>
      <c r="AW43" s="384">
        <v>36.143749898999999</v>
      </c>
      <c r="AX43" s="384">
        <v>34.099272044000003</v>
      </c>
      <c r="AY43" s="384" t="s">
        <v>84</v>
      </c>
      <c r="AZ43" s="384" t="s">
        <v>84</v>
      </c>
      <c r="BA43" s="390">
        <v>34.802283176000003</v>
      </c>
      <c r="BB43" s="390" t="s">
        <v>84</v>
      </c>
      <c r="BC43" s="385">
        <v>34.802283176000003</v>
      </c>
      <c r="BE43" s="364" t="s">
        <v>489</v>
      </c>
      <c r="BF43" s="384" t="s">
        <v>84</v>
      </c>
      <c r="BG43" s="384"/>
      <c r="BH43" s="384">
        <v>13.237780317</v>
      </c>
      <c r="BI43" s="384">
        <v>28.347530824</v>
      </c>
      <c r="BJ43" s="384" t="s">
        <v>84</v>
      </c>
      <c r="BK43" s="384"/>
      <c r="BL43" s="390">
        <v>23.151914357999999</v>
      </c>
      <c r="BM43" s="390" t="s">
        <v>84</v>
      </c>
      <c r="BN43" s="385">
        <v>23.151914357999999</v>
      </c>
      <c r="BP43" s="790" t="s">
        <v>816</v>
      </c>
      <c r="BQ43" s="384" t="s">
        <v>84</v>
      </c>
      <c r="BR43" s="384" t="s">
        <v>84</v>
      </c>
      <c r="BS43" s="384" t="s">
        <v>84</v>
      </c>
      <c r="BT43" s="384">
        <v>1.5411099999999999E-4</v>
      </c>
      <c r="BU43" s="384" t="s">
        <v>84</v>
      </c>
      <c r="BV43" s="384" t="s">
        <v>84</v>
      </c>
      <c r="BW43" s="390">
        <v>1.02289E-4</v>
      </c>
      <c r="BX43" s="390" t="s">
        <v>84</v>
      </c>
      <c r="BY43" s="385">
        <v>1.02289E-4</v>
      </c>
      <c r="CA43" s="790" t="s">
        <v>816</v>
      </c>
      <c r="CB43" s="384" t="s">
        <v>84</v>
      </c>
      <c r="CC43" s="384" t="s">
        <v>84</v>
      </c>
      <c r="CD43" s="384">
        <v>25.432385718999999</v>
      </c>
      <c r="CE43" s="384">
        <v>31.193977785000001</v>
      </c>
      <c r="CF43" s="384" t="s">
        <v>84</v>
      </c>
      <c r="CG43" s="384" t="s">
        <v>84</v>
      </c>
      <c r="CH43" s="390">
        <v>29.212805256999999</v>
      </c>
      <c r="CI43" s="390" t="s">
        <v>84</v>
      </c>
      <c r="CJ43" s="385">
        <v>29.212805256999999</v>
      </c>
    </row>
    <row r="44" spans="2:88" s="351" customFormat="1" ht="15.75" customHeight="1" x14ac:dyDescent="0.25">
      <c r="B44" s="766" t="s">
        <v>698</v>
      </c>
      <c r="C44" s="767"/>
      <c r="D44" s="767"/>
      <c r="E44" s="767"/>
      <c r="F44" s="767"/>
      <c r="G44" s="767"/>
      <c r="H44" s="767"/>
      <c r="I44" s="768"/>
      <c r="J44" s="768"/>
      <c r="K44" s="769"/>
      <c r="M44" s="766" t="s">
        <v>698</v>
      </c>
      <c r="N44" s="767"/>
      <c r="O44" s="767"/>
      <c r="P44" s="767"/>
      <c r="Q44" s="767"/>
      <c r="R44" s="767"/>
      <c r="S44" s="767"/>
      <c r="T44" s="768"/>
      <c r="U44" s="768"/>
      <c r="V44" s="769"/>
      <c r="X44" s="766" t="s">
        <v>698</v>
      </c>
      <c r="Y44" s="775"/>
      <c r="Z44" s="775"/>
      <c r="AA44" s="775"/>
      <c r="AB44" s="775"/>
      <c r="AC44" s="775"/>
      <c r="AD44" s="775"/>
      <c r="AE44" s="776"/>
      <c r="AF44" s="776"/>
      <c r="AG44" s="777"/>
      <c r="AI44" s="778" t="s">
        <v>698</v>
      </c>
      <c r="AJ44" s="779"/>
      <c r="AK44" s="779"/>
      <c r="AL44" s="779"/>
      <c r="AM44" s="779"/>
      <c r="AN44" s="779"/>
      <c r="AO44" s="779"/>
      <c r="AP44" s="780"/>
      <c r="AQ44" s="780"/>
      <c r="AR44" s="781"/>
      <c r="AT44" s="778" t="s">
        <v>698</v>
      </c>
      <c r="AU44" s="779"/>
      <c r="AV44" s="779"/>
      <c r="AW44" s="779"/>
      <c r="AX44" s="779"/>
      <c r="AY44" s="779"/>
      <c r="AZ44" s="779"/>
      <c r="BA44" s="780"/>
      <c r="BB44" s="780"/>
      <c r="BC44" s="781"/>
      <c r="BE44" s="778" t="s">
        <v>698</v>
      </c>
      <c r="BF44" s="779"/>
      <c r="BG44" s="779"/>
      <c r="BH44" s="779"/>
      <c r="BI44" s="779"/>
      <c r="BJ44" s="779"/>
      <c r="BK44" s="779"/>
      <c r="BL44" s="780"/>
      <c r="BM44" s="780"/>
      <c r="BN44" s="781"/>
      <c r="BP44" s="778" t="s">
        <v>698</v>
      </c>
      <c r="BQ44" s="779"/>
      <c r="BR44" s="779"/>
      <c r="BS44" s="779"/>
      <c r="BT44" s="779"/>
      <c r="BU44" s="779"/>
      <c r="BV44" s="779"/>
      <c r="BW44" s="780"/>
      <c r="BX44" s="780"/>
      <c r="BY44" s="781"/>
      <c r="CA44" s="778" t="s">
        <v>698</v>
      </c>
      <c r="CB44" s="779"/>
      <c r="CC44" s="779"/>
      <c r="CD44" s="779"/>
      <c r="CE44" s="779"/>
      <c r="CF44" s="779"/>
      <c r="CG44" s="779"/>
      <c r="CH44" s="780"/>
      <c r="CI44" s="780"/>
      <c r="CJ44" s="781"/>
    </row>
    <row r="45" spans="2:88" s="323" customFormat="1" ht="15.75" customHeight="1" x14ac:dyDescent="0.25">
      <c r="B45" s="681" t="s">
        <v>442</v>
      </c>
      <c r="C45" s="682" t="s">
        <v>84</v>
      </c>
      <c r="D45" s="682" t="s">
        <v>84</v>
      </c>
      <c r="E45" s="682" t="s">
        <v>84</v>
      </c>
      <c r="F45" s="682">
        <v>733.32172120999996</v>
      </c>
      <c r="G45" s="682">
        <v>705.61622519100001</v>
      </c>
      <c r="H45" s="682">
        <v>593.25766990199998</v>
      </c>
      <c r="I45" s="683">
        <v>733.32172120999996</v>
      </c>
      <c r="J45" s="683">
        <v>609.20336840000004</v>
      </c>
      <c r="K45" s="684">
        <v>610.03748448800002</v>
      </c>
      <c r="M45" s="681" t="s">
        <v>442</v>
      </c>
      <c r="N45" s="682" t="s">
        <v>84</v>
      </c>
      <c r="O45" s="682" t="s">
        <v>84</v>
      </c>
      <c r="P45" s="682" t="s">
        <v>84</v>
      </c>
      <c r="Q45" s="682">
        <v>388.77553547299999</v>
      </c>
      <c r="R45" s="682">
        <v>400.26546154699997</v>
      </c>
      <c r="S45" s="682">
        <v>298.13102074</v>
      </c>
      <c r="T45" s="683">
        <v>388.77553547299999</v>
      </c>
      <c r="U45" s="683">
        <v>312.62573362699999</v>
      </c>
      <c r="V45" s="684">
        <v>313.13748530100003</v>
      </c>
      <c r="X45" s="681" t="s">
        <v>442</v>
      </c>
      <c r="Y45" s="687" t="s">
        <v>84</v>
      </c>
      <c r="Z45" s="687" t="s">
        <v>84</v>
      </c>
      <c r="AA45" s="687" t="s">
        <v>84</v>
      </c>
      <c r="AB45" s="687">
        <v>53.015685234000003</v>
      </c>
      <c r="AC45" s="687">
        <v>56.725660105000003</v>
      </c>
      <c r="AD45" s="687">
        <v>50.253209669999997</v>
      </c>
      <c r="AE45" s="688">
        <v>53.015685234000003</v>
      </c>
      <c r="AF45" s="688">
        <v>51.317138059999998</v>
      </c>
      <c r="AG45" s="689">
        <v>51.330859703000002</v>
      </c>
      <c r="AI45" s="681" t="s">
        <v>442</v>
      </c>
      <c r="AJ45" s="687" t="s">
        <v>84</v>
      </c>
      <c r="AK45" s="687" t="s">
        <v>84</v>
      </c>
      <c r="AL45" s="687" t="s">
        <v>84</v>
      </c>
      <c r="AM45" s="687">
        <v>22.376507692000001</v>
      </c>
      <c r="AN45" s="687">
        <v>26.330787803</v>
      </c>
      <c r="AO45" s="687">
        <v>16.197064675</v>
      </c>
      <c r="AP45" s="688">
        <v>22.376507692000001</v>
      </c>
      <c r="AQ45" s="688">
        <v>17.862825708999999</v>
      </c>
      <c r="AR45" s="689">
        <v>17.899289304</v>
      </c>
      <c r="AT45" s="681" t="s">
        <v>442</v>
      </c>
      <c r="AU45" s="687" t="s">
        <v>84</v>
      </c>
      <c r="AV45" s="687" t="s">
        <v>84</v>
      </c>
      <c r="AW45" s="687" t="s">
        <v>84</v>
      </c>
      <c r="AX45" s="687">
        <v>27.431395452</v>
      </c>
      <c r="AY45" s="687">
        <v>26.558840248999999</v>
      </c>
      <c r="AZ45" s="687">
        <v>34.807051467000001</v>
      </c>
      <c r="BA45" s="688">
        <v>27.431395452</v>
      </c>
      <c r="BB45" s="688">
        <v>33.451227090000003</v>
      </c>
      <c r="BC45" s="689">
        <v>33.402596127000002</v>
      </c>
      <c r="BE45" s="681" t="s">
        <v>442</v>
      </c>
      <c r="BF45" s="687" t="s">
        <v>84</v>
      </c>
      <c r="BG45" s="687" t="s">
        <v>84</v>
      </c>
      <c r="BH45" s="687" t="s">
        <v>84</v>
      </c>
      <c r="BI45" s="687">
        <v>19.458231863999998</v>
      </c>
      <c r="BJ45" s="687">
        <v>16.602264536</v>
      </c>
      <c r="BK45" s="687">
        <v>26.700633954000001</v>
      </c>
      <c r="BL45" s="688">
        <v>19.458231863999998</v>
      </c>
      <c r="BM45" s="688">
        <v>25.040684292000002</v>
      </c>
      <c r="BN45" s="689">
        <v>24.995586678999999</v>
      </c>
      <c r="BP45" s="681" t="s">
        <v>442</v>
      </c>
      <c r="BQ45" s="687" t="s">
        <v>84</v>
      </c>
      <c r="BR45" s="687" t="s">
        <v>84</v>
      </c>
      <c r="BS45" s="687" t="s">
        <v>84</v>
      </c>
      <c r="BT45" s="687">
        <v>11.797355218</v>
      </c>
      <c r="BU45" s="687">
        <v>11.308415288999999</v>
      </c>
      <c r="BV45" s="687">
        <v>8.9691665189999998</v>
      </c>
      <c r="BW45" s="688">
        <v>11.797355218</v>
      </c>
      <c r="BX45" s="688">
        <v>9.3536875290000001</v>
      </c>
      <c r="BY45" s="689">
        <v>9.3734285980000003</v>
      </c>
      <c r="CA45" s="681" t="s">
        <v>442</v>
      </c>
      <c r="CB45" s="687" t="s">
        <v>84</v>
      </c>
      <c r="CC45" s="687" t="s">
        <v>84</v>
      </c>
      <c r="CD45" s="687" t="s">
        <v>84</v>
      </c>
      <c r="CE45" s="687">
        <v>16.993382399000001</v>
      </c>
      <c r="CF45" s="687">
        <v>21.874538660999999</v>
      </c>
      <c r="CG45" s="687">
        <v>21.183114964000001</v>
      </c>
      <c r="CH45" s="688">
        <v>16.993382399000001</v>
      </c>
      <c r="CI45" s="688">
        <v>21.296769801</v>
      </c>
      <c r="CJ45" s="689">
        <v>21.262005063</v>
      </c>
    </row>
    <row r="46" spans="2:88" s="351" customFormat="1" ht="15.75" customHeight="1" x14ac:dyDescent="0.25">
      <c r="B46" s="371" t="s">
        <v>293</v>
      </c>
      <c r="C46" s="369" t="s">
        <v>84</v>
      </c>
      <c r="D46" s="369">
        <v>845.70057995699995</v>
      </c>
      <c r="E46" s="369">
        <v>605.061454164</v>
      </c>
      <c r="F46" s="369">
        <v>475.17663695499999</v>
      </c>
      <c r="G46" s="369">
        <v>488.58632209000001</v>
      </c>
      <c r="H46" s="369">
        <v>403.23565033400001</v>
      </c>
      <c r="I46" s="370">
        <v>488.57946732599999</v>
      </c>
      <c r="J46" s="370">
        <v>478.81569973900002</v>
      </c>
      <c r="K46" s="355">
        <v>482.43467415600003</v>
      </c>
      <c r="M46" s="371" t="s">
        <v>293</v>
      </c>
      <c r="N46" s="369" t="s">
        <v>84</v>
      </c>
      <c r="O46" s="369">
        <v>610.72908275600003</v>
      </c>
      <c r="P46" s="369">
        <v>338.29355924399999</v>
      </c>
      <c r="Q46" s="369">
        <v>265.572289764</v>
      </c>
      <c r="R46" s="369">
        <v>277.90996363699998</v>
      </c>
      <c r="S46" s="369">
        <v>197.506894636</v>
      </c>
      <c r="T46" s="370">
        <v>274.00570883900002</v>
      </c>
      <c r="U46" s="370">
        <v>268.70572415200002</v>
      </c>
      <c r="V46" s="355">
        <v>270.67018191099999</v>
      </c>
      <c r="X46" s="371" t="s">
        <v>293</v>
      </c>
      <c r="Y46" s="386" t="s">
        <v>84</v>
      </c>
      <c r="Z46" s="386">
        <v>72.215757826000001</v>
      </c>
      <c r="AA46" s="386">
        <v>55.910611545000002</v>
      </c>
      <c r="AB46" s="386">
        <v>55.889172385999998</v>
      </c>
      <c r="AC46" s="386">
        <v>56.880422367999998</v>
      </c>
      <c r="AD46" s="386">
        <v>48.980514116999998</v>
      </c>
      <c r="AE46" s="391">
        <v>56.082117068999999</v>
      </c>
      <c r="AF46" s="391">
        <v>56.118820728000003</v>
      </c>
      <c r="AG46" s="387">
        <v>56.105043109999997</v>
      </c>
      <c r="AI46" s="698" t="s">
        <v>293</v>
      </c>
      <c r="AJ46" s="695" t="s">
        <v>84</v>
      </c>
      <c r="AK46" s="695">
        <v>34.024415591999997</v>
      </c>
      <c r="AL46" s="695">
        <v>22.198295479999999</v>
      </c>
      <c r="AM46" s="695">
        <v>13.928415396</v>
      </c>
      <c r="AN46" s="695">
        <v>12.214135163</v>
      </c>
      <c r="AO46" s="695">
        <v>1.335314949</v>
      </c>
      <c r="AP46" s="696">
        <v>15.022818726000001</v>
      </c>
      <c r="AQ46" s="696">
        <v>11.165347371999999</v>
      </c>
      <c r="AR46" s="697">
        <v>12.613343788</v>
      </c>
      <c r="AT46" s="698" t="s">
        <v>293</v>
      </c>
      <c r="AU46" s="695" t="s">
        <v>84</v>
      </c>
      <c r="AV46" s="695">
        <v>13.380689159999999</v>
      </c>
      <c r="AW46" s="695">
        <v>20.064993380000001</v>
      </c>
      <c r="AX46" s="695">
        <v>25.324750805000001</v>
      </c>
      <c r="AY46" s="695">
        <v>27.610193950999999</v>
      </c>
      <c r="AZ46" s="695">
        <v>37.701063042000001</v>
      </c>
      <c r="BA46" s="696">
        <v>24.638475669999998</v>
      </c>
      <c r="BB46" s="696">
        <v>28.583018217999999</v>
      </c>
      <c r="BC46" s="697">
        <v>27.102337496000001</v>
      </c>
      <c r="BE46" s="698" t="s">
        <v>293</v>
      </c>
      <c r="BF46" s="695" t="s">
        <v>84</v>
      </c>
      <c r="BG46" s="695">
        <v>10.356334567999999</v>
      </c>
      <c r="BH46" s="695">
        <v>13.864574707999999</v>
      </c>
      <c r="BI46" s="695">
        <v>16.768665135999999</v>
      </c>
      <c r="BJ46" s="695">
        <v>18.268495080000001</v>
      </c>
      <c r="BK46" s="695">
        <v>26.472661344999999</v>
      </c>
      <c r="BL46" s="696">
        <v>16.391879929000002</v>
      </c>
      <c r="BM46" s="696">
        <v>19.059429136999999</v>
      </c>
      <c r="BN46" s="697">
        <v>18.058099163000001</v>
      </c>
      <c r="BP46" s="698" t="s">
        <v>293</v>
      </c>
      <c r="BQ46" s="695" t="s">
        <v>84</v>
      </c>
      <c r="BR46" s="695">
        <v>6.5356810569999997</v>
      </c>
      <c r="BS46" s="695">
        <v>14.942210563</v>
      </c>
      <c r="BT46" s="695">
        <v>9.7002988469999991</v>
      </c>
      <c r="BU46" s="695">
        <v>8.8241529219999997</v>
      </c>
      <c r="BV46" s="695">
        <v>8.4285372980000002</v>
      </c>
      <c r="BW46" s="696">
        <v>10.208229589</v>
      </c>
      <c r="BX46" s="696">
        <v>8.7860130470000009</v>
      </c>
      <c r="BY46" s="697">
        <v>9.3198768839999993</v>
      </c>
      <c r="CA46" s="698" t="s">
        <v>293</v>
      </c>
      <c r="CB46" s="695" t="s">
        <v>84</v>
      </c>
      <c r="CC46" s="695">
        <v>14.339296469000001</v>
      </c>
      <c r="CD46" s="695">
        <v>11.114749139000001</v>
      </c>
      <c r="CE46" s="695">
        <v>14.915152172999999</v>
      </c>
      <c r="CF46" s="695">
        <v>17.271744791</v>
      </c>
      <c r="CG46" s="695">
        <v>21.117961194999999</v>
      </c>
      <c r="CH46" s="696">
        <v>14.513372843999999</v>
      </c>
      <c r="CI46" s="696">
        <v>17.642544632</v>
      </c>
      <c r="CJ46" s="697">
        <v>16.467933308999999</v>
      </c>
    </row>
    <row r="47" spans="2:88" s="323" customFormat="1" ht="15.75" customHeight="1" x14ac:dyDescent="0.25">
      <c r="B47" s="685" t="s">
        <v>79</v>
      </c>
      <c r="C47" s="682">
        <v>444.81559817800002</v>
      </c>
      <c r="D47" s="682">
        <v>394.77597391199998</v>
      </c>
      <c r="E47" s="682">
        <v>367.26948895800001</v>
      </c>
      <c r="F47" s="682">
        <v>369.80535428500002</v>
      </c>
      <c r="G47" s="682">
        <v>453.30722175800003</v>
      </c>
      <c r="H47" s="682" t="s">
        <v>84</v>
      </c>
      <c r="I47" s="683">
        <v>388.83984969400001</v>
      </c>
      <c r="J47" s="683">
        <v>453.30722175800003</v>
      </c>
      <c r="K47" s="684">
        <v>389.53839521499998</v>
      </c>
      <c r="M47" s="685" t="s">
        <v>79</v>
      </c>
      <c r="N47" s="682">
        <v>261.155392732</v>
      </c>
      <c r="O47" s="682">
        <v>226.31562541299999</v>
      </c>
      <c r="P47" s="682">
        <v>201.55729726600001</v>
      </c>
      <c r="Q47" s="682">
        <v>224.45793664300001</v>
      </c>
      <c r="R47" s="682">
        <v>250.867067671</v>
      </c>
      <c r="S47" s="682" t="s">
        <v>84</v>
      </c>
      <c r="T47" s="683">
        <v>222.386744967</v>
      </c>
      <c r="U47" s="683">
        <v>250.867067671</v>
      </c>
      <c r="V47" s="684">
        <v>222.695347618</v>
      </c>
      <c r="X47" s="685" t="s">
        <v>79</v>
      </c>
      <c r="Y47" s="687">
        <v>58.710934104000003</v>
      </c>
      <c r="Z47" s="687">
        <v>57.327608660999999</v>
      </c>
      <c r="AA47" s="687">
        <v>54.879946013999998</v>
      </c>
      <c r="AB47" s="687">
        <v>60.69623764</v>
      </c>
      <c r="AC47" s="687">
        <v>55.341511369999999</v>
      </c>
      <c r="AD47" s="687" t="s">
        <v>84</v>
      </c>
      <c r="AE47" s="688">
        <v>57.192374995000002</v>
      </c>
      <c r="AF47" s="688">
        <v>55.341511369999999</v>
      </c>
      <c r="AG47" s="689">
        <v>57.169036570999999</v>
      </c>
      <c r="AI47" s="685" t="s">
        <v>79</v>
      </c>
      <c r="AJ47" s="687">
        <v>22.251487567000002</v>
      </c>
      <c r="AK47" s="687">
        <v>16.045307016999999</v>
      </c>
      <c r="AL47" s="687">
        <v>11.332934948</v>
      </c>
      <c r="AM47" s="687">
        <v>13.744830953999999</v>
      </c>
      <c r="AN47" s="687">
        <v>14.859269149999999</v>
      </c>
      <c r="AO47" s="687" t="s">
        <v>84</v>
      </c>
      <c r="AP47" s="688">
        <v>15.201768616000001</v>
      </c>
      <c r="AQ47" s="688">
        <v>14.859269149999999</v>
      </c>
      <c r="AR47" s="689">
        <v>15.197449876</v>
      </c>
      <c r="AT47" s="685" t="s">
        <v>79</v>
      </c>
      <c r="AU47" s="687">
        <v>20.105253381000001</v>
      </c>
      <c r="AV47" s="687">
        <v>21.866406628</v>
      </c>
      <c r="AW47" s="687">
        <v>24.524369469</v>
      </c>
      <c r="AX47" s="687">
        <v>23.399705320999999</v>
      </c>
      <c r="AY47" s="687">
        <v>33.584561575000002</v>
      </c>
      <c r="AZ47" s="687" t="s">
        <v>84</v>
      </c>
      <c r="BA47" s="688">
        <v>22.618722206000001</v>
      </c>
      <c r="BB47" s="688">
        <v>33.584561575000002</v>
      </c>
      <c r="BC47" s="689">
        <v>22.756995716999999</v>
      </c>
      <c r="BE47" s="685" t="s">
        <v>79</v>
      </c>
      <c r="BF47" s="687">
        <v>11.246422183</v>
      </c>
      <c r="BG47" s="687">
        <v>12.013293413</v>
      </c>
      <c r="BH47" s="687">
        <v>13.976292866</v>
      </c>
      <c r="BI47" s="687">
        <v>12.636978901000001</v>
      </c>
      <c r="BJ47" s="687">
        <v>12.257725439</v>
      </c>
      <c r="BK47" s="687" t="s">
        <v>84</v>
      </c>
      <c r="BL47" s="688">
        <v>12.581878935000001</v>
      </c>
      <c r="BM47" s="688">
        <v>12.257725439</v>
      </c>
      <c r="BN47" s="689">
        <v>12.577791529000001</v>
      </c>
      <c r="BP47" s="685" t="s">
        <v>79</v>
      </c>
      <c r="BQ47" s="687">
        <v>10.209165482</v>
      </c>
      <c r="BR47" s="687">
        <v>9.7999654990000007</v>
      </c>
      <c r="BS47" s="687">
        <v>9.760819991</v>
      </c>
      <c r="BT47" s="687">
        <v>6.3128686289999996</v>
      </c>
      <c r="BU47" s="687">
        <v>3.538122531</v>
      </c>
      <c r="BV47" s="687" t="s">
        <v>84</v>
      </c>
      <c r="BW47" s="688">
        <v>9.4147487470000009</v>
      </c>
      <c r="BX47" s="688">
        <v>3.538122531</v>
      </c>
      <c r="BY47" s="689">
        <v>9.3406475580000006</v>
      </c>
      <c r="CA47" s="685" t="s">
        <v>79</v>
      </c>
      <c r="CB47" s="687">
        <v>14.768345897</v>
      </c>
      <c r="CC47" s="687">
        <v>15.892272236</v>
      </c>
      <c r="CD47" s="687">
        <v>16.134164209000001</v>
      </c>
      <c r="CE47" s="687">
        <v>17.895420173000002</v>
      </c>
      <c r="CF47" s="687">
        <v>23.927534875999999</v>
      </c>
      <c r="CG47" s="687" t="s">
        <v>84</v>
      </c>
      <c r="CH47" s="688">
        <v>16.05426705</v>
      </c>
      <c r="CI47" s="688">
        <v>23.927534875999999</v>
      </c>
      <c r="CJ47" s="689">
        <v>16.153544847999999</v>
      </c>
    </row>
    <row r="48" spans="2:88" s="351" customFormat="1" ht="15.75" customHeight="1" x14ac:dyDescent="0.25">
      <c r="B48" s="678" t="s">
        <v>78</v>
      </c>
      <c r="C48" s="679">
        <v>437.74568301800002</v>
      </c>
      <c r="D48" s="679">
        <v>363.538805814</v>
      </c>
      <c r="E48" s="679">
        <v>285.94169982599999</v>
      </c>
      <c r="F48" s="679">
        <v>181.637338328</v>
      </c>
      <c r="G48" s="679" t="s">
        <v>84</v>
      </c>
      <c r="H48" s="679" t="s">
        <v>84</v>
      </c>
      <c r="I48" s="546">
        <v>366.61795006699998</v>
      </c>
      <c r="J48" s="546" t="s">
        <v>84</v>
      </c>
      <c r="K48" s="680">
        <v>366.61795006699998</v>
      </c>
      <c r="M48" s="678" t="s">
        <v>78</v>
      </c>
      <c r="N48" s="679">
        <v>299.55424996300002</v>
      </c>
      <c r="O48" s="679">
        <v>235.11194928399999</v>
      </c>
      <c r="P48" s="679">
        <v>204.24843496400001</v>
      </c>
      <c r="Q48" s="679">
        <v>135.15262592799999</v>
      </c>
      <c r="R48" s="679" t="s">
        <v>84</v>
      </c>
      <c r="S48" s="679" t="s">
        <v>84</v>
      </c>
      <c r="T48" s="546">
        <v>246.41591858699999</v>
      </c>
      <c r="U48" s="546" t="s">
        <v>84</v>
      </c>
      <c r="V48" s="680">
        <v>246.41591858699999</v>
      </c>
      <c r="X48" s="678" t="s">
        <v>78</v>
      </c>
      <c r="Y48" s="690">
        <v>68.431114590999996</v>
      </c>
      <c r="Z48" s="690">
        <v>64.673136822000004</v>
      </c>
      <c r="AA48" s="690">
        <v>71.430097494999998</v>
      </c>
      <c r="AB48" s="690">
        <v>74.407953327000001</v>
      </c>
      <c r="AC48" s="690" t="s">
        <v>84</v>
      </c>
      <c r="AD48" s="690" t="s">
        <v>84</v>
      </c>
      <c r="AE48" s="691">
        <v>67.21327162</v>
      </c>
      <c r="AF48" s="691" t="s">
        <v>84</v>
      </c>
      <c r="AG48" s="692">
        <v>67.21327162</v>
      </c>
      <c r="AI48" s="699" t="s">
        <v>78</v>
      </c>
      <c r="AJ48" s="700">
        <v>35.878569599999999</v>
      </c>
      <c r="AK48" s="700">
        <v>29.327889958</v>
      </c>
      <c r="AL48" s="700">
        <v>32.060457960999997</v>
      </c>
      <c r="AM48" s="700">
        <v>45.363615304</v>
      </c>
      <c r="AN48" s="700" t="s">
        <v>84</v>
      </c>
      <c r="AO48" s="700" t="s">
        <v>84</v>
      </c>
      <c r="AP48" s="701">
        <v>32.363871809000003</v>
      </c>
      <c r="AQ48" s="701" t="s">
        <v>84</v>
      </c>
      <c r="AR48" s="702">
        <v>32.363871809000003</v>
      </c>
      <c r="AT48" s="699" t="s">
        <v>78</v>
      </c>
      <c r="AU48" s="700">
        <v>12.18062162</v>
      </c>
      <c r="AV48" s="700">
        <v>18.521261555999999</v>
      </c>
      <c r="AW48" s="700">
        <v>8.3905973599999992</v>
      </c>
      <c r="AX48" s="700">
        <v>10.515744747999999</v>
      </c>
      <c r="AY48" s="700" t="s">
        <v>84</v>
      </c>
      <c r="AZ48" s="700" t="s">
        <v>84</v>
      </c>
      <c r="BA48" s="701">
        <v>14.536046339</v>
      </c>
      <c r="BB48" s="701" t="s">
        <v>84</v>
      </c>
      <c r="BC48" s="702">
        <v>14.536046339</v>
      </c>
      <c r="BE48" s="699" t="s">
        <v>78</v>
      </c>
      <c r="BF48" s="700">
        <v>6.1165699570000003</v>
      </c>
      <c r="BG48" s="700">
        <v>6.2822239099999999</v>
      </c>
      <c r="BH48" s="700">
        <v>3.8955610790000001</v>
      </c>
      <c r="BI48" s="700">
        <v>6.6321774700000002</v>
      </c>
      <c r="BJ48" s="700" t="s">
        <v>84</v>
      </c>
      <c r="BK48" s="700" t="s">
        <v>84</v>
      </c>
      <c r="BL48" s="701">
        <v>5.8614831059999997</v>
      </c>
      <c r="BM48" s="701" t="s">
        <v>84</v>
      </c>
      <c r="BN48" s="702">
        <v>5.8614831059999997</v>
      </c>
      <c r="BP48" s="699" t="s">
        <v>78</v>
      </c>
      <c r="BQ48" s="700">
        <v>9.4593977280000008</v>
      </c>
      <c r="BR48" s="700">
        <v>7.7824273599999998</v>
      </c>
      <c r="BS48" s="700">
        <v>7.0266165520000001</v>
      </c>
      <c r="BT48" s="700">
        <v>1.909956988</v>
      </c>
      <c r="BU48" s="700" t="s">
        <v>84</v>
      </c>
      <c r="BV48" s="700" t="s">
        <v>84</v>
      </c>
      <c r="BW48" s="701">
        <v>8.2109621910000001</v>
      </c>
      <c r="BX48" s="701" t="s">
        <v>84</v>
      </c>
      <c r="BY48" s="702">
        <v>8.2109621910000001</v>
      </c>
      <c r="CA48" s="699" t="s">
        <v>78</v>
      </c>
      <c r="CB48" s="700">
        <v>15.397493708000001</v>
      </c>
      <c r="CC48" s="700">
        <v>16.309454098</v>
      </c>
      <c r="CD48" s="700">
        <v>14.940856737000001</v>
      </c>
      <c r="CE48" s="700">
        <v>16.361838788</v>
      </c>
      <c r="CF48" s="700" t="s">
        <v>84</v>
      </c>
      <c r="CG48" s="700" t="s">
        <v>84</v>
      </c>
      <c r="CH48" s="701">
        <v>15.765047295</v>
      </c>
      <c r="CI48" s="701" t="s">
        <v>84</v>
      </c>
      <c r="CJ48" s="702">
        <v>15.765047295</v>
      </c>
    </row>
    <row r="49" spans="2:88" s="375" customFormat="1" x14ac:dyDescent="0.2">
      <c r="B49" s="22" t="s">
        <v>271</v>
      </c>
      <c r="C49" s="373"/>
      <c r="D49" s="373"/>
      <c r="E49" s="373"/>
      <c r="F49" s="373"/>
      <c r="G49" s="373"/>
      <c r="H49" s="373"/>
      <c r="I49" s="373"/>
      <c r="J49" s="373"/>
      <c r="K49" s="374"/>
      <c r="M49" s="22" t="s">
        <v>271</v>
      </c>
      <c r="N49" s="373"/>
      <c r="O49" s="373"/>
      <c r="P49" s="373"/>
      <c r="Q49" s="373"/>
      <c r="R49" s="373"/>
      <c r="S49" s="373"/>
      <c r="T49" s="373"/>
      <c r="U49" s="373"/>
      <c r="V49" s="374"/>
      <c r="X49" s="22" t="s">
        <v>271</v>
      </c>
      <c r="Y49" s="373"/>
      <c r="Z49" s="373"/>
      <c r="AA49" s="373"/>
      <c r="AB49" s="373"/>
      <c r="AC49" s="373"/>
      <c r="AD49" s="373"/>
      <c r="AE49" s="373"/>
      <c r="AF49" s="373"/>
      <c r="AG49" s="374"/>
      <c r="AI49" s="22" t="s">
        <v>271</v>
      </c>
      <c r="AJ49" s="373"/>
      <c r="AK49" s="373"/>
      <c r="AL49" s="373"/>
      <c r="AM49" s="373"/>
      <c r="AN49" s="373"/>
      <c r="AO49" s="373"/>
      <c r="AP49" s="373"/>
      <c r="AQ49" s="373"/>
      <c r="AR49" s="374"/>
      <c r="AT49" s="22" t="s">
        <v>271</v>
      </c>
      <c r="AU49" s="373"/>
      <c r="AV49" s="373"/>
      <c r="AW49" s="373"/>
      <c r="AX49" s="373"/>
      <c r="AY49" s="373"/>
      <c r="AZ49" s="373"/>
      <c r="BA49" s="373"/>
      <c r="BB49" s="373"/>
      <c r="BC49" s="374"/>
      <c r="BD49" s="651"/>
      <c r="BE49" s="22" t="s">
        <v>271</v>
      </c>
      <c r="BF49" s="373"/>
      <c r="BG49" s="373"/>
      <c r="BH49" s="373"/>
      <c r="BI49" s="373"/>
      <c r="BJ49" s="373"/>
      <c r="BK49" s="373"/>
      <c r="BL49" s="373"/>
      <c r="BM49" s="373"/>
      <c r="BN49" s="374"/>
      <c r="BP49" s="22" t="s">
        <v>271</v>
      </c>
      <c r="BQ49" s="373"/>
      <c r="BR49" s="373"/>
      <c r="BS49" s="373"/>
      <c r="BT49" s="373"/>
      <c r="BU49" s="373"/>
      <c r="BV49" s="373"/>
      <c r="BW49" s="373"/>
      <c r="BX49" s="373"/>
      <c r="BY49" s="374"/>
      <c r="CA49" s="22" t="s">
        <v>271</v>
      </c>
      <c r="CB49" s="373"/>
      <c r="CC49" s="373"/>
      <c r="CD49" s="373"/>
      <c r="CE49" s="373"/>
      <c r="CF49" s="373"/>
      <c r="CG49" s="373"/>
      <c r="CH49" s="373"/>
      <c r="CI49" s="373"/>
      <c r="CJ49" s="374"/>
    </row>
    <row r="50" spans="2:88" s="243" customFormat="1" x14ac:dyDescent="0.2">
      <c r="B50" s="22" t="s">
        <v>443</v>
      </c>
      <c r="C50" s="373"/>
      <c r="D50" s="373"/>
      <c r="E50" s="373"/>
      <c r="F50" s="373"/>
      <c r="G50" s="373"/>
      <c r="H50" s="373"/>
      <c r="I50" s="373"/>
      <c r="J50" s="373"/>
      <c r="K50" s="374"/>
      <c r="M50" s="22" t="s">
        <v>443</v>
      </c>
      <c r="N50" s="373"/>
      <c r="O50" s="373"/>
      <c r="P50" s="373"/>
      <c r="Q50" s="373"/>
      <c r="R50" s="373"/>
      <c r="S50" s="373"/>
      <c r="T50" s="373"/>
      <c r="U50" s="373"/>
      <c r="V50" s="374"/>
      <c r="X50" s="22" t="s">
        <v>443</v>
      </c>
      <c r="Y50" s="373"/>
      <c r="Z50" s="373"/>
      <c r="AA50" s="373"/>
      <c r="AB50" s="373"/>
      <c r="AC50" s="373"/>
      <c r="AD50" s="373"/>
      <c r="AE50" s="373"/>
      <c r="AF50" s="373"/>
      <c r="AG50" s="374"/>
      <c r="AI50" s="22" t="s">
        <v>443</v>
      </c>
      <c r="AJ50" s="373"/>
      <c r="AK50" s="373"/>
      <c r="AL50" s="373"/>
      <c r="AM50" s="373"/>
      <c r="AN50" s="373"/>
      <c r="AO50" s="373"/>
      <c r="AP50" s="373"/>
      <c r="AQ50" s="373"/>
      <c r="AR50" s="374"/>
      <c r="AT50" s="22" t="s">
        <v>443</v>
      </c>
      <c r="AU50" s="373"/>
      <c r="AV50" s="373"/>
      <c r="AW50" s="373"/>
      <c r="AX50" s="373"/>
      <c r="AY50" s="373"/>
      <c r="AZ50" s="373"/>
      <c r="BA50" s="373"/>
      <c r="BB50" s="373"/>
      <c r="BC50" s="374"/>
      <c r="BD50" s="652"/>
      <c r="BE50" s="22" t="s">
        <v>443</v>
      </c>
      <c r="BF50" s="373"/>
      <c r="BG50" s="373"/>
      <c r="BH50" s="373"/>
      <c r="BI50" s="373"/>
      <c r="BJ50" s="373"/>
      <c r="BK50" s="373"/>
      <c r="BL50" s="373"/>
      <c r="BM50" s="373"/>
      <c r="BN50" s="374"/>
      <c r="BP50" s="22" t="s">
        <v>443</v>
      </c>
      <c r="BQ50" s="373"/>
      <c r="BR50" s="373"/>
      <c r="BS50" s="373"/>
      <c r="BT50" s="373"/>
      <c r="BU50" s="373"/>
      <c r="BV50" s="373"/>
      <c r="BW50" s="373"/>
      <c r="BX50" s="373"/>
      <c r="BY50" s="374"/>
      <c r="CA50" s="22" t="s">
        <v>443</v>
      </c>
      <c r="CB50" s="373"/>
      <c r="CC50" s="373"/>
      <c r="CD50" s="373"/>
      <c r="CE50" s="373"/>
      <c r="CF50" s="373"/>
      <c r="CG50" s="373"/>
      <c r="CH50" s="373"/>
      <c r="CI50" s="373"/>
      <c r="CJ50" s="374"/>
    </row>
    <row r="51" spans="2:88" s="243" customFormat="1" x14ac:dyDescent="0.2">
      <c r="B51" s="47" t="s">
        <v>429</v>
      </c>
      <c r="C51" s="373"/>
      <c r="D51" s="373"/>
      <c r="E51" s="373"/>
      <c r="F51" s="373"/>
      <c r="G51" s="373"/>
      <c r="H51" s="373"/>
      <c r="I51" s="373"/>
      <c r="J51" s="373"/>
      <c r="K51" s="374"/>
      <c r="M51" s="47" t="s">
        <v>429</v>
      </c>
      <c r="N51" s="373"/>
      <c r="O51" s="373"/>
      <c r="P51" s="373"/>
      <c r="Q51" s="373"/>
      <c r="R51" s="373"/>
      <c r="S51" s="373"/>
      <c r="T51" s="373"/>
      <c r="U51" s="373"/>
      <c r="V51" s="374"/>
      <c r="X51" s="47" t="s">
        <v>429</v>
      </c>
      <c r="Y51" s="373"/>
      <c r="Z51" s="373"/>
      <c r="AA51" s="373"/>
      <c r="AB51" s="373"/>
      <c r="AC51" s="373"/>
      <c r="AD51" s="373"/>
      <c r="AE51" s="373"/>
      <c r="AF51" s="373"/>
      <c r="AG51" s="374"/>
      <c r="AI51" s="47" t="s">
        <v>429</v>
      </c>
      <c r="AJ51" s="373"/>
      <c r="AK51" s="373"/>
      <c r="AL51" s="373"/>
      <c r="AM51" s="373"/>
      <c r="AN51" s="373"/>
      <c r="AO51" s="373"/>
      <c r="AP51" s="373"/>
      <c r="AQ51" s="373"/>
      <c r="AR51" s="374"/>
      <c r="AT51" s="47" t="s">
        <v>429</v>
      </c>
      <c r="AU51" s="373"/>
      <c r="AV51" s="373"/>
      <c r="AW51" s="373"/>
      <c r="AX51" s="373"/>
      <c r="AY51" s="373"/>
      <c r="AZ51" s="373"/>
      <c r="BA51" s="373"/>
      <c r="BB51" s="373"/>
      <c r="BC51" s="374"/>
      <c r="BD51" s="652"/>
      <c r="BE51" s="647" t="s">
        <v>429</v>
      </c>
      <c r="BF51" s="373"/>
      <c r="BG51" s="373"/>
      <c r="BH51" s="373"/>
      <c r="BI51" s="373"/>
      <c r="BJ51" s="373"/>
      <c r="BK51" s="373"/>
      <c r="BL51" s="373"/>
      <c r="BM51" s="373"/>
      <c r="BN51" s="374"/>
      <c r="BP51" s="47" t="s">
        <v>429</v>
      </c>
      <c r="BQ51" s="373"/>
      <c r="BR51" s="373"/>
      <c r="BS51" s="373"/>
      <c r="BT51" s="373"/>
      <c r="BU51" s="373"/>
      <c r="BV51" s="373"/>
      <c r="BW51" s="373"/>
      <c r="BX51" s="373"/>
      <c r="BY51" s="374"/>
      <c r="CA51" s="47" t="s">
        <v>429</v>
      </c>
      <c r="CB51" s="373"/>
      <c r="CC51" s="373"/>
      <c r="CD51" s="373"/>
      <c r="CE51" s="373"/>
      <c r="CF51" s="373"/>
      <c r="CG51" s="373"/>
      <c r="CH51" s="373"/>
      <c r="CI51" s="373"/>
      <c r="CJ51" s="374"/>
    </row>
    <row r="52" spans="2:88" s="243" customFormat="1" x14ac:dyDescent="0.2">
      <c r="B52" s="372" t="s">
        <v>699</v>
      </c>
      <c r="C52" s="377"/>
      <c r="D52" s="377"/>
      <c r="E52" s="377"/>
      <c r="F52" s="377"/>
      <c r="G52" s="377"/>
      <c r="H52" s="377"/>
      <c r="I52" s="377"/>
      <c r="J52" s="377"/>
      <c r="K52" s="378"/>
      <c r="M52" s="372" t="s">
        <v>699</v>
      </c>
      <c r="N52" s="377"/>
      <c r="O52" s="377"/>
      <c r="P52" s="377"/>
      <c r="Q52" s="377"/>
      <c r="R52" s="377"/>
      <c r="S52" s="377"/>
      <c r="T52" s="377"/>
      <c r="U52" s="377"/>
      <c r="V52" s="378"/>
      <c r="X52" s="372" t="s">
        <v>699</v>
      </c>
      <c r="Y52" s="377"/>
      <c r="Z52" s="377"/>
      <c r="AA52" s="377"/>
      <c r="AB52" s="377"/>
      <c r="AC52" s="377"/>
      <c r="AD52" s="377"/>
      <c r="AE52" s="377"/>
      <c r="AF52" s="377"/>
      <c r="AG52" s="378"/>
      <c r="AI52" s="372" t="s">
        <v>699</v>
      </c>
      <c r="AJ52" s="377"/>
      <c r="AK52" s="377"/>
      <c r="AL52" s="377"/>
      <c r="AM52" s="377"/>
      <c r="AN52" s="377"/>
      <c r="AO52" s="377"/>
      <c r="AP52" s="377"/>
      <c r="AQ52" s="377"/>
      <c r="AR52" s="378"/>
      <c r="AT52" s="372" t="s">
        <v>699</v>
      </c>
      <c r="AU52" s="377"/>
      <c r="AV52" s="377"/>
      <c r="AW52" s="377"/>
      <c r="AX52" s="377"/>
      <c r="AY52" s="377"/>
      <c r="AZ52" s="377"/>
      <c r="BA52" s="377"/>
      <c r="BB52" s="377"/>
      <c r="BC52" s="378"/>
      <c r="BD52" s="652"/>
      <c r="BE52" s="650" t="s">
        <v>699</v>
      </c>
      <c r="BF52" s="377"/>
      <c r="BG52" s="377"/>
      <c r="BH52" s="377"/>
      <c r="BI52" s="377"/>
      <c r="BJ52" s="377"/>
      <c r="BK52" s="377"/>
      <c r="BL52" s="377"/>
      <c r="BM52" s="377"/>
      <c r="BN52" s="378"/>
      <c r="BP52" s="372" t="s">
        <v>699</v>
      </c>
      <c r="BQ52" s="377"/>
      <c r="BR52" s="377"/>
      <c r="BS52" s="377"/>
      <c r="BT52" s="377"/>
      <c r="BU52" s="377"/>
      <c r="BV52" s="377"/>
      <c r="BW52" s="377"/>
      <c r="BX52" s="377"/>
      <c r="BY52" s="378"/>
      <c r="CA52" s="372" t="s">
        <v>699</v>
      </c>
      <c r="CB52" s="377"/>
      <c r="CC52" s="377"/>
      <c r="CD52" s="377"/>
      <c r="CE52" s="377"/>
      <c r="CF52" s="377"/>
      <c r="CG52" s="377"/>
      <c r="CH52" s="377"/>
      <c r="CI52" s="377"/>
      <c r="CJ52" s="378"/>
    </row>
    <row r="53" spans="2:88" x14ac:dyDescent="0.2">
      <c r="B53" s="372"/>
      <c r="C53" s="32"/>
      <c r="D53" s="32"/>
      <c r="E53" s="32"/>
      <c r="F53" s="32"/>
      <c r="G53" s="32"/>
      <c r="H53" s="32"/>
      <c r="I53" s="32"/>
      <c r="J53" s="32"/>
      <c r="K53" s="70"/>
      <c r="N53" s="32"/>
      <c r="O53" s="32"/>
      <c r="P53" s="32"/>
      <c r="Q53" s="32"/>
      <c r="R53" s="32"/>
      <c r="S53" s="32"/>
      <c r="T53" s="32"/>
      <c r="U53" s="32"/>
      <c r="V53" s="70"/>
      <c r="Y53" s="32"/>
      <c r="Z53" s="32"/>
      <c r="AA53" s="32"/>
      <c r="AB53" s="32"/>
      <c r="AC53" s="32"/>
      <c r="AD53" s="32"/>
      <c r="AE53" s="32"/>
      <c r="AF53" s="32"/>
      <c r="AG53" s="70"/>
      <c r="AJ53" s="32"/>
      <c r="AK53" s="32"/>
      <c r="AL53" s="32"/>
      <c r="AM53" s="32"/>
      <c r="AN53" s="32"/>
      <c r="AO53" s="32"/>
      <c r="AP53" s="32"/>
      <c r="AQ53" s="32"/>
      <c r="AR53" s="70"/>
      <c r="AU53" s="32"/>
      <c r="AV53" s="32"/>
      <c r="AW53" s="32"/>
      <c r="AX53" s="32"/>
      <c r="AY53" s="32"/>
      <c r="AZ53" s="32"/>
      <c r="BA53" s="32"/>
      <c r="BB53" s="32"/>
      <c r="BC53" s="70"/>
      <c r="BF53" s="32"/>
      <c r="BG53" s="32"/>
      <c r="BH53" s="32"/>
      <c r="BI53" s="32"/>
      <c r="BJ53" s="32"/>
      <c r="BK53" s="32"/>
      <c r="BL53" s="32"/>
      <c r="BM53" s="32"/>
      <c r="BN53" s="70"/>
      <c r="BQ53" s="32"/>
      <c r="BR53" s="32"/>
      <c r="BS53" s="32"/>
      <c r="BT53" s="32"/>
      <c r="BU53" s="32"/>
      <c r="BV53" s="32"/>
      <c r="BW53" s="32"/>
      <c r="BX53" s="32"/>
      <c r="BY53" s="70"/>
    </row>
    <row r="54" spans="2:88" x14ac:dyDescent="0.2">
      <c r="C54" s="32"/>
      <c r="D54" s="32"/>
      <c r="E54" s="32"/>
      <c r="F54" s="32"/>
      <c r="G54" s="32"/>
      <c r="H54" s="32"/>
      <c r="I54" s="32"/>
      <c r="J54" s="32"/>
      <c r="K54" s="70"/>
      <c r="N54" s="32"/>
      <c r="O54" s="32"/>
      <c r="P54" s="32"/>
      <c r="Q54" s="32"/>
      <c r="R54" s="32"/>
      <c r="S54" s="32"/>
      <c r="T54" s="32"/>
      <c r="U54" s="32"/>
      <c r="V54" s="70"/>
      <c r="Y54" s="32"/>
      <c r="Z54" s="32"/>
      <c r="AA54" s="32"/>
      <c r="AB54" s="32"/>
      <c r="AC54" s="32"/>
      <c r="AD54" s="32"/>
      <c r="AE54" s="32"/>
      <c r="AF54" s="32"/>
      <c r="AG54" s="70"/>
      <c r="AJ54" s="32"/>
      <c r="AK54" s="32"/>
      <c r="AL54" s="32"/>
      <c r="AM54" s="32"/>
      <c r="AN54" s="32"/>
      <c r="AO54" s="32"/>
      <c r="AP54" s="32"/>
      <c r="AQ54" s="32"/>
      <c r="AR54" s="70"/>
      <c r="AU54" s="32"/>
      <c r="AV54" s="32"/>
      <c r="AW54" s="32"/>
      <c r="AX54" s="32"/>
      <c r="AY54" s="32"/>
      <c r="AZ54" s="32"/>
      <c r="BA54" s="32"/>
      <c r="BB54" s="32"/>
      <c r="BC54" s="70"/>
      <c r="BF54" s="32"/>
      <c r="BG54" s="32"/>
      <c r="BH54" s="32"/>
      <c r="BI54" s="32"/>
      <c r="BJ54" s="32"/>
      <c r="BK54" s="32"/>
      <c r="BL54" s="32"/>
      <c r="BM54" s="32"/>
      <c r="BN54" s="70"/>
      <c r="BQ54" s="32"/>
      <c r="BR54" s="32"/>
      <c r="BS54" s="32"/>
      <c r="BT54" s="32"/>
      <c r="BU54" s="32"/>
      <c r="BV54" s="32"/>
      <c r="BW54" s="32"/>
      <c r="BX54" s="32"/>
      <c r="BY54" s="70"/>
    </row>
    <row r="55" spans="2:88" x14ac:dyDescent="0.2">
      <c r="C55" s="32"/>
      <c r="D55" s="32"/>
      <c r="E55" s="32"/>
      <c r="F55" s="32"/>
      <c r="G55" s="32"/>
      <c r="H55" s="32"/>
      <c r="I55" s="32"/>
      <c r="J55" s="32"/>
      <c r="K55" s="70"/>
      <c r="N55" s="32"/>
      <c r="O55" s="32"/>
      <c r="P55" s="32"/>
      <c r="Q55" s="32"/>
      <c r="R55" s="32"/>
      <c r="S55" s="32"/>
      <c r="T55" s="32"/>
      <c r="U55" s="32"/>
      <c r="V55" s="70"/>
      <c r="Y55" s="32"/>
      <c r="Z55" s="32"/>
      <c r="AA55" s="32"/>
      <c r="AB55" s="32"/>
      <c r="AC55" s="32"/>
      <c r="AD55" s="32"/>
      <c r="AE55" s="32"/>
      <c r="AF55" s="32"/>
      <c r="AG55" s="70"/>
      <c r="AJ55" s="32"/>
      <c r="AK55" s="32"/>
      <c r="AL55" s="32"/>
      <c r="AM55" s="32"/>
      <c r="AN55" s="32"/>
      <c r="AO55" s="32"/>
      <c r="AP55" s="32"/>
      <c r="AQ55" s="32"/>
      <c r="AR55" s="70"/>
      <c r="AU55" s="32"/>
      <c r="AV55" s="32"/>
      <c r="AW55" s="32"/>
      <c r="AX55" s="32"/>
      <c r="AY55" s="32"/>
      <c r="AZ55" s="32"/>
      <c r="BA55" s="32"/>
      <c r="BB55" s="32"/>
      <c r="BC55" s="70"/>
      <c r="BF55" s="32"/>
      <c r="BG55" s="32"/>
      <c r="BH55" s="32"/>
      <c r="BI55" s="32"/>
      <c r="BJ55" s="32"/>
      <c r="BK55" s="32"/>
      <c r="BL55" s="32"/>
      <c r="BM55" s="32"/>
      <c r="BN55" s="70"/>
      <c r="BQ55" s="32"/>
      <c r="BR55" s="32"/>
      <c r="BS55" s="32"/>
      <c r="BT55" s="32"/>
      <c r="BU55" s="32"/>
      <c r="BV55" s="32"/>
      <c r="BW55" s="32"/>
      <c r="BX55" s="32"/>
      <c r="BY55" s="70"/>
    </row>
    <row r="56" spans="2:88" x14ac:dyDescent="0.2">
      <c r="C56" s="32"/>
      <c r="D56" s="32"/>
      <c r="E56" s="32"/>
      <c r="F56" s="32"/>
      <c r="G56" s="32"/>
      <c r="H56" s="32"/>
      <c r="I56" s="32"/>
      <c r="J56" s="32"/>
      <c r="K56" s="70"/>
      <c r="N56" s="32"/>
      <c r="O56" s="32"/>
      <c r="P56" s="32"/>
      <c r="Q56" s="32"/>
      <c r="R56" s="32"/>
      <c r="S56" s="32"/>
      <c r="T56" s="32"/>
      <c r="U56" s="32"/>
      <c r="V56" s="70"/>
      <c r="Y56" s="32"/>
      <c r="Z56" s="32"/>
      <c r="AA56" s="32"/>
      <c r="AB56" s="32"/>
      <c r="AC56" s="32"/>
      <c r="AD56" s="32"/>
      <c r="AE56" s="32"/>
      <c r="AF56" s="32"/>
      <c r="AG56" s="70"/>
      <c r="AJ56" s="32"/>
      <c r="AK56" s="32"/>
      <c r="AL56" s="32"/>
      <c r="AM56" s="32"/>
      <c r="AN56" s="32"/>
      <c r="AO56" s="32"/>
      <c r="AP56" s="32"/>
      <c r="AQ56" s="32"/>
      <c r="AR56" s="70"/>
      <c r="AU56" s="32"/>
      <c r="AV56" s="32"/>
      <c r="AW56" s="32"/>
      <c r="AX56" s="32"/>
      <c r="AY56" s="32"/>
      <c r="AZ56" s="32"/>
      <c r="BA56" s="32"/>
      <c r="BB56" s="32"/>
      <c r="BC56" s="70"/>
      <c r="BF56" s="32"/>
      <c r="BG56" s="32"/>
      <c r="BH56" s="32"/>
      <c r="BI56" s="32"/>
      <c r="BJ56" s="32"/>
      <c r="BK56" s="32"/>
      <c r="BL56" s="32"/>
      <c r="BM56" s="32"/>
      <c r="BN56" s="70"/>
      <c r="BQ56" s="32"/>
      <c r="BR56" s="32"/>
      <c r="BS56" s="32"/>
      <c r="BT56" s="32"/>
      <c r="BU56" s="32"/>
      <c r="BV56" s="32"/>
      <c r="BW56" s="32"/>
      <c r="BX56" s="32"/>
      <c r="BY56" s="70"/>
    </row>
    <row r="60" spans="2:88" ht="13.5" customHeight="1" x14ac:dyDescent="0.2"/>
  </sheetData>
  <phoneticPr fontId="3" type="noConversion"/>
  <pageMargins left="0.59055118110236227" right="0.59055118110236227" top="0.78740157480314965" bottom="0.78740157480314965" header="0.39370078740157483" footer="0.39370078740157483"/>
  <pageSetup paperSize="9" scale="64" firstPageNumber="51" fitToWidth="0" orientation="landscape" useFirstPageNumber="1" r:id="rId1"/>
  <headerFooter differentOddEven="1" differentFirst="1" alignWithMargins="0">
    <oddHeader>&amp;R&amp;12Les finances des groupements à fiscalité propre en 2021</oddHeader>
    <oddFooter>&amp;L&amp;12Direction Générale des Collectivités Locales / DESL&amp;C&amp;12&amp;P&amp;R&amp;12Mise en ligne : mars 2023</oddFooter>
    <evenHeader>&amp;R&amp;12Les finances des groupements à fiscalité propre en 2021</evenHeader>
    <evenFooter>&amp;L&amp;12Direction Générale des Collectivités Locales / DESL&amp;C&amp;12&amp;P&amp;R&amp;12Mise en ligne : mars 2023</evenFooter>
    <firstHeader>&amp;R&amp;12Les finances des groupements à fiscalité propre en 2021</firstHeader>
    <firstFooter>&amp;L&amp;12Direction Générale des Collectivités Locales / DESL&amp;C&amp;12&amp;P&amp;R&amp;12Mise en ligne : mars 2023</firstFooter>
  </headerFooter>
  <colBreaks count="7" manualBreakCount="7">
    <brk id="11" max="47" man="1"/>
    <brk id="22" max="47" man="1"/>
    <brk id="33" max="47" man="1"/>
    <brk id="44" max="47" man="1"/>
    <brk id="55" max="47" man="1"/>
    <brk id="66" max="47" man="1"/>
    <brk id="77" max="47"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A50"/>
  <sheetViews>
    <sheetView zoomScaleNormal="100" workbookViewId="0"/>
  </sheetViews>
  <sheetFormatPr baseColWidth="10" defaultRowHeight="12.75" x14ac:dyDescent="0.2"/>
  <cols>
    <col min="1" max="1" width="4.7109375" customWidth="1"/>
    <col min="2" max="2" width="28" customWidth="1"/>
    <col min="3" max="10" width="15.7109375" customWidth="1"/>
    <col min="11" max="11" width="15.7109375" style="74" customWidth="1"/>
    <col min="12" max="12" width="4.7109375" customWidth="1"/>
    <col min="13" max="13" width="28" customWidth="1"/>
    <col min="14" max="21" width="15.7109375" customWidth="1"/>
    <col min="22" max="22" width="15.7109375" style="74" customWidth="1"/>
    <col min="23" max="23" width="4.7109375" customWidth="1"/>
    <col min="24" max="24" width="28" customWidth="1"/>
    <col min="25" max="32" width="15.7109375" customWidth="1"/>
    <col min="33" max="33" width="15.7109375" style="74" customWidth="1"/>
    <col min="34" max="34" width="4.7109375" customWidth="1"/>
    <col min="35" max="35" width="28" customWidth="1"/>
    <col min="36" max="43" width="15.7109375" customWidth="1"/>
    <col min="44" max="44" width="15.7109375" style="74" customWidth="1"/>
    <col min="45" max="45" width="4.7109375" customWidth="1"/>
    <col min="46" max="46" width="28" customWidth="1"/>
    <col min="47" max="54" width="15.7109375" customWidth="1"/>
    <col min="55" max="55" width="15.7109375" style="74" customWidth="1"/>
    <col min="56" max="56" width="4.7109375" customWidth="1"/>
    <col min="57" max="57" width="28" customWidth="1"/>
    <col min="58" max="65" width="15.7109375" customWidth="1"/>
    <col min="66" max="66" width="15.7109375" style="74" customWidth="1"/>
    <col min="67" max="67" width="1.5703125" hidden="1" customWidth="1"/>
    <col min="68" max="68" width="4.7109375" customWidth="1"/>
    <col min="69" max="69" width="11.42578125" hidden="1" customWidth="1"/>
    <col min="70" max="70" width="28" customWidth="1"/>
    <col min="71" max="79" width="15.7109375" customWidth="1"/>
  </cols>
  <sheetData>
    <row r="1" spans="1:79" ht="20.25" x14ac:dyDescent="0.3">
      <c r="A1" s="9" t="s">
        <v>702</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28"/>
      <c r="AI1" s="48"/>
      <c r="AJ1" s="48"/>
      <c r="AK1" s="48"/>
      <c r="AL1" s="48"/>
      <c r="AM1" s="48"/>
      <c r="AN1" s="48"/>
      <c r="AO1" s="48"/>
      <c r="AP1" s="48"/>
      <c r="AQ1" s="48"/>
      <c r="AR1" s="48"/>
      <c r="AS1" s="28"/>
      <c r="AT1" s="48"/>
      <c r="AU1" s="48"/>
      <c r="AV1" s="48"/>
      <c r="AW1" s="48"/>
      <c r="AX1" s="48"/>
      <c r="AY1" s="48"/>
      <c r="AZ1" s="48"/>
      <c r="BA1" s="48"/>
      <c r="BB1" s="48"/>
      <c r="BC1" s="84"/>
      <c r="BD1" s="106"/>
      <c r="BE1" s="107"/>
      <c r="BF1" s="107"/>
      <c r="BG1" s="107"/>
      <c r="BH1" s="107"/>
      <c r="BI1" s="107"/>
      <c r="BJ1" s="107"/>
      <c r="BK1" s="48"/>
      <c r="BL1" s="48"/>
      <c r="BM1" s="48"/>
      <c r="BN1" s="127"/>
      <c r="BO1" s="106"/>
      <c r="BP1" s="106"/>
      <c r="BQ1" s="108"/>
      <c r="BR1" s="108"/>
      <c r="BS1" s="109"/>
      <c r="BT1" s="109"/>
      <c r="BU1" s="109"/>
      <c r="BV1" s="109"/>
      <c r="BW1" s="109"/>
      <c r="BX1" s="109"/>
      <c r="BY1" s="109"/>
      <c r="BZ1" s="109"/>
      <c r="CA1" s="137"/>
    </row>
    <row r="2" spans="1:79" ht="12.75" customHeight="1" x14ac:dyDescent="0.3">
      <c r="A2" s="8"/>
      <c r="B2" s="48"/>
      <c r="C2" s="48"/>
      <c r="D2" s="57"/>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10"/>
      <c r="AI2" s="12"/>
      <c r="AJ2" s="12"/>
      <c r="AK2" s="12"/>
      <c r="AL2" s="12"/>
      <c r="AM2" s="12"/>
      <c r="AN2" s="12"/>
      <c r="AO2" s="12"/>
      <c r="AP2" s="12"/>
      <c r="AQ2" s="12"/>
      <c r="AR2" s="12"/>
      <c r="BD2" s="106"/>
      <c r="BE2" s="107"/>
      <c r="BF2" s="107"/>
      <c r="BG2" s="107"/>
      <c r="BH2" s="107"/>
      <c r="BI2" s="107"/>
      <c r="BJ2" s="107"/>
      <c r="BK2" s="48"/>
      <c r="BL2" s="48"/>
      <c r="BM2" s="48"/>
      <c r="BN2" s="127"/>
      <c r="BO2" s="106"/>
      <c r="BP2" s="106"/>
      <c r="BQ2" s="108"/>
      <c r="BR2" s="108"/>
      <c r="BS2" s="109"/>
      <c r="BT2" s="109"/>
      <c r="BU2" s="109"/>
      <c r="BV2" s="109"/>
      <c r="BW2" s="109"/>
      <c r="BX2" s="109"/>
      <c r="BY2" s="109"/>
      <c r="BZ2" s="109"/>
      <c r="CA2" s="137"/>
    </row>
    <row r="3" spans="1:79" ht="16.5" x14ac:dyDescent="0.25">
      <c r="A3" s="12"/>
      <c r="B3" s="12"/>
      <c r="C3" s="12"/>
      <c r="D3" s="47"/>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89" t="s">
        <v>313</v>
      </c>
      <c r="AS3" s="88" t="s">
        <v>314</v>
      </c>
      <c r="AT3" s="12"/>
      <c r="AU3" s="12"/>
      <c r="AV3" s="12"/>
      <c r="AW3" s="12"/>
      <c r="AX3" s="12"/>
      <c r="AY3" s="12"/>
      <c r="AZ3" s="12"/>
      <c r="BA3" s="12"/>
      <c r="BB3" s="12"/>
      <c r="BC3" s="111"/>
      <c r="BD3" s="24"/>
      <c r="BE3" s="24"/>
      <c r="BF3" s="24"/>
      <c r="BG3" s="24"/>
      <c r="BH3" s="24"/>
      <c r="BI3" s="24"/>
      <c r="BJ3" s="24"/>
      <c r="BK3" s="26"/>
      <c r="BL3" s="26"/>
      <c r="BM3" s="26"/>
      <c r="BN3" s="133"/>
      <c r="BO3" s="24"/>
      <c r="BP3" s="24"/>
      <c r="BQ3" s="36"/>
      <c r="BR3" s="36"/>
      <c r="BS3" s="112"/>
      <c r="BT3" s="112"/>
      <c r="BU3" s="112"/>
      <c r="BV3" s="112"/>
      <c r="BW3" s="112"/>
      <c r="BX3" s="112"/>
      <c r="BY3" s="112"/>
      <c r="BZ3" s="112"/>
      <c r="CA3" s="138"/>
    </row>
    <row r="4" spans="1:79" ht="16.5" x14ac:dyDescent="0.25">
      <c r="A4" s="88" t="s">
        <v>315</v>
      </c>
      <c r="B4" s="88"/>
      <c r="C4" s="88"/>
      <c r="D4" s="230"/>
      <c r="E4" s="88"/>
      <c r="F4" s="88"/>
      <c r="G4" s="88"/>
      <c r="H4" s="88"/>
      <c r="I4" s="88"/>
      <c r="J4" s="88"/>
      <c r="K4" s="128"/>
      <c r="L4" s="33" t="s">
        <v>316</v>
      </c>
      <c r="M4" s="33"/>
      <c r="N4" s="33"/>
      <c r="O4" s="33"/>
      <c r="P4" s="33"/>
      <c r="Q4" s="33"/>
      <c r="R4" s="33"/>
      <c r="S4" s="33"/>
      <c r="T4" s="33"/>
      <c r="U4" s="33"/>
      <c r="V4" s="131"/>
      <c r="W4" s="33" t="s">
        <v>317</v>
      </c>
      <c r="X4" s="33"/>
      <c r="Y4" s="33"/>
      <c r="Z4" s="33"/>
      <c r="AA4" s="33"/>
      <c r="AB4" s="33"/>
      <c r="AC4" s="33"/>
      <c r="AD4" s="33"/>
      <c r="AE4" s="33"/>
      <c r="AF4" s="33"/>
      <c r="AG4" s="131"/>
      <c r="AH4" s="33" t="s">
        <v>172</v>
      </c>
      <c r="AI4" s="33"/>
      <c r="AJ4" s="33"/>
      <c r="AK4" s="33"/>
      <c r="AL4" s="33"/>
      <c r="AM4" s="33"/>
      <c r="AN4" s="33"/>
      <c r="AO4" s="33"/>
      <c r="AP4" s="33"/>
      <c r="AQ4" s="33"/>
      <c r="AR4" s="33"/>
      <c r="AS4" s="33" t="s">
        <v>167</v>
      </c>
      <c r="AT4" s="33"/>
      <c r="AU4" s="33"/>
      <c r="AV4" s="33"/>
      <c r="AW4" s="33"/>
      <c r="AX4" s="33"/>
      <c r="AY4" s="33"/>
      <c r="AZ4" s="33"/>
      <c r="BA4" s="33"/>
      <c r="BB4" s="33"/>
      <c r="BC4" s="61"/>
      <c r="BD4" s="33" t="s">
        <v>318</v>
      </c>
      <c r="BE4" s="33"/>
      <c r="BF4" s="33"/>
      <c r="BG4" s="33"/>
      <c r="BH4" s="33"/>
      <c r="BI4" s="33"/>
      <c r="BJ4" s="33"/>
      <c r="BK4" s="33"/>
      <c r="BL4" s="33"/>
      <c r="BM4" s="33"/>
      <c r="BN4" s="131"/>
      <c r="BO4" s="33" t="s">
        <v>12</v>
      </c>
      <c r="BP4" s="33" t="s">
        <v>319</v>
      </c>
      <c r="BQ4" s="113"/>
      <c r="BR4" s="113"/>
      <c r="BS4" s="114"/>
      <c r="BT4" s="114"/>
      <c r="BU4" s="114"/>
      <c r="BV4" s="114"/>
      <c r="BW4" s="114"/>
      <c r="BX4" s="114"/>
      <c r="BY4" s="114"/>
      <c r="BZ4" s="114"/>
      <c r="CA4" s="139"/>
    </row>
    <row r="5" spans="1:79" ht="16.5" x14ac:dyDescent="0.25">
      <c r="A5" s="229" t="s">
        <v>173</v>
      </c>
      <c r="B5" s="126"/>
      <c r="C5" s="126"/>
      <c r="D5" s="126"/>
      <c r="E5" s="126"/>
      <c r="F5" s="126"/>
      <c r="G5" s="126"/>
      <c r="H5" s="126"/>
      <c r="I5" s="126"/>
      <c r="J5" s="126"/>
      <c r="K5" s="129"/>
      <c r="L5" s="229"/>
      <c r="M5" s="86"/>
      <c r="N5" s="86"/>
      <c r="O5" s="86"/>
      <c r="P5" s="86"/>
      <c r="Q5" s="86"/>
      <c r="R5" s="86"/>
      <c r="S5" s="86"/>
      <c r="T5" s="86"/>
      <c r="U5" s="86"/>
      <c r="V5" s="132"/>
      <c r="W5" s="86"/>
      <c r="X5" s="86"/>
      <c r="Y5" s="86"/>
      <c r="Z5" s="86"/>
      <c r="AA5" s="86"/>
      <c r="AB5" s="86"/>
      <c r="AC5" s="86"/>
      <c r="AD5" s="86"/>
      <c r="AE5" s="86"/>
      <c r="AF5" s="86"/>
      <c r="AG5" s="132"/>
      <c r="AH5" s="68" t="s">
        <v>490</v>
      </c>
      <c r="AI5" s="86"/>
      <c r="AJ5" s="86"/>
      <c r="AK5" s="86"/>
      <c r="AL5" s="86"/>
      <c r="AM5" s="86"/>
      <c r="AN5" s="86"/>
      <c r="AO5" s="86"/>
      <c r="AP5" s="86"/>
      <c r="AQ5" s="86"/>
      <c r="AR5" s="86"/>
      <c r="AS5" s="68" t="s">
        <v>490</v>
      </c>
      <c r="AT5" s="88"/>
      <c r="AU5" s="88"/>
      <c r="AV5" s="88"/>
      <c r="AW5" s="88"/>
      <c r="AX5" s="88"/>
      <c r="AY5" s="88"/>
      <c r="AZ5" s="88"/>
      <c r="BA5" s="88"/>
      <c r="BB5" s="88"/>
      <c r="BC5" s="168"/>
      <c r="BD5" s="229" t="s">
        <v>173</v>
      </c>
      <c r="BE5" s="88"/>
      <c r="BF5" s="88"/>
      <c r="BG5" s="88"/>
      <c r="BH5" s="88"/>
      <c r="BI5" s="88"/>
      <c r="BJ5" s="88"/>
      <c r="BK5" s="88"/>
      <c r="BL5" s="88"/>
      <c r="BM5" s="88"/>
      <c r="BN5" s="128"/>
      <c r="BO5" s="86"/>
      <c r="BP5" s="68" t="s">
        <v>503</v>
      </c>
      <c r="BQ5" s="115"/>
      <c r="BR5" s="115"/>
      <c r="BS5" s="116"/>
      <c r="BT5" s="116"/>
      <c r="BU5" s="116"/>
      <c r="BV5" s="116"/>
      <c r="BW5" s="116"/>
      <c r="BX5" s="116"/>
      <c r="BY5" s="116"/>
      <c r="BZ5" s="116"/>
      <c r="CA5" s="140"/>
    </row>
    <row r="6" spans="1:79" x14ac:dyDescent="0.2">
      <c r="B6" s="47" t="s">
        <v>490</v>
      </c>
      <c r="C6" s="12"/>
      <c r="D6" s="12"/>
      <c r="E6" s="12"/>
      <c r="F6" s="12"/>
      <c r="G6" s="12"/>
      <c r="H6" s="12"/>
      <c r="I6" s="12"/>
      <c r="J6" s="12"/>
      <c r="K6" s="23"/>
      <c r="L6" s="47" t="s">
        <v>490</v>
      </c>
      <c r="M6" s="12"/>
      <c r="N6" s="12"/>
      <c r="O6" s="12"/>
      <c r="P6" s="12"/>
      <c r="Q6" s="12"/>
      <c r="R6" s="12"/>
      <c r="S6" s="12"/>
      <c r="T6" s="12"/>
      <c r="U6" s="12"/>
      <c r="V6" s="23"/>
      <c r="W6" s="47" t="s">
        <v>490</v>
      </c>
      <c r="X6" s="12"/>
      <c r="Y6" s="12"/>
      <c r="Z6" s="12"/>
      <c r="AA6" s="12"/>
      <c r="AB6" s="12"/>
      <c r="AC6" s="12"/>
      <c r="AD6" s="12"/>
      <c r="AE6" s="12"/>
      <c r="AF6" s="12"/>
      <c r="AG6" s="23"/>
      <c r="AH6" s="47" t="s">
        <v>598</v>
      </c>
      <c r="AI6" s="12"/>
      <c r="AJ6" s="12"/>
      <c r="AK6" s="12"/>
      <c r="AL6" s="12"/>
      <c r="AM6" s="12"/>
      <c r="AN6" s="12"/>
      <c r="AO6" s="12"/>
      <c r="AP6" s="12"/>
      <c r="AQ6" s="12"/>
      <c r="AR6" s="12"/>
      <c r="AS6" s="47" t="s">
        <v>598</v>
      </c>
      <c r="AT6" s="12"/>
      <c r="AU6" s="12"/>
      <c r="AV6" s="12"/>
      <c r="AW6" s="12"/>
      <c r="AX6" s="12"/>
      <c r="AY6" s="12"/>
      <c r="AZ6" s="12"/>
      <c r="BA6" s="12"/>
      <c r="BB6" s="12"/>
      <c r="BC6" s="111"/>
      <c r="BD6" s="47" t="s">
        <v>490</v>
      </c>
      <c r="BE6" s="24"/>
      <c r="BF6" s="24"/>
      <c r="BG6" s="24"/>
      <c r="BH6" s="24"/>
      <c r="BI6" s="24"/>
      <c r="BJ6" s="24"/>
      <c r="BK6" s="26"/>
      <c r="BL6" s="26"/>
      <c r="BM6" s="26"/>
      <c r="BN6" s="133"/>
      <c r="BO6" s="117"/>
      <c r="BP6" s="47" t="s">
        <v>490</v>
      </c>
      <c r="BQ6" s="36"/>
      <c r="BR6" s="36"/>
      <c r="BS6" s="112"/>
      <c r="BT6" s="112"/>
      <c r="BU6" s="112"/>
      <c r="BV6" s="112"/>
      <c r="BW6" s="112"/>
      <c r="BX6" s="112"/>
      <c r="BY6" s="112"/>
      <c r="BZ6" s="112"/>
      <c r="CA6" s="138"/>
    </row>
    <row r="7" spans="1:79" x14ac:dyDescent="0.2">
      <c r="A7" s="47"/>
      <c r="B7" s="693" t="s">
        <v>498</v>
      </c>
      <c r="C7" s="227"/>
      <c r="D7" s="51"/>
      <c r="E7" s="51"/>
      <c r="F7" s="51"/>
      <c r="G7" s="51"/>
      <c r="H7" s="51"/>
      <c r="I7" s="12"/>
      <c r="J7" s="12"/>
      <c r="K7" s="23"/>
      <c r="L7" s="693" t="s">
        <v>498</v>
      </c>
      <c r="M7" s="51"/>
      <c r="N7" s="51"/>
      <c r="O7" s="51"/>
      <c r="P7" s="51"/>
      <c r="Q7" s="51"/>
      <c r="R7" s="12"/>
      <c r="S7" s="12"/>
      <c r="T7" s="12"/>
      <c r="U7" s="12"/>
      <c r="V7" s="23"/>
      <c r="W7" s="47" t="s">
        <v>597</v>
      </c>
      <c r="X7" s="12"/>
      <c r="Y7" s="12"/>
      <c r="Z7" s="12"/>
      <c r="AA7" s="12"/>
      <c r="AB7" s="12"/>
      <c r="AC7" s="12"/>
      <c r="AD7" s="12"/>
      <c r="AE7" s="12"/>
      <c r="AF7" s="12"/>
      <c r="AG7" s="23"/>
      <c r="AH7" s="47" t="s">
        <v>502</v>
      </c>
      <c r="AI7" s="12"/>
      <c r="AJ7" s="12"/>
      <c r="AK7" s="12"/>
      <c r="AL7" s="12"/>
      <c r="AM7" s="12"/>
      <c r="AN7" s="12"/>
      <c r="AO7" s="12"/>
      <c r="AP7" s="12"/>
      <c r="AQ7" s="12"/>
      <c r="AR7" s="12"/>
      <c r="AS7" s="47" t="s">
        <v>502</v>
      </c>
      <c r="AT7" s="12"/>
      <c r="AU7" s="12"/>
      <c r="AV7" s="12"/>
      <c r="AW7" s="12"/>
      <c r="AX7" s="12"/>
      <c r="AY7" s="12"/>
      <c r="AZ7" s="12"/>
      <c r="BA7" s="12"/>
      <c r="BB7" s="12"/>
      <c r="BC7" s="111"/>
      <c r="BD7" s="47" t="s">
        <v>599</v>
      </c>
      <c r="BE7" s="24"/>
      <c r="BF7" s="24"/>
      <c r="BG7" s="24"/>
      <c r="BH7" s="24"/>
      <c r="BI7" s="24"/>
      <c r="BJ7" s="24"/>
      <c r="BK7" s="26"/>
      <c r="BL7" s="26"/>
      <c r="BM7" s="26"/>
      <c r="BN7" s="133"/>
      <c r="BO7" s="24" t="s">
        <v>186</v>
      </c>
      <c r="BP7" s="68" t="s">
        <v>185</v>
      </c>
      <c r="BQ7" s="36"/>
      <c r="BR7" s="36"/>
      <c r="BS7" s="112"/>
      <c r="BT7" s="112"/>
      <c r="BU7" s="112"/>
      <c r="BV7" s="112"/>
      <c r="BW7" s="112"/>
      <c r="BX7" s="112"/>
      <c r="BY7" s="112"/>
      <c r="BZ7" s="112"/>
      <c r="CA7" s="138"/>
    </row>
    <row r="8" spans="1:79" x14ac:dyDescent="0.2">
      <c r="A8" s="47"/>
      <c r="B8" s="693" t="s">
        <v>499</v>
      </c>
      <c r="D8" s="51"/>
      <c r="E8" s="51"/>
      <c r="F8" s="51"/>
      <c r="G8" s="51"/>
      <c r="H8" s="51"/>
      <c r="I8" s="12"/>
      <c r="J8" s="12"/>
      <c r="K8" s="23"/>
      <c r="L8" s="693" t="s">
        <v>500</v>
      </c>
      <c r="M8" s="51"/>
      <c r="N8" s="51"/>
      <c r="O8" s="51"/>
      <c r="P8" s="51"/>
      <c r="Q8" s="51"/>
      <c r="R8" s="12"/>
      <c r="S8" s="12"/>
      <c r="T8" s="12"/>
      <c r="U8" s="12"/>
      <c r="V8" s="23"/>
      <c r="W8" s="218"/>
      <c r="X8" s="12"/>
      <c r="Y8" s="12"/>
      <c r="Z8" s="12"/>
      <c r="AA8" s="12"/>
      <c r="AB8" s="12"/>
      <c r="AC8" s="12"/>
      <c r="AD8" s="12"/>
      <c r="AE8" s="12"/>
      <c r="AF8" s="12"/>
      <c r="AG8" s="23"/>
      <c r="AH8" s="47" t="s">
        <v>501</v>
      </c>
      <c r="AI8" s="12"/>
      <c r="AJ8" s="12"/>
      <c r="AK8" s="12"/>
      <c r="AL8" s="12"/>
      <c r="AM8" s="12"/>
      <c r="AN8" s="12"/>
      <c r="AO8" s="12"/>
      <c r="AP8" s="12"/>
      <c r="AQ8" s="12"/>
      <c r="AR8" s="12"/>
      <c r="AS8" s="47" t="s">
        <v>501</v>
      </c>
      <c r="AT8" s="12"/>
      <c r="AU8" s="12"/>
      <c r="AV8" s="12"/>
      <c r="AW8" s="12"/>
      <c r="AX8" s="12"/>
      <c r="AY8" s="12"/>
      <c r="AZ8" s="12"/>
      <c r="BA8" s="12"/>
      <c r="BB8" s="12"/>
      <c r="BC8" s="111"/>
      <c r="BD8" s="694" t="s">
        <v>498</v>
      </c>
      <c r="BE8" s="24"/>
      <c r="BF8" s="24"/>
      <c r="BG8" s="24"/>
      <c r="BH8" s="24"/>
      <c r="BI8" s="24"/>
      <c r="BJ8" s="24"/>
      <c r="BK8" s="26"/>
      <c r="BL8" s="26"/>
      <c r="BM8" s="26"/>
      <c r="BN8" s="133"/>
      <c r="BO8" s="24"/>
      <c r="BP8" s="694" t="s">
        <v>498</v>
      </c>
      <c r="BQ8" s="36"/>
      <c r="BR8" s="36"/>
      <c r="BS8" s="112"/>
      <c r="BT8" s="112"/>
      <c r="BU8" s="112"/>
      <c r="BV8" s="112"/>
      <c r="BW8" s="112"/>
      <c r="BX8" s="112"/>
      <c r="BY8" s="112"/>
      <c r="BZ8" s="112"/>
      <c r="CA8" s="138"/>
    </row>
    <row r="9" spans="1:79" x14ac:dyDescent="0.2">
      <c r="A9" s="12"/>
      <c r="B9" s="218"/>
      <c r="C9" s="7"/>
      <c r="D9" s="7"/>
      <c r="E9" s="7"/>
      <c r="F9" s="7"/>
      <c r="G9" s="7"/>
      <c r="H9" s="7"/>
      <c r="I9" s="7"/>
      <c r="J9" s="7"/>
      <c r="K9" s="13"/>
      <c r="L9" s="218"/>
      <c r="M9" s="118"/>
      <c r="N9" s="7"/>
      <c r="O9" s="7"/>
      <c r="P9" s="7"/>
      <c r="Q9" s="7"/>
      <c r="R9" s="7"/>
      <c r="S9" s="7"/>
      <c r="T9" s="7"/>
      <c r="U9" s="7"/>
      <c r="V9" s="13"/>
      <c r="W9" s="26"/>
      <c r="X9" s="7"/>
      <c r="Y9" s="7"/>
      <c r="Z9" s="7"/>
      <c r="AA9" s="7"/>
      <c r="AB9" s="7"/>
      <c r="AC9" s="7"/>
      <c r="AD9" s="7"/>
      <c r="AE9" s="7"/>
      <c r="AF9" s="7"/>
      <c r="AG9" s="13"/>
      <c r="AH9" s="218"/>
      <c r="AI9" s="7"/>
      <c r="AJ9" s="7"/>
      <c r="AK9" s="7"/>
      <c r="AL9" s="7"/>
      <c r="AM9" s="7"/>
      <c r="AN9" s="7"/>
      <c r="AO9" s="7"/>
      <c r="AP9" s="7"/>
      <c r="AQ9" s="7"/>
      <c r="AR9" s="7"/>
      <c r="AS9" s="295" t="s">
        <v>183</v>
      </c>
      <c r="AT9" s="7"/>
      <c r="AU9" s="7"/>
      <c r="AV9" s="7"/>
      <c r="AW9" s="7"/>
      <c r="AX9" s="7"/>
      <c r="AY9" s="7"/>
      <c r="AZ9" s="7"/>
      <c r="BA9" s="7"/>
      <c r="BB9" s="7"/>
      <c r="BC9" s="26"/>
      <c r="BD9" s="694" t="s">
        <v>499</v>
      </c>
      <c r="BE9" s="90"/>
      <c r="BF9" s="90"/>
      <c r="BG9" s="90"/>
      <c r="BH9" s="90"/>
      <c r="BI9" s="90"/>
      <c r="BJ9" s="90"/>
      <c r="BK9" s="26"/>
      <c r="BL9" s="26"/>
      <c r="BM9" s="26"/>
      <c r="BN9" s="133"/>
      <c r="BO9" s="90"/>
      <c r="BP9" s="694" t="s">
        <v>499</v>
      </c>
      <c r="BQ9" s="36"/>
      <c r="BR9" s="36"/>
      <c r="BS9" s="112"/>
      <c r="BT9" s="112"/>
      <c r="BU9" s="112"/>
      <c r="BV9" s="112"/>
      <c r="BW9" s="112"/>
      <c r="BX9" s="112"/>
      <c r="BY9" s="112"/>
      <c r="BZ9" s="112"/>
      <c r="CA9" s="138"/>
    </row>
    <row r="10" spans="1:79" x14ac:dyDescent="0.2">
      <c r="B10" s="12"/>
      <c r="C10" s="12"/>
      <c r="D10" s="12"/>
      <c r="E10" s="12"/>
      <c r="F10" s="12"/>
      <c r="G10" s="12"/>
      <c r="H10" s="12"/>
      <c r="I10" s="12"/>
      <c r="J10" s="12"/>
      <c r="K10" s="23"/>
      <c r="M10" s="12"/>
      <c r="N10" s="12"/>
      <c r="O10" s="12"/>
      <c r="P10" s="12"/>
      <c r="Q10" s="12"/>
      <c r="R10" s="12"/>
      <c r="S10" s="12"/>
      <c r="T10" s="12"/>
      <c r="U10" s="12"/>
      <c r="V10" s="23"/>
      <c r="W10" s="38" t="s">
        <v>19</v>
      </c>
      <c r="X10" s="12"/>
      <c r="Y10" s="12"/>
      <c r="Z10" s="12"/>
      <c r="AA10" s="12"/>
      <c r="AB10" s="12"/>
      <c r="AC10" s="12"/>
      <c r="AD10" s="12"/>
      <c r="AE10" s="12"/>
      <c r="AF10" s="12"/>
      <c r="AG10" s="23"/>
      <c r="AI10" s="12"/>
      <c r="AJ10" s="12"/>
      <c r="AK10" s="12"/>
      <c r="AL10" s="12"/>
      <c r="AM10" s="12"/>
      <c r="AN10" s="12"/>
      <c r="AO10" s="12"/>
      <c r="AP10" s="12"/>
      <c r="AQ10" s="12"/>
      <c r="AR10" s="12"/>
      <c r="AT10" s="12"/>
      <c r="AU10" s="12"/>
      <c r="AV10" s="12"/>
      <c r="AW10" s="12"/>
      <c r="AX10" s="12"/>
      <c r="AY10" s="12"/>
      <c r="AZ10" s="12"/>
      <c r="BA10" s="12"/>
      <c r="BB10" s="12"/>
      <c r="BC10" s="26"/>
      <c r="BE10" s="24"/>
      <c r="BF10" s="24"/>
      <c r="BG10" s="24"/>
      <c r="BH10" s="24"/>
      <c r="BI10" s="24"/>
      <c r="BJ10" s="24"/>
      <c r="BK10" s="26"/>
      <c r="BL10" s="26"/>
      <c r="BM10" s="26"/>
      <c r="BN10" s="133"/>
      <c r="BO10" s="120" t="s">
        <v>18</v>
      </c>
      <c r="BQ10" s="119"/>
      <c r="BR10" s="119"/>
      <c r="BS10" s="66"/>
      <c r="BT10" s="66"/>
      <c r="BU10" s="66"/>
      <c r="BV10" s="66"/>
      <c r="BW10" s="66"/>
      <c r="BX10" s="66"/>
      <c r="BY10" s="66"/>
      <c r="BZ10" s="66"/>
      <c r="CA10" s="141"/>
    </row>
    <row r="11" spans="1:79" x14ac:dyDescent="0.2">
      <c r="B11" s="38" t="s">
        <v>13</v>
      </c>
      <c r="C11" s="12"/>
      <c r="D11" s="12"/>
      <c r="E11" s="12"/>
      <c r="F11" s="12"/>
      <c r="G11" s="12"/>
      <c r="H11" s="12"/>
      <c r="I11" s="12"/>
      <c r="J11" s="12"/>
      <c r="K11" s="23"/>
      <c r="L11" s="38" t="s">
        <v>215</v>
      </c>
      <c r="M11" s="12"/>
      <c r="N11" s="12"/>
      <c r="O11" s="12"/>
      <c r="P11" s="12"/>
      <c r="Q11" s="12"/>
      <c r="R11" s="12"/>
      <c r="S11" s="12"/>
      <c r="T11" s="12"/>
      <c r="U11" s="12"/>
      <c r="V11" s="23"/>
      <c r="X11" s="12"/>
      <c r="Y11" s="12"/>
      <c r="Z11" s="12"/>
      <c r="AA11" s="12"/>
      <c r="AB11" s="12"/>
      <c r="AC11" s="12"/>
      <c r="AD11" s="12"/>
      <c r="AE11" s="12"/>
      <c r="AF11" s="12"/>
      <c r="AG11" s="23"/>
      <c r="AH11" s="38" t="s">
        <v>70</v>
      </c>
      <c r="AI11" s="12"/>
      <c r="AJ11" s="12"/>
      <c r="AK11" s="12"/>
      <c r="AL11" s="12"/>
      <c r="AM11" s="12"/>
      <c r="AN11" s="12"/>
      <c r="AO11" s="12"/>
      <c r="AP11" s="12"/>
      <c r="AQ11" s="12"/>
      <c r="AR11" s="12"/>
      <c r="AS11" s="38" t="s">
        <v>71</v>
      </c>
      <c r="AT11" s="12"/>
      <c r="AU11" s="12"/>
      <c r="AV11" s="12"/>
      <c r="AW11" s="12"/>
      <c r="AX11" s="12"/>
      <c r="AY11" s="12"/>
      <c r="AZ11" s="18"/>
      <c r="BA11" s="18"/>
      <c r="BB11" s="18"/>
      <c r="BC11" s="169"/>
      <c r="BD11" s="120" t="s">
        <v>239</v>
      </c>
      <c r="BP11" s="120"/>
      <c r="BQ11" s="119"/>
      <c r="BR11" s="119"/>
      <c r="BS11" s="66"/>
      <c r="BT11" s="66"/>
      <c r="BU11" s="66"/>
      <c r="BV11" s="66"/>
      <c r="BW11" s="66"/>
      <c r="BX11" s="66"/>
      <c r="BY11" s="66"/>
      <c r="BZ11" s="66"/>
      <c r="CA11" s="141"/>
    </row>
    <row r="12" spans="1:79"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12"/>
      <c r="AJ12" s="12"/>
      <c r="AK12" s="12"/>
      <c r="AL12" s="12"/>
      <c r="AM12" s="12"/>
      <c r="AN12" s="12"/>
      <c r="AO12" s="12"/>
      <c r="AP12" s="12"/>
      <c r="AQ12" s="12"/>
      <c r="AR12" s="12"/>
      <c r="AT12" s="12"/>
      <c r="AU12" s="12"/>
      <c r="AV12" s="12"/>
      <c r="AW12" s="12"/>
      <c r="AX12" s="12"/>
      <c r="AY12" s="12"/>
      <c r="AZ12" s="12"/>
      <c r="BA12" s="12"/>
      <c r="BB12" s="12"/>
      <c r="BC12" s="12"/>
      <c r="BE12" s="24"/>
      <c r="BF12" s="24"/>
      <c r="BG12" s="24"/>
      <c r="BH12" s="24"/>
      <c r="BI12" s="24"/>
      <c r="BJ12" s="24"/>
      <c r="BK12" s="12"/>
      <c r="BL12" s="12"/>
      <c r="BM12" s="12"/>
      <c r="BN12" s="23"/>
      <c r="BO12" s="24"/>
      <c r="BQ12" s="119"/>
      <c r="BR12" s="119"/>
      <c r="BS12" s="66"/>
      <c r="BT12" s="66"/>
      <c r="BU12" s="66"/>
      <c r="BV12" s="66"/>
      <c r="BW12" s="66"/>
      <c r="BX12" s="66"/>
      <c r="BY12" s="66"/>
      <c r="BZ12" s="66"/>
      <c r="CA12" s="141"/>
    </row>
    <row r="13" spans="1:79"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7" t="s">
        <v>197</v>
      </c>
      <c r="AI13" s="12"/>
      <c r="AJ13" s="12"/>
      <c r="AK13" s="12"/>
      <c r="AL13" s="12"/>
      <c r="AM13" s="12"/>
      <c r="AN13" s="12"/>
      <c r="AO13" s="12"/>
      <c r="AP13" s="12"/>
      <c r="AQ13" s="12"/>
      <c r="AR13" s="12"/>
      <c r="AS13" s="7" t="s">
        <v>198</v>
      </c>
      <c r="AT13" s="12"/>
      <c r="AU13" s="12"/>
      <c r="AV13" s="12"/>
      <c r="AW13" s="12"/>
      <c r="AX13" s="12"/>
      <c r="AY13" s="12"/>
      <c r="AZ13" s="12"/>
      <c r="BA13" s="12"/>
      <c r="BB13" s="12"/>
      <c r="BC13" s="12"/>
      <c r="BD13" s="24"/>
      <c r="BE13" s="24"/>
      <c r="BF13" s="24"/>
      <c r="BG13" s="24"/>
      <c r="BH13" s="24"/>
      <c r="BI13" s="24"/>
      <c r="BJ13" s="24"/>
      <c r="BK13" s="12"/>
      <c r="BL13" s="12"/>
      <c r="BM13" s="12"/>
      <c r="BN13" s="23"/>
      <c r="BO13" s="24"/>
      <c r="BP13" s="111"/>
      <c r="BQ13" s="119"/>
      <c r="BR13" s="119"/>
      <c r="BS13" s="66"/>
      <c r="BT13" s="66"/>
      <c r="BU13" s="66"/>
      <c r="BV13" s="66"/>
      <c r="BW13" s="66"/>
      <c r="BX13" s="66"/>
      <c r="BY13" s="66"/>
      <c r="BZ13" s="66"/>
      <c r="CA13" s="141"/>
    </row>
    <row r="14" spans="1:79"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2"/>
      <c r="BE14" s="122"/>
      <c r="BF14" s="122"/>
      <c r="BG14" s="122"/>
      <c r="BH14" s="122"/>
      <c r="BI14" s="122"/>
      <c r="BJ14" s="122"/>
      <c r="BK14" s="121"/>
      <c r="BL14" s="121"/>
      <c r="BM14" s="121"/>
      <c r="BN14" s="130"/>
      <c r="BO14" s="122"/>
      <c r="BP14" s="123"/>
      <c r="BQ14" s="124"/>
      <c r="BR14" s="124"/>
      <c r="BS14" s="125"/>
      <c r="BT14" s="125"/>
      <c r="BU14" s="125"/>
      <c r="BV14" s="125"/>
      <c r="BW14" s="125"/>
      <c r="BX14" s="125"/>
      <c r="BY14" s="125"/>
      <c r="BZ14" s="125"/>
      <c r="CA14" s="142"/>
    </row>
    <row r="15" spans="1:79" x14ac:dyDescent="0.2">
      <c r="A15" s="96"/>
      <c r="B15" s="97"/>
      <c r="C15" s="97"/>
      <c r="D15" s="97"/>
      <c r="E15" s="97"/>
      <c r="F15" s="97"/>
      <c r="G15" s="97"/>
      <c r="H15" s="93"/>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80</v>
      </c>
      <c r="AH15" s="96"/>
      <c r="AI15" s="97"/>
      <c r="AJ15" s="97"/>
      <c r="AK15" s="97"/>
      <c r="AL15" s="97"/>
      <c r="AM15" s="97"/>
      <c r="AN15" s="97"/>
      <c r="AO15" s="93"/>
      <c r="AP15" s="93"/>
      <c r="AQ15" s="93"/>
      <c r="AR15" s="94" t="s">
        <v>80</v>
      </c>
      <c r="AS15" s="96"/>
      <c r="AT15" s="97"/>
      <c r="AU15" s="97"/>
      <c r="AV15" s="97"/>
      <c r="AW15" s="97"/>
      <c r="AX15" s="97"/>
      <c r="AY15" s="97"/>
      <c r="AZ15" s="93"/>
      <c r="BA15" s="93"/>
      <c r="BB15" s="93"/>
      <c r="BC15" s="100" t="s">
        <v>81</v>
      </c>
      <c r="BD15" s="96"/>
      <c r="BE15" s="97"/>
      <c r="BF15" s="97"/>
      <c r="BG15" s="97"/>
      <c r="BH15" s="97"/>
      <c r="BI15" s="97"/>
      <c r="BJ15" s="97"/>
      <c r="BK15" s="93"/>
      <c r="BL15" s="93"/>
      <c r="BM15" s="93"/>
      <c r="BN15" s="100" t="s">
        <v>81</v>
      </c>
      <c r="BO15" s="96"/>
      <c r="BP15" s="96"/>
      <c r="BQ15" s="97" t="s">
        <v>170</v>
      </c>
      <c r="BR15" s="97"/>
      <c r="BS15" s="97"/>
      <c r="BT15" s="97"/>
      <c r="BU15" s="97"/>
      <c r="BV15" s="97"/>
      <c r="BW15" s="97"/>
      <c r="BX15" s="93"/>
      <c r="BY15" s="93"/>
      <c r="BZ15" s="93"/>
      <c r="CA15" s="100" t="s">
        <v>81</v>
      </c>
    </row>
    <row r="16" spans="1:79" x14ac:dyDescent="0.2">
      <c r="A16" s="6"/>
      <c r="B16" s="6"/>
      <c r="C16" s="6"/>
      <c r="AR16"/>
      <c r="BC16"/>
      <c r="CA16" s="74"/>
    </row>
    <row r="17" spans="2:79" x14ac:dyDescent="0.2">
      <c r="B17" s="43" t="s">
        <v>292</v>
      </c>
      <c r="C17" s="220" t="s">
        <v>34</v>
      </c>
      <c r="D17" s="220" t="s">
        <v>464</v>
      </c>
      <c r="E17" s="220" t="s">
        <v>466</v>
      </c>
      <c r="F17" s="220" t="s">
        <v>97</v>
      </c>
      <c r="G17" s="220" t="s">
        <v>272</v>
      </c>
      <c r="H17" s="221">
        <v>300000</v>
      </c>
      <c r="I17" s="222" t="s">
        <v>288</v>
      </c>
      <c r="J17" s="222" t="s">
        <v>288</v>
      </c>
      <c r="K17" s="222" t="s">
        <v>61</v>
      </c>
      <c r="M17" s="43" t="s">
        <v>292</v>
      </c>
      <c r="N17" s="220" t="s">
        <v>34</v>
      </c>
      <c r="O17" s="220" t="s">
        <v>464</v>
      </c>
      <c r="P17" s="220" t="s">
        <v>466</v>
      </c>
      <c r="Q17" s="220" t="s">
        <v>97</v>
      </c>
      <c r="R17" s="220" t="s">
        <v>272</v>
      </c>
      <c r="S17" s="221">
        <v>300000</v>
      </c>
      <c r="T17" s="222" t="s">
        <v>288</v>
      </c>
      <c r="U17" s="222" t="s">
        <v>288</v>
      </c>
      <c r="V17" s="222" t="s">
        <v>61</v>
      </c>
      <c r="X17" s="43" t="s">
        <v>292</v>
      </c>
      <c r="Y17" s="220" t="s">
        <v>34</v>
      </c>
      <c r="Z17" s="220" t="s">
        <v>464</v>
      </c>
      <c r="AA17" s="220" t="s">
        <v>466</v>
      </c>
      <c r="AB17" s="220" t="s">
        <v>97</v>
      </c>
      <c r="AC17" s="220" t="s">
        <v>272</v>
      </c>
      <c r="AD17" s="221">
        <v>300000</v>
      </c>
      <c r="AE17" s="222" t="s">
        <v>288</v>
      </c>
      <c r="AF17" s="222" t="s">
        <v>288</v>
      </c>
      <c r="AG17" s="222" t="s">
        <v>61</v>
      </c>
      <c r="AI17" s="43" t="s">
        <v>292</v>
      </c>
      <c r="AJ17" s="220" t="s">
        <v>34</v>
      </c>
      <c r="AK17" s="220" t="s">
        <v>464</v>
      </c>
      <c r="AL17" s="220" t="s">
        <v>466</v>
      </c>
      <c r="AM17" s="220" t="s">
        <v>97</v>
      </c>
      <c r="AN17" s="220" t="s">
        <v>272</v>
      </c>
      <c r="AO17" s="221">
        <v>300000</v>
      </c>
      <c r="AP17" s="222" t="s">
        <v>288</v>
      </c>
      <c r="AQ17" s="222" t="s">
        <v>288</v>
      </c>
      <c r="AR17" s="222" t="s">
        <v>61</v>
      </c>
      <c r="AT17" s="43" t="s">
        <v>292</v>
      </c>
      <c r="AU17" s="220" t="s">
        <v>34</v>
      </c>
      <c r="AV17" s="220" t="s">
        <v>464</v>
      </c>
      <c r="AW17" s="220" t="s">
        <v>466</v>
      </c>
      <c r="AX17" s="220" t="s">
        <v>97</v>
      </c>
      <c r="AY17" s="220" t="s">
        <v>272</v>
      </c>
      <c r="AZ17" s="221">
        <v>300000</v>
      </c>
      <c r="BA17" s="222" t="s">
        <v>288</v>
      </c>
      <c r="BB17" s="222" t="s">
        <v>288</v>
      </c>
      <c r="BC17" s="222" t="s">
        <v>61</v>
      </c>
      <c r="BE17" s="43" t="s">
        <v>292</v>
      </c>
      <c r="BF17" s="220" t="s">
        <v>34</v>
      </c>
      <c r="BG17" s="220" t="s">
        <v>464</v>
      </c>
      <c r="BH17" s="220" t="s">
        <v>466</v>
      </c>
      <c r="BI17" s="220" t="s">
        <v>97</v>
      </c>
      <c r="BJ17" s="220" t="s">
        <v>272</v>
      </c>
      <c r="BK17" s="221">
        <v>300000</v>
      </c>
      <c r="BL17" s="222" t="s">
        <v>288</v>
      </c>
      <c r="BM17" s="222" t="s">
        <v>288</v>
      </c>
      <c r="BN17" s="222" t="s">
        <v>61</v>
      </c>
      <c r="BQ17" s="43" t="s">
        <v>311</v>
      </c>
      <c r="BR17" s="43" t="s">
        <v>292</v>
      </c>
      <c r="BS17" s="220" t="s">
        <v>34</v>
      </c>
      <c r="BT17" s="220" t="s">
        <v>464</v>
      </c>
      <c r="BU17" s="220" t="s">
        <v>466</v>
      </c>
      <c r="BV17" s="220" t="s">
        <v>97</v>
      </c>
      <c r="BW17" s="220" t="s">
        <v>272</v>
      </c>
      <c r="BX17" s="221">
        <v>300000</v>
      </c>
      <c r="BY17" s="222" t="s">
        <v>288</v>
      </c>
      <c r="BZ17" s="222" t="s">
        <v>288</v>
      </c>
      <c r="CA17" s="222" t="s">
        <v>61</v>
      </c>
    </row>
    <row r="18" spans="2:79" x14ac:dyDescent="0.2">
      <c r="B18" s="44"/>
      <c r="C18" s="219" t="s">
        <v>463</v>
      </c>
      <c r="D18" s="219" t="s">
        <v>35</v>
      </c>
      <c r="E18" s="219" t="s">
        <v>35</v>
      </c>
      <c r="F18" s="219" t="s">
        <v>35</v>
      </c>
      <c r="G18" s="219" t="s">
        <v>35</v>
      </c>
      <c r="H18" s="219" t="s">
        <v>36</v>
      </c>
      <c r="I18" s="11" t="s">
        <v>286</v>
      </c>
      <c r="J18" s="11" t="s">
        <v>287</v>
      </c>
      <c r="K18" s="11" t="s">
        <v>106</v>
      </c>
      <c r="M18" s="44"/>
      <c r="N18" s="219" t="s">
        <v>463</v>
      </c>
      <c r="O18" s="219" t="s">
        <v>35</v>
      </c>
      <c r="P18" s="219" t="s">
        <v>35</v>
      </c>
      <c r="Q18" s="219" t="s">
        <v>35</v>
      </c>
      <c r="R18" s="219" t="s">
        <v>35</v>
      </c>
      <c r="S18" s="219" t="s">
        <v>36</v>
      </c>
      <c r="T18" s="11" t="s">
        <v>286</v>
      </c>
      <c r="U18" s="11" t="s">
        <v>287</v>
      </c>
      <c r="V18" s="11" t="s">
        <v>106</v>
      </c>
      <c r="X18" s="44"/>
      <c r="Y18" s="219" t="s">
        <v>463</v>
      </c>
      <c r="Z18" s="219" t="s">
        <v>35</v>
      </c>
      <c r="AA18" s="219" t="s">
        <v>35</v>
      </c>
      <c r="AB18" s="219" t="s">
        <v>35</v>
      </c>
      <c r="AC18" s="219" t="s">
        <v>35</v>
      </c>
      <c r="AD18" s="219" t="s">
        <v>36</v>
      </c>
      <c r="AE18" s="11" t="s">
        <v>286</v>
      </c>
      <c r="AF18" s="11" t="s">
        <v>287</v>
      </c>
      <c r="AG18" s="11" t="s">
        <v>106</v>
      </c>
      <c r="AI18" s="44"/>
      <c r="AJ18" s="219" t="s">
        <v>463</v>
      </c>
      <c r="AK18" s="219" t="s">
        <v>35</v>
      </c>
      <c r="AL18" s="219" t="s">
        <v>35</v>
      </c>
      <c r="AM18" s="219" t="s">
        <v>35</v>
      </c>
      <c r="AN18" s="219" t="s">
        <v>35</v>
      </c>
      <c r="AO18" s="219" t="s">
        <v>36</v>
      </c>
      <c r="AP18" s="11" t="s">
        <v>286</v>
      </c>
      <c r="AQ18" s="11" t="s">
        <v>287</v>
      </c>
      <c r="AR18" s="11" t="s">
        <v>106</v>
      </c>
      <c r="AT18" s="44"/>
      <c r="AU18" s="219" t="s">
        <v>463</v>
      </c>
      <c r="AV18" s="219" t="s">
        <v>35</v>
      </c>
      <c r="AW18" s="219" t="s">
        <v>35</v>
      </c>
      <c r="AX18" s="219" t="s">
        <v>35</v>
      </c>
      <c r="AY18" s="219" t="s">
        <v>35</v>
      </c>
      <c r="AZ18" s="219" t="s">
        <v>36</v>
      </c>
      <c r="BA18" s="11" t="s">
        <v>286</v>
      </c>
      <c r="BB18" s="11" t="s">
        <v>287</v>
      </c>
      <c r="BC18" s="11" t="s">
        <v>106</v>
      </c>
      <c r="BE18" s="44"/>
      <c r="BF18" s="219" t="s">
        <v>463</v>
      </c>
      <c r="BG18" s="219" t="s">
        <v>35</v>
      </c>
      <c r="BH18" s="219" t="s">
        <v>35</v>
      </c>
      <c r="BI18" s="219" t="s">
        <v>35</v>
      </c>
      <c r="BJ18" s="219" t="s">
        <v>35</v>
      </c>
      <c r="BK18" s="219" t="s">
        <v>36</v>
      </c>
      <c r="BL18" s="11" t="s">
        <v>286</v>
      </c>
      <c r="BM18" s="11" t="s">
        <v>287</v>
      </c>
      <c r="BN18" s="11" t="s">
        <v>106</v>
      </c>
      <c r="BQ18" s="44" t="s">
        <v>69</v>
      </c>
      <c r="BR18" s="44"/>
      <c r="BS18" s="219" t="s">
        <v>463</v>
      </c>
      <c r="BT18" s="219" t="s">
        <v>35</v>
      </c>
      <c r="BU18" s="219" t="s">
        <v>35</v>
      </c>
      <c r="BV18" s="219" t="s">
        <v>35</v>
      </c>
      <c r="BW18" s="219" t="s">
        <v>35</v>
      </c>
      <c r="BX18" s="219" t="s">
        <v>36</v>
      </c>
      <c r="BY18" s="11" t="s">
        <v>286</v>
      </c>
      <c r="BZ18" s="11" t="s">
        <v>287</v>
      </c>
      <c r="CA18" s="11" t="s">
        <v>106</v>
      </c>
    </row>
    <row r="19" spans="2:79" x14ac:dyDescent="0.2">
      <c r="B19" s="45"/>
      <c r="C19" s="223" t="s">
        <v>36</v>
      </c>
      <c r="D19" s="223" t="s">
        <v>465</v>
      </c>
      <c r="E19" s="223" t="s">
        <v>99</v>
      </c>
      <c r="F19" s="223" t="s">
        <v>100</v>
      </c>
      <c r="G19" s="223" t="s">
        <v>273</v>
      </c>
      <c r="H19" s="223" t="s">
        <v>101</v>
      </c>
      <c r="I19" s="224" t="s">
        <v>100</v>
      </c>
      <c r="J19" s="224" t="s">
        <v>101</v>
      </c>
      <c r="K19" s="224" t="s">
        <v>270</v>
      </c>
      <c r="M19" s="45"/>
      <c r="N19" s="223" t="s">
        <v>36</v>
      </c>
      <c r="O19" s="223" t="s">
        <v>465</v>
      </c>
      <c r="P19" s="223" t="s">
        <v>99</v>
      </c>
      <c r="Q19" s="223" t="s">
        <v>100</v>
      </c>
      <c r="R19" s="223" t="s">
        <v>273</v>
      </c>
      <c r="S19" s="223" t="s">
        <v>101</v>
      </c>
      <c r="T19" s="224" t="s">
        <v>100</v>
      </c>
      <c r="U19" s="224" t="s">
        <v>101</v>
      </c>
      <c r="V19" s="224" t="s">
        <v>270</v>
      </c>
      <c r="X19" s="45"/>
      <c r="Y19" s="223" t="s">
        <v>36</v>
      </c>
      <c r="Z19" s="223" t="s">
        <v>465</v>
      </c>
      <c r="AA19" s="223" t="s">
        <v>99</v>
      </c>
      <c r="AB19" s="223" t="s">
        <v>100</v>
      </c>
      <c r="AC19" s="223" t="s">
        <v>273</v>
      </c>
      <c r="AD19" s="223" t="s">
        <v>101</v>
      </c>
      <c r="AE19" s="224" t="s">
        <v>100</v>
      </c>
      <c r="AF19" s="224" t="s">
        <v>101</v>
      </c>
      <c r="AG19" s="224" t="s">
        <v>270</v>
      </c>
      <c r="AI19" s="45"/>
      <c r="AJ19" s="223" t="s">
        <v>36</v>
      </c>
      <c r="AK19" s="223" t="s">
        <v>465</v>
      </c>
      <c r="AL19" s="223" t="s">
        <v>99</v>
      </c>
      <c r="AM19" s="223" t="s">
        <v>100</v>
      </c>
      <c r="AN19" s="223" t="s">
        <v>273</v>
      </c>
      <c r="AO19" s="223" t="s">
        <v>101</v>
      </c>
      <c r="AP19" s="224" t="s">
        <v>100</v>
      </c>
      <c r="AQ19" s="224" t="s">
        <v>101</v>
      </c>
      <c r="AR19" s="224" t="s">
        <v>270</v>
      </c>
      <c r="AT19" s="45"/>
      <c r="AU19" s="223" t="s">
        <v>36</v>
      </c>
      <c r="AV19" s="223" t="s">
        <v>465</v>
      </c>
      <c r="AW19" s="223" t="s">
        <v>99</v>
      </c>
      <c r="AX19" s="223" t="s">
        <v>100</v>
      </c>
      <c r="AY19" s="223" t="s">
        <v>273</v>
      </c>
      <c r="AZ19" s="223" t="s">
        <v>101</v>
      </c>
      <c r="BA19" s="224" t="s">
        <v>100</v>
      </c>
      <c r="BB19" s="224" t="s">
        <v>101</v>
      </c>
      <c r="BC19" s="224" t="s">
        <v>270</v>
      </c>
      <c r="BE19" s="45"/>
      <c r="BF19" s="223" t="s">
        <v>36</v>
      </c>
      <c r="BG19" s="223" t="s">
        <v>465</v>
      </c>
      <c r="BH19" s="223" t="s">
        <v>99</v>
      </c>
      <c r="BI19" s="223" t="s">
        <v>100</v>
      </c>
      <c r="BJ19" s="223" t="s">
        <v>273</v>
      </c>
      <c r="BK19" s="223" t="s">
        <v>101</v>
      </c>
      <c r="BL19" s="224" t="s">
        <v>100</v>
      </c>
      <c r="BM19" s="224" t="s">
        <v>101</v>
      </c>
      <c r="BN19" s="224" t="s">
        <v>270</v>
      </c>
      <c r="BQ19" s="45"/>
      <c r="BR19" s="45"/>
      <c r="BS19" s="223" t="s">
        <v>36</v>
      </c>
      <c r="BT19" s="223" t="s">
        <v>465</v>
      </c>
      <c r="BU19" s="223" t="s">
        <v>99</v>
      </c>
      <c r="BV19" s="223" t="s">
        <v>100</v>
      </c>
      <c r="BW19" s="223" t="s">
        <v>273</v>
      </c>
      <c r="BX19" s="223" t="s">
        <v>101</v>
      </c>
      <c r="BY19" s="224" t="s">
        <v>100</v>
      </c>
      <c r="BZ19" s="224" t="s">
        <v>101</v>
      </c>
      <c r="CA19" s="224" t="s">
        <v>270</v>
      </c>
    </row>
    <row r="20" spans="2:79" s="323" customFormat="1" ht="15.75" customHeight="1" x14ac:dyDescent="0.25">
      <c r="B20" s="352" t="s">
        <v>72</v>
      </c>
      <c r="C20" s="353">
        <v>149.09445330700001</v>
      </c>
      <c r="D20" s="353">
        <v>121.480327256</v>
      </c>
      <c r="E20" s="353">
        <v>118.01164346100001</v>
      </c>
      <c r="F20" s="353">
        <v>142.61085328999999</v>
      </c>
      <c r="G20" s="353">
        <v>208.869686941</v>
      </c>
      <c r="H20" s="353">
        <v>277.88137514599998</v>
      </c>
      <c r="I20" s="354">
        <v>130.848753738</v>
      </c>
      <c r="J20" s="354">
        <v>247.54610587299999</v>
      </c>
      <c r="K20" s="355">
        <v>195.05470600800001</v>
      </c>
      <c r="M20" s="352" t="s">
        <v>72</v>
      </c>
      <c r="N20" s="353">
        <v>122.425674452</v>
      </c>
      <c r="O20" s="353">
        <v>102.00267960799999</v>
      </c>
      <c r="P20" s="353">
        <v>98.328621862000006</v>
      </c>
      <c r="Q20" s="353">
        <v>116.655982829</v>
      </c>
      <c r="R20" s="353">
        <v>165.00827449299999</v>
      </c>
      <c r="S20" s="353">
        <v>216.32924313300001</v>
      </c>
      <c r="T20" s="354">
        <v>108.324888499</v>
      </c>
      <c r="U20" s="354">
        <v>193.770232572</v>
      </c>
      <c r="V20" s="355">
        <v>155.336235225</v>
      </c>
      <c r="X20" s="352" t="s">
        <v>72</v>
      </c>
      <c r="Y20" s="353">
        <v>101.353938615</v>
      </c>
      <c r="Z20" s="353">
        <v>79.130608788000004</v>
      </c>
      <c r="AA20" s="353">
        <v>75.856758951000003</v>
      </c>
      <c r="AB20" s="353">
        <v>88.433383234000004</v>
      </c>
      <c r="AC20" s="353">
        <v>112.487480357</v>
      </c>
      <c r="AD20" s="353">
        <v>156.12793990599999</v>
      </c>
      <c r="AE20" s="354">
        <v>83.812853274999995</v>
      </c>
      <c r="AF20" s="354">
        <v>137.95294015100001</v>
      </c>
      <c r="AG20" s="355">
        <v>113.362889874</v>
      </c>
      <c r="AI20" s="352" t="s">
        <v>72</v>
      </c>
      <c r="AJ20" s="353">
        <v>105.013000722</v>
      </c>
      <c r="AK20" s="353">
        <v>81.517089979000005</v>
      </c>
      <c r="AL20" s="353">
        <v>78.175040593000006</v>
      </c>
      <c r="AM20" s="353">
        <v>88.285477451999995</v>
      </c>
      <c r="AN20" s="353">
        <v>119.512465605</v>
      </c>
      <c r="AO20" s="353">
        <v>160.605904372</v>
      </c>
      <c r="AP20" s="354">
        <v>85.512267855000005</v>
      </c>
      <c r="AQ20" s="354">
        <v>142.542579698</v>
      </c>
      <c r="AR20" s="355">
        <v>116.88989051</v>
      </c>
      <c r="AT20" s="352" t="s">
        <v>72</v>
      </c>
      <c r="AU20" s="392">
        <v>23.706937795999998</v>
      </c>
      <c r="AV20" s="392">
        <v>20.724791473</v>
      </c>
      <c r="AW20" s="392">
        <v>20.317460597</v>
      </c>
      <c r="AX20" s="392">
        <v>19.518880129999999</v>
      </c>
      <c r="AY20" s="392">
        <v>22.540098051000001</v>
      </c>
      <c r="AZ20" s="392">
        <v>27.787899114999998</v>
      </c>
      <c r="BA20" s="393">
        <v>20.512751141999999</v>
      </c>
      <c r="BB20" s="393">
        <v>25.591966468999999</v>
      </c>
      <c r="BC20" s="387">
        <v>23.663835721000002</v>
      </c>
      <c r="BE20" s="352" t="s">
        <v>72</v>
      </c>
      <c r="BF20" s="392">
        <v>7.4308387580000002</v>
      </c>
      <c r="BG20" s="392">
        <v>11.850872634</v>
      </c>
      <c r="BH20" s="392">
        <v>13.932775071</v>
      </c>
      <c r="BI20" s="392">
        <v>16.353586208999999</v>
      </c>
      <c r="BJ20" s="392">
        <v>17.396084782999999</v>
      </c>
      <c r="BK20" s="392">
        <v>15.131413287000001</v>
      </c>
      <c r="BL20" s="393">
        <v>13.477697984000001</v>
      </c>
      <c r="BM20" s="393">
        <v>15.97135613</v>
      </c>
      <c r="BN20" s="387">
        <v>15.218906857</v>
      </c>
      <c r="BQ20" s="394" t="s">
        <v>72</v>
      </c>
      <c r="BR20" s="352" t="s">
        <v>72</v>
      </c>
      <c r="BS20" s="392">
        <v>19.022557888000001</v>
      </c>
      <c r="BT20" s="392">
        <v>19.139547338</v>
      </c>
      <c r="BU20" s="392">
        <v>22.005796870000001</v>
      </c>
      <c r="BV20" s="392">
        <v>21.73613112</v>
      </c>
      <c r="BW20" s="392">
        <v>23.248299341999999</v>
      </c>
      <c r="BX20" s="392">
        <v>22.327760364</v>
      </c>
      <c r="BY20" s="393">
        <v>20.732912464999998</v>
      </c>
      <c r="BZ20" s="393">
        <v>22.669178591000001</v>
      </c>
      <c r="CA20" s="387">
        <v>22.084919661000001</v>
      </c>
    </row>
    <row r="21" spans="2:79" s="323" customFormat="1" ht="15.75" customHeight="1" x14ac:dyDescent="0.25">
      <c r="B21" s="356" t="s">
        <v>171</v>
      </c>
      <c r="C21" s="357">
        <v>149.38776374</v>
      </c>
      <c r="D21" s="357">
        <v>121.480327256</v>
      </c>
      <c r="E21" s="357">
        <v>118.18583733200001</v>
      </c>
      <c r="F21" s="357">
        <v>147.657686039</v>
      </c>
      <c r="G21" s="357">
        <v>211.19626493999999</v>
      </c>
      <c r="H21" s="357">
        <v>277.88137514599998</v>
      </c>
      <c r="I21" s="358">
        <v>132.41466422900001</v>
      </c>
      <c r="J21" s="358">
        <v>250.10893933400001</v>
      </c>
      <c r="K21" s="359">
        <v>196.65301953100001</v>
      </c>
      <c r="M21" s="356" t="s">
        <v>171</v>
      </c>
      <c r="N21" s="357">
        <v>122.690664106</v>
      </c>
      <c r="O21" s="357">
        <v>102.00267960799999</v>
      </c>
      <c r="P21" s="357">
        <v>98.301408653999999</v>
      </c>
      <c r="Q21" s="357">
        <v>120.391364057</v>
      </c>
      <c r="R21" s="357">
        <v>165.46300663599999</v>
      </c>
      <c r="S21" s="357">
        <v>216.32924313300001</v>
      </c>
      <c r="T21" s="358">
        <v>109.459072967</v>
      </c>
      <c r="U21" s="358">
        <v>195.144914521</v>
      </c>
      <c r="V21" s="359">
        <v>156.227002242</v>
      </c>
      <c r="X21" s="356" t="s">
        <v>171</v>
      </c>
      <c r="Y21" s="357">
        <v>101.201256992</v>
      </c>
      <c r="Z21" s="357">
        <v>79.130608788000004</v>
      </c>
      <c r="AA21" s="357">
        <v>75.982572141999995</v>
      </c>
      <c r="AB21" s="357">
        <v>85.730333916000006</v>
      </c>
      <c r="AC21" s="357">
        <v>114.58932370399999</v>
      </c>
      <c r="AD21" s="357">
        <v>156.12793990599999</v>
      </c>
      <c r="AE21" s="358">
        <v>82.965072832999994</v>
      </c>
      <c r="AF21" s="358">
        <v>137.86892986699999</v>
      </c>
      <c r="AG21" s="359">
        <v>113.172737015</v>
      </c>
      <c r="AI21" s="356" t="s">
        <v>171</v>
      </c>
      <c r="AJ21" s="357">
        <v>105.187284593</v>
      </c>
      <c r="AK21" s="357">
        <v>81.517089979000005</v>
      </c>
      <c r="AL21" s="357">
        <v>78.076680843000005</v>
      </c>
      <c r="AM21" s="357">
        <v>91.135512121999994</v>
      </c>
      <c r="AN21" s="357">
        <v>117.890909826</v>
      </c>
      <c r="AO21" s="357">
        <v>160.605904372</v>
      </c>
      <c r="AP21" s="358">
        <v>86.418480418000001</v>
      </c>
      <c r="AQ21" s="358">
        <v>142.81633424699999</v>
      </c>
      <c r="AR21" s="359">
        <v>117.200821949</v>
      </c>
      <c r="AT21" s="356" t="s">
        <v>171</v>
      </c>
      <c r="AU21" s="380">
        <v>23.739057717000001</v>
      </c>
      <c r="AV21" s="380">
        <v>20.724791473</v>
      </c>
      <c r="AW21" s="380">
        <v>20.235409441000002</v>
      </c>
      <c r="AX21" s="380">
        <v>19.742886768000002</v>
      </c>
      <c r="AY21" s="380">
        <v>22.288933695000001</v>
      </c>
      <c r="AZ21" s="380">
        <v>27.787899114999998</v>
      </c>
      <c r="BA21" s="388">
        <v>20.592134163000001</v>
      </c>
      <c r="BB21" s="388">
        <v>25.615304238</v>
      </c>
      <c r="BC21" s="381">
        <v>23.680719104000001</v>
      </c>
      <c r="BE21" s="356" t="s">
        <v>171</v>
      </c>
      <c r="BF21" s="380">
        <v>7.4582789419999997</v>
      </c>
      <c r="BG21" s="380">
        <v>11.850872634</v>
      </c>
      <c r="BH21" s="380">
        <v>13.992554001</v>
      </c>
      <c r="BI21" s="380">
        <v>16.353840130999998</v>
      </c>
      <c r="BJ21" s="380">
        <v>17.929528984000001</v>
      </c>
      <c r="BK21" s="380">
        <v>15.131413287000001</v>
      </c>
      <c r="BL21" s="388">
        <v>13.47280743</v>
      </c>
      <c r="BM21" s="388">
        <v>16.115442032000001</v>
      </c>
      <c r="BN21" s="381">
        <v>15.307252818</v>
      </c>
      <c r="BQ21" s="329" t="s">
        <v>73</v>
      </c>
      <c r="BR21" s="356" t="s">
        <v>171</v>
      </c>
      <c r="BS21" s="380">
        <v>18.935134937000001</v>
      </c>
      <c r="BT21" s="380">
        <v>19.139547338</v>
      </c>
      <c r="BU21" s="380">
        <v>22.087529565000001</v>
      </c>
      <c r="BV21" s="380">
        <v>22.130533821</v>
      </c>
      <c r="BW21" s="380">
        <v>23.232259274</v>
      </c>
      <c r="BX21" s="380">
        <v>22.327760364</v>
      </c>
      <c r="BY21" s="388">
        <v>20.877247017999998</v>
      </c>
      <c r="BZ21" s="388">
        <v>22.645850472999999</v>
      </c>
      <c r="CA21" s="381">
        <v>22.104963649999998</v>
      </c>
    </row>
    <row r="22" spans="2:79" s="323" customFormat="1" ht="15.75" customHeight="1" x14ac:dyDescent="0.25">
      <c r="B22" s="360" t="s">
        <v>395</v>
      </c>
      <c r="C22" s="361"/>
      <c r="D22" s="361"/>
      <c r="E22" s="361"/>
      <c r="F22" s="361"/>
      <c r="G22" s="361"/>
      <c r="H22" s="361"/>
      <c r="I22" s="362"/>
      <c r="J22" s="362"/>
      <c r="K22" s="363"/>
      <c r="M22" s="360" t="s">
        <v>395</v>
      </c>
      <c r="N22" s="361"/>
      <c r="O22" s="361"/>
      <c r="P22" s="361"/>
      <c r="Q22" s="361"/>
      <c r="R22" s="361"/>
      <c r="S22" s="361"/>
      <c r="T22" s="362"/>
      <c r="U22" s="362"/>
      <c r="V22" s="363"/>
      <c r="X22" s="360" t="s">
        <v>395</v>
      </c>
      <c r="Y22" s="361"/>
      <c r="Z22" s="361"/>
      <c r="AA22" s="361"/>
      <c r="AB22" s="361"/>
      <c r="AC22" s="361"/>
      <c r="AD22" s="361"/>
      <c r="AE22" s="362"/>
      <c r="AF22" s="362"/>
      <c r="AG22" s="363"/>
      <c r="AI22" s="360" t="s">
        <v>395</v>
      </c>
      <c r="AJ22" s="361"/>
      <c r="AK22" s="361"/>
      <c r="AL22" s="361"/>
      <c r="AM22" s="361"/>
      <c r="AN22" s="361"/>
      <c r="AO22" s="361"/>
      <c r="AP22" s="362"/>
      <c r="AQ22" s="362"/>
      <c r="AR22" s="363"/>
      <c r="AT22" s="360" t="s">
        <v>395</v>
      </c>
      <c r="AU22" s="382"/>
      <c r="AV22" s="382"/>
      <c r="AW22" s="382"/>
      <c r="AX22" s="382"/>
      <c r="AY22" s="382"/>
      <c r="AZ22" s="382"/>
      <c r="BA22" s="389"/>
      <c r="BB22" s="389"/>
      <c r="BC22" s="383"/>
      <c r="BE22" s="360" t="s">
        <v>395</v>
      </c>
      <c r="BF22" s="382"/>
      <c r="BG22" s="382"/>
      <c r="BH22" s="382"/>
      <c r="BI22" s="382"/>
      <c r="BJ22" s="382"/>
      <c r="BK22" s="382"/>
      <c r="BL22" s="389"/>
      <c r="BM22" s="389"/>
      <c r="BN22" s="383"/>
      <c r="BQ22" s="364" t="s">
        <v>37</v>
      </c>
      <c r="BR22" s="360" t="s">
        <v>395</v>
      </c>
      <c r="BS22" s="382"/>
      <c r="BT22" s="382"/>
      <c r="BU22" s="382"/>
      <c r="BV22" s="382"/>
      <c r="BW22" s="382"/>
      <c r="BX22" s="382"/>
      <c r="BY22" s="389"/>
      <c r="BZ22" s="389"/>
      <c r="CA22" s="383"/>
    </row>
    <row r="23" spans="2:79" s="351" customFormat="1" ht="15.75" customHeight="1" x14ac:dyDescent="0.25">
      <c r="B23" s="364" t="s">
        <v>692</v>
      </c>
      <c r="C23" s="365">
        <v>172.03609107</v>
      </c>
      <c r="D23" s="365">
        <v>124.10538712499999</v>
      </c>
      <c r="E23" s="365">
        <v>118.492730505</v>
      </c>
      <c r="F23" s="365">
        <v>151.03639343</v>
      </c>
      <c r="G23" s="365">
        <v>204.51575263300001</v>
      </c>
      <c r="H23" s="365">
        <v>468.83661454899999</v>
      </c>
      <c r="I23" s="366">
        <v>139.80841996800001</v>
      </c>
      <c r="J23" s="366">
        <v>387.54132716700002</v>
      </c>
      <c r="K23" s="367">
        <v>252.853347501</v>
      </c>
      <c r="M23" s="364" t="s">
        <v>692</v>
      </c>
      <c r="N23" s="365">
        <v>139.26840307800001</v>
      </c>
      <c r="O23" s="365">
        <v>103.584119208</v>
      </c>
      <c r="P23" s="365">
        <v>101.116941302</v>
      </c>
      <c r="Q23" s="365">
        <v>124.94682233499999</v>
      </c>
      <c r="R23" s="365">
        <v>162.70430716499999</v>
      </c>
      <c r="S23" s="365">
        <v>336.03479571600002</v>
      </c>
      <c r="T23" s="366">
        <v>116.243454501</v>
      </c>
      <c r="U23" s="366">
        <v>282.72477025400002</v>
      </c>
      <c r="V23" s="367">
        <v>192.211837094</v>
      </c>
      <c r="X23" s="364" t="s">
        <v>692</v>
      </c>
      <c r="Y23" s="365">
        <v>114.25756712099999</v>
      </c>
      <c r="Z23" s="365">
        <v>83.890880000999999</v>
      </c>
      <c r="AA23" s="365">
        <v>79.887333971999993</v>
      </c>
      <c r="AB23" s="365">
        <v>93.422544029999997</v>
      </c>
      <c r="AC23" s="365">
        <v>105.68577366700001</v>
      </c>
      <c r="AD23" s="365">
        <v>244.699444419</v>
      </c>
      <c r="AE23" s="366">
        <v>90.459101355000001</v>
      </c>
      <c r="AF23" s="366">
        <v>201.94399851200001</v>
      </c>
      <c r="AG23" s="367">
        <v>141.331640908</v>
      </c>
      <c r="AI23" s="364" t="s">
        <v>692</v>
      </c>
      <c r="AJ23" s="365">
        <v>115.223817806</v>
      </c>
      <c r="AK23" s="365">
        <v>86.660536641999997</v>
      </c>
      <c r="AL23" s="365">
        <v>81.453799685000007</v>
      </c>
      <c r="AM23" s="365">
        <v>96.886022543999999</v>
      </c>
      <c r="AN23" s="365">
        <v>107.693416673</v>
      </c>
      <c r="AO23" s="365">
        <v>260.26235630000002</v>
      </c>
      <c r="AP23" s="366">
        <v>93.052325667999995</v>
      </c>
      <c r="AQ23" s="366">
        <v>213.33781276299999</v>
      </c>
      <c r="AR23" s="367">
        <v>147.940730788</v>
      </c>
      <c r="AT23" s="364" t="s">
        <v>692</v>
      </c>
      <c r="AU23" s="384">
        <v>20.227960736</v>
      </c>
      <c r="AV23" s="384">
        <v>22.421962049000001</v>
      </c>
      <c r="AW23" s="384">
        <v>23.851354872999998</v>
      </c>
      <c r="AX23" s="384">
        <v>21.31061502</v>
      </c>
      <c r="AY23" s="384">
        <v>20.939854560000001</v>
      </c>
      <c r="AZ23" s="384">
        <v>21.788540394999998</v>
      </c>
      <c r="BA23" s="390">
        <v>21.848127375000001</v>
      </c>
      <c r="BB23" s="390">
        <v>21.652291682000001</v>
      </c>
      <c r="BC23" s="385">
        <v>21.718864872000001</v>
      </c>
      <c r="BE23" s="364" t="s">
        <v>692</v>
      </c>
      <c r="BF23" s="384">
        <v>11.846240577</v>
      </c>
      <c r="BG23" s="384">
        <v>10.163559957</v>
      </c>
      <c r="BH23" s="384">
        <v>13.408013718999999</v>
      </c>
      <c r="BI23" s="384">
        <v>12.738207148000001</v>
      </c>
      <c r="BJ23" s="384">
        <v>21.033378563999999</v>
      </c>
      <c r="BK23" s="384">
        <v>13.516721448</v>
      </c>
      <c r="BL23" s="390">
        <v>12.240621084000001</v>
      </c>
      <c r="BM23" s="390">
        <v>14.736742743000001</v>
      </c>
      <c r="BN23" s="385">
        <v>13.986372663999999</v>
      </c>
      <c r="BQ23" s="368" t="s">
        <v>38</v>
      </c>
      <c r="BR23" s="364" t="s">
        <v>692</v>
      </c>
      <c r="BS23" s="384">
        <v>10.400757484</v>
      </c>
      <c r="BT23" s="384">
        <v>15.581366183</v>
      </c>
      <c r="BU23" s="384">
        <v>23.265639469</v>
      </c>
      <c r="BV23" s="384">
        <v>15.253115597000001</v>
      </c>
      <c r="BW23" s="384">
        <v>21.431582209999998</v>
      </c>
      <c r="BX23" s="384">
        <v>13.134610661</v>
      </c>
      <c r="BY23" s="390">
        <v>16.235747404000001</v>
      </c>
      <c r="BZ23" s="390">
        <v>14.481284032</v>
      </c>
      <c r="CA23" s="385">
        <v>15.008700960000001</v>
      </c>
    </row>
    <row r="24" spans="2:79" s="323" customFormat="1" ht="15.75" customHeight="1" x14ac:dyDescent="0.25">
      <c r="B24" s="368" t="s">
        <v>693</v>
      </c>
      <c r="C24" s="369">
        <v>110.044250289</v>
      </c>
      <c r="D24" s="369">
        <v>102.722642119</v>
      </c>
      <c r="E24" s="369">
        <v>117.752817685</v>
      </c>
      <c r="F24" s="369">
        <v>151.901847296</v>
      </c>
      <c r="G24" s="369">
        <v>218.25792075800001</v>
      </c>
      <c r="H24" s="369" t="s">
        <v>84</v>
      </c>
      <c r="I24" s="370">
        <v>117.50524905899999</v>
      </c>
      <c r="J24" s="370">
        <v>218.25792075800001</v>
      </c>
      <c r="K24" s="355">
        <v>146.29474052800001</v>
      </c>
      <c r="M24" s="368" t="s">
        <v>693</v>
      </c>
      <c r="N24" s="369">
        <v>91.101030409000003</v>
      </c>
      <c r="O24" s="369">
        <v>81.599969181000006</v>
      </c>
      <c r="P24" s="369">
        <v>91.987179182999995</v>
      </c>
      <c r="Q24" s="369">
        <v>130.13545221000001</v>
      </c>
      <c r="R24" s="369">
        <v>179.93014322299999</v>
      </c>
      <c r="S24" s="369" t="s">
        <v>84</v>
      </c>
      <c r="T24" s="370">
        <v>96.256241087999996</v>
      </c>
      <c r="U24" s="370">
        <v>179.93014322299999</v>
      </c>
      <c r="V24" s="355">
        <v>120.165573228</v>
      </c>
      <c r="X24" s="368" t="s">
        <v>693</v>
      </c>
      <c r="Y24" s="369">
        <v>73.830172924999999</v>
      </c>
      <c r="Z24" s="369">
        <v>61.797415495000003</v>
      </c>
      <c r="AA24" s="369">
        <v>64.540872402000005</v>
      </c>
      <c r="AB24" s="369">
        <v>86.999799468999996</v>
      </c>
      <c r="AC24" s="369">
        <v>120.242956998</v>
      </c>
      <c r="AD24" s="369" t="s">
        <v>84</v>
      </c>
      <c r="AE24" s="370">
        <v>70.782691787000005</v>
      </c>
      <c r="AF24" s="370">
        <v>120.242956998</v>
      </c>
      <c r="AG24" s="355">
        <v>84.915675651000001</v>
      </c>
      <c r="AI24" s="368" t="s">
        <v>693</v>
      </c>
      <c r="AJ24" s="369">
        <v>77.925815552000003</v>
      </c>
      <c r="AK24" s="369">
        <v>65.103926154999996</v>
      </c>
      <c r="AL24" s="369">
        <v>71.816792294999999</v>
      </c>
      <c r="AM24" s="369">
        <v>87.933057484000003</v>
      </c>
      <c r="AN24" s="369">
        <v>123.563479444</v>
      </c>
      <c r="AO24" s="369" t="s">
        <v>84</v>
      </c>
      <c r="AP24" s="370">
        <v>74.128870879000004</v>
      </c>
      <c r="AQ24" s="370">
        <v>123.563479444</v>
      </c>
      <c r="AR24" s="355">
        <v>88.254523504999995</v>
      </c>
      <c r="AT24" s="368" t="s">
        <v>693</v>
      </c>
      <c r="AU24" s="386">
        <v>22.969064496000001</v>
      </c>
      <c r="AV24" s="386">
        <v>19.140499131999999</v>
      </c>
      <c r="AW24" s="386">
        <v>15.434807924999999</v>
      </c>
      <c r="AX24" s="386">
        <v>16.896512829999999</v>
      </c>
      <c r="AY24" s="386">
        <v>20.940006277999998</v>
      </c>
      <c r="AZ24" s="386" t="s">
        <v>84</v>
      </c>
      <c r="BA24" s="391">
        <v>18.759147889000001</v>
      </c>
      <c r="BB24" s="391">
        <v>20.940006277999998</v>
      </c>
      <c r="BC24" s="387">
        <v>19.574748273000001</v>
      </c>
      <c r="BE24" s="368" t="s">
        <v>693</v>
      </c>
      <c r="BF24" s="386">
        <v>9.8811897759999994</v>
      </c>
      <c r="BG24" s="386">
        <v>13.623800831</v>
      </c>
      <c r="BH24" s="386">
        <v>12.561296134999999</v>
      </c>
      <c r="BI24" s="386">
        <v>18.807129686</v>
      </c>
      <c r="BJ24" s="386">
        <v>20.738488085</v>
      </c>
      <c r="BK24" s="386" t="s">
        <v>84</v>
      </c>
      <c r="BL24" s="391">
        <v>14.26817488</v>
      </c>
      <c r="BM24" s="391">
        <v>20.738488085</v>
      </c>
      <c r="BN24" s="387">
        <v>17.026490932000002</v>
      </c>
      <c r="BQ24" s="364" t="s">
        <v>39</v>
      </c>
      <c r="BR24" s="368" t="s">
        <v>693</v>
      </c>
      <c r="BS24" s="386">
        <v>20.893866775999999</v>
      </c>
      <c r="BT24" s="386">
        <v>27.43369598</v>
      </c>
      <c r="BU24" s="386">
        <v>19.512513632000001</v>
      </c>
      <c r="BV24" s="386">
        <v>20.729849562999998</v>
      </c>
      <c r="BW24" s="386">
        <v>9.4210729000000004</v>
      </c>
      <c r="BX24" s="386" t="s">
        <v>84</v>
      </c>
      <c r="BY24" s="391">
        <v>23.155846233999998</v>
      </c>
      <c r="BZ24" s="391">
        <v>9.4210729000000004</v>
      </c>
      <c r="CA24" s="387">
        <v>17.300666654</v>
      </c>
    </row>
    <row r="25" spans="2:79" s="351" customFormat="1" ht="15.75" customHeight="1" x14ac:dyDescent="0.25">
      <c r="B25" s="364" t="s">
        <v>41</v>
      </c>
      <c r="C25" s="365">
        <v>140.819170555</v>
      </c>
      <c r="D25" s="365">
        <v>154.129215273</v>
      </c>
      <c r="E25" s="365">
        <v>98.569160647000004</v>
      </c>
      <c r="F25" s="365">
        <v>131.165820655</v>
      </c>
      <c r="G25" s="365">
        <v>195.123597867</v>
      </c>
      <c r="H25" s="365">
        <v>422.21550363599999</v>
      </c>
      <c r="I25" s="366">
        <v>127.28035812</v>
      </c>
      <c r="J25" s="366">
        <v>263.86176513599997</v>
      </c>
      <c r="K25" s="367">
        <v>187.79017297999999</v>
      </c>
      <c r="M25" s="364" t="s">
        <v>41</v>
      </c>
      <c r="N25" s="365">
        <v>126.941085685</v>
      </c>
      <c r="O25" s="365">
        <v>136.15561169099999</v>
      </c>
      <c r="P25" s="365">
        <v>87.810185943999997</v>
      </c>
      <c r="Q25" s="365">
        <v>114.896932268</v>
      </c>
      <c r="R25" s="365">
        <v>153.33689991200001</v>
      </c>
      <c r="S25" s="365">
        <v>357.26360278099997</v>
      </c>
      <c r="T25" s="366">
        <v>112.27011973</v>
      </c>
      <c r="U25" s="366">
        <v>215.06322065000001</v>
      </c>
      <c r="V25" s="367">
        <v>157.81066321599999</v>
      </c>
      <c r="X25" s="364" t="s">
        <v>41</v>
      </c>
      <c r="Y25" s="365">
        <v>68.790437681</v>
      </c>
      <c r="Z25" s="365">
        <v>84.535640325000003</v>
      </c>
      <c r="AA25" s="365">
        <v>50.212165325999997</v>
      </c>
      <c r="AB25" s="365">
        <v>64.393306068000001</v>
      </c>
      <c r="AC25" s="365">
        <v>93.457033129999999</v>
      </c>
      <c r="AD25" s="365">
        <v>208.05975494699999</v>
      </c>
      <c r="AE25" s="366">
        <v>65.379038928</v>
      </c>
      <c r="AF25" s="366">
        <v>128.14598884200001</v>
      </c>
      <c r="AG25" s="367">
        <v>93.186751569999998</v>
      </c>
      <c r="AI25" s="364" t="s">
        <v>41</v>
      </c>
      <c r="AJ25" s="365">
        <v>68.790437681</v>
      </c>
      <c r="AK25" s="365">
        <v>86.481782340999999</v>
      </c>
      <c r="AL25" s="365">
        <v>50.518660382999997</v>
      </c>
      <c r="AM25" s="365">
        <v>69.490945006000004</v>
      </c>
      <c r="AN25" s="365">
        <v>104.968629093</v>
      </c>
      <c r="AO25" s="365">
        <v>211.494769367</v>
      </c>
      <c r="AP25" s="366">
        <v>68.140097050999998</v>
      </c>
      <c r="AQ25" s="366">
        <v>137.21289435599999</v>
      </c>
      <c r="AR25" s="367">
        <v>98.741496377999994</v>
      </c>
      <c r="AT25" s="364" t="s">
        <v>41</v>
      </c>
      <c r="AU25" s="384">
        <v>11.113607051000001</v>
      </c>
      <c r="AV25" s="384">
        <v>24.654151250000002</v>
      </c>
      <c r="AW25" s="384">
        <v>15.477724465</v>
      </c>
      <c r="AX25" s="384">
        <v>17.143097134000001</v>
      </c>
      <c r="AY25" s="384">
        <v>17.549017142</v>
      </c>
      <c r="AZ25" s="384">
        <v>33.771486105000001</v>
      </c>
      <c r="BA25" s="390">
        <v>18.503648607999999</v>
      </c>
      <c r="BB25" s="390">
        <v>22.618017393999999</v>
      </c>
      <c r="BC25" s="385">
        <v>20.837200823</v>
      </c>
      <c r="BE25" s="364" t="s">
        <v>41</v>
      </c>
      <c r="BF25" s="384">
        <v>36.585961410000003</v>
      </c>
      <c r="BG25" s="384">
        <v>23.031676588</v>
      </c>
      <c r="BH25" s="384">
        <v>35.745872175000002</v>
      </c>
      <c r="BI25" s="384">
        <v>32.982046963999998</v>
      </c>
      <c r="BJ25" s="384">
        <v>23.071778368</v>
      </c>
      <c r="BK25" s="384">
        <v>25.81871902</v>
      </c>
      <c r="BL25" s="390">
        <v>30.492464860999998</v>
      </c>
      <c r="BM25" s="390">
        <v>24.402242844</v>
      </c>
      <c r="BN25" s="385">
        <v>26.70131486</v>
      </c>
      <c r="BQ25" s="368" t="s">
        <v>40</v>
      </c>
      <c r="BR25" s="364" t="s">
        <v>41</v>
      </c>
      <c r="BS25" s="384">
        <v>26.583319575000001</v>
      </c>
      <c r="BT25" s="384">
        <v>14.164195528</v>
      </c>
      <c r="BU25" s="384">
        <v>26.269200333000001</v>
      </c>
      <c r="BV25" s="384">
        <v>25.424155464999998</v>
      </c>
      <c r="BW25" s="384">
        <v>18.25262931</v>
      </c>
      <c r="BX25" s="384">
        <v>36.749263036000002</v>
      </c>
      <c r="BY25" s="390">
        <v>22.041676063000001</v>
      </c>
      <c r="BZ25" s="390">
        <v>27.211364579000001</v>
      </c>
      <c r="CA25" s="385">
        <v>25.259795956000001</v>
      </c>
    </row>
    <row r="26" spans="2:79" s="323" customFormat="1" ht="15.75" customHeight="1" x14ac:dyDescent="0.25">
      <c r="B26" s="368" t="s">
        <v>694</v>
      </c>
      <c r="C26" s="369">
        <v>115.785703544</v>
      </c>
      <c r="D26" s="369">
        <v>140.96850959400001</v>
      </c>
      <c r="E26" s="369">
        <v>95.717113802</v>
      </c>
      <c r="F26" s="369">
        <v>160.27747064499999</v>
      </c>
      <c r="G26" s="369">
        <v>290.98610934300001</v>
      </c>
      <c r="H26" s="369">
        <v>306.87849295900003</v>
      </c>
      <c r="I26" s="370">
        <v>129.49480341399999</v>
      </c>
      <c r="J26" s="370">
        <v>295.467518756</v>
      </c>
      <c r="K26" s="355">
        <v>196.43753940400001</v>
      </c>
      <c r="M26" s="368" t="s">
        <v>694</v>
      </c>
      <c r="N26" s="369">
        <v>99.167383846999996</v>
      </c>
      <c r="O26" s="369">
        <v>119.73686066</v>
      </c>
      <c r="P26" s="369">
        <v>81.998173859999994</v>
      </c>
      <c r="Q26" s="369">
        <v>125.37987180499999</v>
      </c>
      <c r="R26" s="369">
        <v>241.899416664</v>
      </c>
      <c r="S26" s="369">
        <v>265.48829968799998</v>
      </c>
      <c r="T26" s="370">
        <v>108.23602679</v>
      </c>
      <c r="U26" s="370">
        <v>248.551121341</v>
      </c>
      <c r="V26" s="355">
        <v>164.830126071</v>
      </c>
      <c r="X26" s="368" t="s">
        <v>694</v>
      </c>
      <c r="Y26" s="369">
        <v>87.608643005000005</v>
      </c>
      <c r="Z26" s="369">
        <v>98.465860277999994</v>
      </c>
      <c r="AA26" s="369">
        <v>64.207690674000006</v>
      </c>
      <c r="AB26" s="369">
        <v>112.91863603500001</v>
      </c>
      <c r="AC26" s="369">
        <v>194.088310135</v>
      </c>
      <c r="AD26" s="369">
        <v>160.580712326</v>
      </c>
      <c r="AE26" s="370">
        <v>91.125034560000003</v>
      </c>
      <c r="AF26" s="370">
        <v>184.639679403</v>
      </c>
      <c r="AG26" s="355">
        <v>128.842837562</v>
      </c>
      <c r="AI26" s="368" t="s">
        <v>694</v>
      </c>
      <c r="AJ26" s="369">
        <v>87.832456827000001</v>
      </c>
      <c r="AK26" s="369">
        <v>100.786461543</v>
      </c>
      <c r="AL26" s="369">
        <v>64.338252342999994</v>
      </c>
      <c r="AM26" s="369">
        <v>114.294542019</v>
      </c>
      <c r="AN26" s="369">
        <v>194.59730613299999</v>
      </c>
      <c r="AO26" s="369">
        <v>175.77231435300001</v>
      </c>
      <c r="AP26" s="370">
        <v>92.382896453000001</v>
      </c>
      <c r="AQ26" s="370">
        <v>189.28894601499999</v>
      </c>
      <c r="AR26" s="355">
        <v>131.468574351</v>
      </c>
      <c r="AT26" s="368" t="s">
        <v>694</v>
      </c>
      <c r="AU26" s="386">
        <v>30.581893669999999</v>
      </c>
      <c r="AV26" s="386">
        <v>23.812033453000002</v>
      </c>
      <c r="AW26" s="386">
        <v>19.817371093999999</v>
      </c>
      <c r="AX26" s="386">
        <v>22.997240662999999</v>
      </c>
      <c r="AY26" s="386">
        <v>38.807584687000002</v>
      </c>
      <c r="AZ26" s="386">
        <v>30.444016739999999</v>
      </c>
      <c r="BA26" s="391">
        <v>23.645291247999999</v>
      </c>
      <c r="BB26" s="391">
        <v>36.203299219000002</v>
      </c>
      <c r="BC26" s="387">
        <v>29.609859454999999</v>
      </c>
      <c r="BE26" s="368" t="s">
        <v>694</v>
      </c>
      <c r="BF26" s="386">
        <v>8.2736128329999996</v>
      </c>
      <c r="BG26" s="386">
        <v>8.8938601209999995</v>
      </c>
      <c r="BH26" s="386">
        <v>16.498555915000001</v>
      </c>
      <c r="BI26" s="386">
        <v>5.6877588299999999</v>
      </c>
      <c r="BJ26" s="386">
        <v>7.0436800149999996</v>
      </c>
      <c r="BK26" s="386">
        <v>23.912252085999999</v>
      </c>
      <c r="BL26" s="391">
        <v>9.4003669510000005</v>
      </c>
      <c r="BM26" s="391">
        <v>11.984062928</v>
      </c>
      <c r="BN26" s="387">
        <v>10.967815981999999</v>
      </c>
      <c r="BQ26" s="364" t="s">
        <v>41</v>
      </c>
      <c r="BR26" s="368" t="s">
        <v>694</v>
      </c>
      <c r="BS26" s="386">
        <v>22.808797105</v>
      </c>
      <c r="BT26" s="386">
        <v>26.394733713000001</v>
      </c>
      <c r="BU26" s="386">
        <v>20.377695245000002</v>
      </c>
      <c r="BV26" s="386">
        <v>16.430999201999999</v>
      </c>
      <c r="BW26" s="386">
        <v>38.142631575000003</v>
      </c>
      <c r="BX26" s="386">
        <v>22.263888294000001</v>
      </c>
      <c r="BY26" s="391">
        <v>22.417348049000001</v>
      </c>
      <c r="BZ26" s="391">
        <v>33.492144760999999</v>
      </c>
      <c r="CA26" s="387">
        <v>29.136087223000001</v>
      </c>
    </row>
    <row r="27" spans="2:79" s="351" customFormat="1" ht="15.75" customHeight="1" x14ac:dyDescent="0.25">
      <c r="B27" s="364" t="s">
        <v>44</v>
      </c>
      <c r="C27" s="365">
        <v>88.037896154999999</v>
      </c>
      <c r="D27" s="365">
        <v>48.560299978000003</v>
      </c>
      <c r="E27" s="365" t="s">
        <v>84</v>
      </c>
      <c r="F27" s="365">
        <v>81.876917222000003</v>
      </c>
      <c r="G27" s="365" t="s">
        <v>84</v>
      </c>
      <c r="H27" s="365" t="s">
        <v>84</v>
      </c>
      <c r="I27" s="366">
        <v>80.086620796999995</v>
      </c>
      <c r="J27" s="366" t="s">
        <v>84</v>
      </c>
      <c r="K27" s="367">
        <v>80.086620796999995</v>
      </c>
      <c r="M27" s="364" t="s">
        <v>44</v>
      </c>
      <c r="N27" s="365">
        <v>75.825835506000004</v>
      </c>
      <c r="O27" s="365">
        <v>36.808135835000002</v>
      </c>
      <c r="P27" s="365" t="s">
        <v>84</v>
      </c>
      <c r="Q27" s="365">
        <v>72.651736231000001</v>
      </c>
      <c r="R27" s="365" t="s">
        <v>84</v>
      </c>
      <c r="S27" s="365" t="s">
        <v>84</v>
      </c>
      <c r="T27" s="366">
        <v>69.252978739</v>
      </c>
      <c r="U27" s="366" t="s">
        <v>84</v>
      </c>
      <c r="V27" s="367">
        <v>69.252978739</v>
      </c>
      <c r="X27" s="364" t="s">
        <v>44</v>
      </c>
      <c r="Y27" s="365">
        <v>72.931269635000007</v>
      </c>
      <c r="Z27" s="365">
        <v>35.254504060000002</v>
      </c>
      <c r="AA27" s="365" t="s">
        <v>84</v>
      </c>
      <c r="AB27" s="365">
        <v>48.813172680000001</v>
      </c>
      <c r="AC27" s="365" t="s">
        <v>84</v>
      </c>
      <c r="AD27" s="365" t="s">
        <v>84</v>
      </c>
      <c r="AE27" s="366">
        <v>57.298251223000001</v>
      </c>
      <c r="AF27" s="366" t="s">
        <v>84</v>
      </c>
      <c r="AG27" s="367">
        <v>57.298251223000001</v>
      </c>
      <c r="AI27" s="364" t="s">
        <v>44</v>
      </c>
      <c r="AJ27" s="365">
        <v>73.328776219999995</v>
      </c>
      <c r="AK27" s="365">
        <v>35.254504060000002</v>
      </c>
      <c r="AL27" s="365" t="s">
        <v>84</v>
      </c>
      <c r="AM27" s="365">
        <v>48.813172680000001</v>
      </c>
      <c r="AN27" s="365" t="s">
        <v>84</v>
      </c>
      <c r="AO27" s="365" t="s">
        <v>84</v>
      </c>
      <c r="AP27" s="366">
        <v>57.467726329000001</v>
      </c>
      <c r="AQ27" s="366" t="s">
        <v>84</v>
      </c>
      <c r="AR27" s="367">
        <v>57.467726329000001</v>
      </c>
      <c r="AT27" s="364" t="s">
        <v>44</v>
      </c>
      <c r="AU27" s="384">
        <v>16.400391675000002</v>
      </c>
      <c r="AV27" s="384">
        <v>5.6009739850000004</v>
      </c>
      <c r="AW27" s="384" t="s">
        <v>84</v>
      </c>
      <c r="AX27" s="384">
        <v>10.273075735000001</v>
      </c>
      <c r="AY27" s="384" t="s">
        <v>84</v>
      </c>
      <c r="AZ27" s="384" t="s">
        <v>84</v>
      </c>
      <c r="BA27" s="390">
        <v>11.881960808000001</v>
      </c>
      <c r="BB27" s="390" t="s">
        <v>84</v>
      </c>
      <c r="BC27" s="385">
        <v>11.881960808000001</v>
      </c>
      <c r="BE27" s="364" t="s">
        <v>44</v>
      </c>
      <c r="BF27" s="384">
        <v>2.670842757</v>
      </c>
      <c r="BG27" s="384">
        <v>0</v>
      </c>
      <c r="BH27" s="384" t="s">
        <v>84</v>
      </c>
      <c r="BI27" s="384">
        <v>11.531957801000001</v>
      </c>
      <c r="BJ27" s="384" t="s">
        <v>84</v>
      </c>
      <c r="BK27" s="384" t="s">
        <v>84</v>
      </c>
      <c r="BL27" s="390">
        <v>6.4519554330000002</v>
      </c>
      <c r="BM27" s="390" t="s">
        <v>84</v>
      </c>
      <c r="BN27" s="385">
        <v>6.4519554330000002</v>
      </c>
      <c r="BQ27" s="368" t="s">
        <v>42</v>
      </c>
      <c r="BR27" s="364" t="s">
        <v>44</v>
      </c>
      <c r="BS27" s="384">
        <v>19.305634220999998</v>
      </c>
      <c r="BT27" s="384">
        <v>1.758025006</v>
      </c>
      <c r="BU27" s="384" t="s">
        <v>84</v>
      </c>
      <c r="BV27" s="384">
        <v>0.16707097000000001</v>
      </c>
      <c r="BW27" s="384" t="s">
        <v>84</v>
      </c>
      <c r="BX27" s="384" t="s">
        <v>84</v>
      </c>
      <c r="BY27" s="390">
        <v>9.2647190980000005</v>
      </c>
      <c r="BZ27" s="390" t="s">
        <v>84</v>
      </c>
      <c r="CA27" s="385">
        <v>9.2647190980000005</v>
      </c>
    </row>
    <row r="28" spans="2:79" s="323" customFormat="1" ht="15.75" customHeight="1" x14ac:dyDescent="0.25">
      <c r="B28" s="368" t="s">
        <v>102</v>
      </c>
      <c r="C28" s="369">
        <v>160.87410522100001</v>
      </c>
      <c r="D28" s="369">
        <v>134.07888493600001</v>
      </c>
      <c r="E28" s="369">
        <v>140.31308763600001</v>
      </c>
      <c r="F28" s="369">
        <v>140.60792185</v>
      </c>
      <c r="G28" s="369">
        <v>208.644488454</v>
      </c>
      <c r="H28" s="369">
        <v>449.58719752299999</v>
      </c>
      <c r="I28" s="370">
        <v>140.45211741099999</v>
      </c>
      <c r="J28" s="370">
        <v>301.06048401999999</v>
      </c>
      <c r="K28" s="355">
        <v>200.15463514999999</v>
      </c>
      <c r="M28" s="368" t="s">
        <v>102</v>
      </c>
      <c r="N28" s="369">
        <v>135.22847599599999</v>
      </c>
      <c r="O28" s="369">
        <v>115.07562741</v>
      </c>
      <c r="P28" s="369">
        <v>106.66503867599999</v>
      </c>
      <c r="Q28" s="369">
        <v>109.0796733</v>
      </c>
      <c r="R28" s="369">
        <v>151.884238563</v>
      </c>
      <c r="S28" s="369">
        <v>358.84172662600002</v>
      </c>
      <c r="T28" s="370">
        <v>113.54732149199999</v>
      </c>
      <c r="U28" s="370">
        <v>231.26486133899999</v>
      </c>
      <c r="V28" s="355">
        <v>157.306147133</v>
      </c>
      <c r="X28" s="368" t="s">
        <v>102</v>
      </c>
      <c r="Y28" s="369">
        <v>114.858133184</v>
      </c>
      <c r="Z28" s="369">
        <v>81.530103358999995</v>
      </c>
      <c r="AA28" s="369">
        <v>79.210645854000006</v>
      </c>
      <c r="AB28" s="369">
        <v>89.683933440000004</v>
      </c>
      <c r="AC28" s="369">
        <v>111.128448338</v>
      </c>
      <c r="AD28" s="369">
        <v>281.93641513199998</v>
      </c>
      <c r="AE28" s="370">
        <v>86.897285123000003</v>
      </c>
      <c r="AF28" s="370">
        <v>176.643559224</v>
      </c>
      <c r="AG28" s="355">
        <v>120.258427103</v>
      </c>
      <c r="AI28" s="368" t="s">
        <v>102</v>
      </c>
      <c r="AJ28" s="369">
        <v>121.289391233</v>
      </c>
      <c r="AK28" s="369">
        <v>85.085259668000006</v>
      </c>
      <c r="AL28" s="369">
        <v>79.429749963999996</v>
      </c>
      <c r="AM28" s="369">
        <v>92.798409503000002</v>
      </c>
      <c r="AN28" s="369">
        <v>114.790807735</v>
      </c>
      <c r="AO28" s="369">
        <v>286.370025532</v>
      </c>
      <c r="AP28" s="370">
        <v>89.803132534</v>
      </c>
      <c r="AQ28" s="370">
        <v>180.60173968800001</v>
      </c>
      <c r="AR28" s="355">
        <v>123.55545546</v>
      </c>
      <c r="AT28" s="368" t="s">
        <v>102</v>
      </c>
      <c r="AU28" s="386">
        <v>30.696774309999999</v>
      </c>
      <c r="AV28" s="386">
        <v>23.670235243</v>
      </c>
      <c r="AW28" s="386">
        <v>19.647207667</v>
      </c>
      <c r="AX28" s="386">
        <v>22.289137538999999</v>
      </c>
      <c r="AY28" s="386">
        <v>21.244130365</v>
      </c>
      <c r="AZ28" s="386">
        <v>28.182691871999999</v>
      </c>
      <c r="BA28" s="391">
        <v>23.001186666999999</v>
      </c>
      <c r="BB28" s="391">
        <v>24.985331647999999</v>
      </c>
      <c r="BC28" s="387">
        <v>24.038425547999999</v>
      </c>
      <c r="BE28" s="368" t="s">
        <v>102</v>
      </c>
      <c r="BF28" s="386">
        <v>7.3931644380000003</v>
      </c>
      <c r="BG28" s="386">
        <v>14.78950637</v>
      </c>
      <c r="BH28" s="386">
        <v>16.683369078999998</v>
      </c>
      <c r="BI28" s="386">
        <v>8.8748595570000006</v>
      </c>
      <c r="BJ28" s="386">
        <v>10.057713229999999</v>
      </c>
      <c r="BK28" s="386">
        <v>11.479239496</v>
      </c>
      <c r="BL28" s="391">
        <v>12.705375073000001</v>
      </c>
      <c r="BM28" s="391">
        <v>10.871945716999999</v>
      </c>
      <c r="BN28" s="387">
        <v>11.680250214000001</v>
      </c>
      <c r="BQ28" s="364" t="s">
        <v>43</v>
      </c>
      <c r="BR28" s="368" t="s">
        <v>102</v>
      </c>
      <c r="BS28" s="386">
        <v>22.947305970999999</v>
      </c>
      <c r="BT28" s="386">
        <v>17.006014644</v>
      </c>
      <c r="BU28" s="386">
        <v>15.997159132</v>
      </c>
      <c r="BV28" s="386">
        <v>36.019374175000003</v>
      </c>
      <c r="BW28" s="386">
        <v>32.914235685000001</v>
      </c>
      <c r="BX28" s="386">
        <v>33.085604099999998</v>
      </c>
      <c r="BY28" s="391">
        <v>22.713429254000001</v>
      </c>
      <c r="BZ28" s="391">
        <v>33.012393373000002</v>
      </c>
      <c r="CA28" s="387">
        <v>28.471886273999999</v>
      </c>
    </row>
    <row r="29" spans="2:79" s="351" customFormat="1" ht="15.75" customHeight="1" x14ac:dyDescent="0.25">
      <c r="B29" s="364" t="s">
        <v>695</v>
      </c>
      <c r="C29" s="365">
        <v>108.854884478</v>
      </c>
      <c r="D29" s="365">
        <v>110.732997958</v>
      </c>
      <c r="E29" s="365">
        <v>112.124172731</v>
      </c>
      <c r="F29" s="365">
        <v>135.988829014</v>
      </c>
      <c r="G29" s="365">
        <v>249.556659521</v>
      </c>
      <c r="H29" s="365">
        <v>325.76636928200003</v>
      </c>
      <c r="I29" s="366">
        <v>120.739953984</v>
      </c>
      <c r="J29" s="366">
        <v>275.36782967200003</v>
      </c>
      <c r="K29" s="367">
        <v>209.78705563599999</v>
      </c>
      <c r="M29" s="364" t="s">
        <v>695</v>
      </c>
      <c r="N29" s="365">
        <v>103.999673946</v>
      </c>
      <c r="O29" s="365">
        <v>99.243203571999999</v>
      </c>
      <c r="P29" s="365">
        <v>94.008274188000001</v>
      </c>
      <c r="Q29" s="365">
        <v>108.951948371</v>
      </c>
      <c r="R29" s="365">
        <v>190.89168095700001</v>
      </c>
      <c r="S29" s="365">
        <v>236.513701801</v>
      </c>
      <c r="T29" s="366">
        <v>101.40962195500001</v>
      </c>
      <c r="U29" s="366">
        <v>206.34322573200001</v>
      </c>
      <c r="V29" s="367">
        <v>161.83878610599999</v>
      </c>
      <c r="X29" s="364" t="s">
        <v>695</v>
      </c>
      <c r="Y29" s="365">
        <v>89.450324244000001</v>
      </c>
      <c r="Z29" s="365">
        <v>78.456789813</v>
      </c>
      <c r="AA29" s="365">
        <v>76.014664945000007</v>
      </c>
      <c r="AB29" s="365">
        <v>86.795979181999996</v>
      </c>
      <c r="AC29" s="365">
        <v>115.182944234</v>
      </c>
      <c r="AD29" s="365">
        <v>157.78839573400001</v>
      </c>
      <c r="AE29" s="366">
        <v>81.029869688999995</v>
      </c>
      <c r="AF29" s="366">
        <v>129.61281887199999</v>
      </c>
      <c r="AG29" s="367">
        <v>109.007818653</v>
      </c>
      <c r="AI29" s="364" t="s">
        <v>695</v>
      </c>
      <c r="AJ29" s="365">
        <v>92.686341014999996</v>
      </c>
      <c r="AK29" s="365">
        <v>81.121971693000006</v>
      </c>
      <c r="AL29" s="365">
        <v>78.819226119000007</v>
      </c>
      <c r="AM29" s="365">
        <v>88.547236557000005</v>
      </c>
      <c r="AN29" s="365">
        <v>126.24778175599999</v>
      </c>
      <c r="AO29" s="365">
        <v>159.230432318</v>
      </c>
      <c r="AP29" s="366">
        <v>83.396974122000003</v>
      </c>
      <c r="AQ29" s="366">
        <v>137.41854737599999</v>
      </c>
      <c r="AR29" s="367">
        <v>114.506917937</v>
      </c>
      <c r="AT29" s="364" t="s">
        <v>695</v>
      </c>
      <c r="AU29" s="384">
        <v>33.870789756000001</v>
      </c>
      <c r="AV29" s="384">
        <v>24.151646486000001</v>
      </c>
      <c r="AW29" s="384">
        <v>19.190654152</v>
      </c>
      <c r="AX29" s="384">
        <v>23.348067696000001</v>
      </c>
      <c r="AY29" s="384">
        <v>21.723935596</v>
      </c>
      <c r="AZ29" s="384">
        <v>24.132808159</v>
      </c>
      <c r="BA29" s="390">
        <v>22.281287644999999</v>
      </c>
      <c r="BB29" s="390">
        <v>22.609616470999999</v>
      </c>
      <c r="BC29" s="385">
        <v>22.507170016</v>
      </c>
      <c r="BE29" s="364" t="s">
        <v>695</v>
      </c>
      <c r="BF29" s="384">
        <v>10.393041144</v>
      </c>
      <c r="BG29" s="384">
        <v>7.3173842589999998</v>
      </c>
      <c r="BH29" s="384">
        <v>12.228536566000001</v>
      </c>
      <c r="BI29" s="384">
        <v>14.154819914999999</v>
      </c>
      <c r="BJ29" s="384">
        <v>22.089419250999999</v>
      </c>
      <c r="BK29" s="384">
        <v>15.259558679</v>
      </c>
      <c r="BL29" s="390">
        <v>11.666988226000001</v>
      </c>
      <c r="BM29" s="390">
        <v>19.352876294000001</v>
      </c>
      <c r="BN29" s="385">
        <v>17.476780012999999</v>
      </c>
      <c r="BQ29" s="368" t="s">
        <v>44</v>
      </c>
      <c r="BR29" s="364" t="s">
        <v>695</v>
      </c>
      <c r="BS29" s="384">
        <v>31.880850130999999</v>
      </c>
      <c r="BT29" s="384">
        <v>17.648520866999998</v>
      </c>
      <c r="BU29" s="384">
        <v>14.046969083</v>
      </c>
      <c r="BV29" s="384">
        <v>22.223413183000002</v>
      </c>
      <c r="BW29" s="384">
        <v>21.276004268000001</v>
      </c>
      <c r="BX29" s="384">
        <v>9.724923102</v>
      </c>
      <c r="BY29" s="390">
        <v>18.759034883000002</v>
      </c>
      <c r="BZ29" s="390">
        <v>16.647794147999999</v>
      </c>
      <c r="CA29" s="385">
        <v>17.163140046999999</v>
      </c>
    </row>
    <row r="30" spans="2:79" s="323" customFormat="1" ht="15.75" customHeight="1" x14ac:dyDescent="0.25">
      <c r="B30" s="368" t="s">
        <v>103</v>
      </c>
      <c r="C30" s="369">
        <v>147.567554441</v>
      </c>
      <c r="D30" s="369">
        <v>105.876079569</v>
      </c>
      <c r="E30" s="369">
        <v>106.245390904</v>
      </c>
      <c r="F30" s="369">
        <v>124.622638591</v>
      </c>
      <c r="G30" s="369">
        <v>288.66318194399997</v>
      </c>
      <c r="H30" s="369">
        <v>263.646556729</v>
      </c>
      <c r="I30" s="370">
        <v>114.875822462</v>
      </c>
      <c r="J30" s="370">
        <v>280.02871177600002</v>
      </c>
      <c r="K30" s="355">
        <v>184.885914894</v>
      </c>
      <c r="M30" s="368" t="s">
        <v>103</v>
      </c>
      <c r="N30" s="369">
        <v>115.953794706</v>
      </c>
      <c r="O30" s="369">
        <v>89.408933054000002</v>
      </c>
      <c r="P30" s="369">
        <v>89.724144605999996</v>
      </c>
      <c r="Q30" s="369">
        <v>100.870926731</v>
      </c>
      <c r="R30" s="369">
        <v>245.23581593200001</v>
      </c>
      <c r="S30" s="369">
        <v>228.04601640600001</v>
      </c>
      <c r="T30" s="370">
        <v>94.995756599000003</v>
      </c>
      <c r="U30" s="370">
        <v>239.30276901100001</v>
      </c>
      <c r="V30" s="355">
        <v>156.16905680299999</v>
      </c>
      <c r="X30" s="368" t="s">
        <v>103</v>
      </c>
      <c r="Y30" s="369">
        <v>102.640453463</v>
      </c>
      <c r="Z30" s="369">
        <v>73.010876543999998</v>
      </c>
      <c r="AA30" s="369">
        <v>63.754334475</v>
      </c>
      <c r="AB30" s="369">
        <v>78.639771597999996</v>
      </c>
      <c r="AC30" s="369">
        <v>173.97150601199999</v>
      </c>
      <c r="AD30" s="369">
        <v>169.47069253500001</v>
      </c>
      <c r="AE30" s="370">
        <v>74.153790602000001</v>
      </c>
      <c r="AF30" s="370">
        <v>172.41805348299999</v>
      </c>
      <c r="AG30" s="355">
        <v>115.809072297</v>
      </c>
      <c r="AI30" s="368" t="s">
        <v>103</v>
      </c>
      <c r="AJ30" s="369">
        <v>103.91128009800001</v>
      </c>
      <c r="AK30" s="369">
        <v>75.115606271999994</v>
      </c>
      <c r="AL30" s="369">
        <v>64.465096201999998</v>
      </c>
      <c r="AM30" s="369">
        <v>79.126648789000001</v>
      </c>
      <c r="AN30" s="369">
        <v>192.332160934</v>
      </c>
      <c r="AO30" s="369">
        <v>169.47069253500001</v>
      </c>
      <c r="AP30" s="370">
        <v>75.270807769000001</v>
      </c>
      <c r="AQ30" s="370">
        <v>184.44154158800001</v>
      </c>
      <c r="AR30" s="355">
        <v>121.549460219</v>
      </c>
      <c r="AT30" s="368" t="s">
        <v>103</v>
      </c>
      <c r="AU30" s="386">
        <v>18.949330799999998</v>
      </c>
      <c r="AV30" s="386">
        <v>18.265997645999999</v>
      </c>
      <c r="AW30" s="386">
        <v>17.238913453999999</v>
      </c>
      <c r="AX30" s="386">
        <v>15.579279747999999</v>
      </c>
      <c r="AY30" s="386">
        <v>29.923003205000001</v>
      </c>
      <c r="AZ30" s="386">
        <v>34.914733077000001</v>
      </c>
      <c r="BA30" s="391">
        <v>17.006341531</v>
      </c>
      <c r="BB30" s="391">
        <v>31.344159386000001</v>
      </c>
      <c r="BC30" s="387">
        <v>24.096607333000001</v>
      </c>
      <c r="BE30" s="368" t="s">
        <v>103</v>
      </c>
      <c r="BF30" s="386">
        <v>2.5192019669999999</v>
      </c>
      <c r="BG30" s="386">
        <v>7.7045846490000001</v>
      </c>
      <c r="BH30" s="386">
        <v>12.892485285999999</v>
      </c>
      <c r="BI30" s="386">
        <v>12.762111223</v>
      </c>
      <c r="BJ30" s="386">
        <v>11.550941597</v>
      </c>
      <c r="BK30" s="386">
        <v>19.278984659999999</v>
      </c>
      <c r="BL30" s="391">
        <v>10.532896392</v>
      </c>
      <c r="BM30" s="391">
        <v>14.062226847</v>
      </c>
      <c r="BN30" s="387">
        <v>12.798925763</v>
      </c>
      <c r="BQ30" s="364" t="s">
        <v>45</v>
      </c>
      <c r="BR30" s="368" t="s">
        <v>103</v>
      </c>
      <c r="BS30" s="386">
        <v>21.241513422000001</v>
      </c>
      <c r="BT30" s="386">
        <v>18.450788247999999</v>
      </c>
      <c r="BU30" s="386">
        <v>17.288844237999999</v>
      </c>
      <c r="BV30" s="386">
        <v>24.541328120999999</v>
      </c>
      <c r="BW30" s="386">
        <v>17.604131844000001</v>
      </c>
      <c r="BX30" s="386">
        <v>7.6057588450000004</v>
      </c>
      <c r="BY30" s="391">
        <v>20.664110976</v>
      </c>
      <c r="BZ30" s="391">
        <v>14.355085943000001</v>
      </c>
      <c r="CA30" s="387">
        <v>16.613360782000001</v>
      </c>
    </row>
    <row r="31" spans="2:79" s="351" customFormat="1" ht="15.75" customHeight="1" x14ac:dyDescent="0.25">
      <c r="B31" s="364" t="s">
        <v>696</v>
      </c>
      <c r="C31" s="365">
        <v>134.49451404199999</v>
      </c>
      <c r="D31" s="365">
        <v>129.17228828200001</v>
      </c>
      <c r="E31" s="365">
        <v>114.129085645</v>
      </c>
      <c r="F31" s="365">
        <v>178.459942463</v>
      </c>
      <c r="G31" s="365">
        <v>235.653487219</v>
      </c>
      <c r="H31" s="365">
        <v>466.98634448000001</v>
      </c>
      <c r="I31" s="366">
        <v>143.330771419</v>
      </c>
      <c r="J31" s="366">
        <v>346.090278157</v>
      </c>
      <c r="K31" s="367">
        <v>221.91621778000001</v>
      </c>
      <c r="M31" s="364" t="s">
        <v>696</v>
      </c>
      <c r="N31" s="365">
        <v>106.141512834</v>
      </c>
      <c r="O31" s="365">
        <v>105.64444028699999</v>
      </c>
      <c r="P31" s="365">
        <v>95.129536707</v>
      </c>
      <c r="Q31" s="365">
        <v>144.577567671</v>
      </c>
      <c r="R31" s="365">
        <v>194.34953011299999</v>
      </c>
      <c r="S31" s="365">
        <v>425.60104094000002</v>
      </c>
      <c r="T31" s="366">
        <v>116.597065164</v>
      </c>
      <c r="U31" s="366">
        <v>304.74748679599998</v>
      </c>
      <c r="V31" s="367">
        <v>189.52032831899999</v>
      </c>
      <c r="X31" s="364" t="s">
        <v>696</v>
      </c>
      <c r="Y31" s="365">
        <v>88.958482251999996</v>
      </c>
      <c r="Z31" s="365">
        <v>86.336991995000005</v>
      </c>
      <c r="AA31" s="365">
        <v>79.935419926999998</v>
      </c>
      <c r="AB31" s="365">
        <v>100.02353616800001</v>
      </c>
      <c r="AC31" s="365">
        <v>139.797083453</v>
      </c>
      <c r="AD31" s="365">
        <v>328.00083236199998</v>
      </c>
      <c r="AE31" s="366">
        <v>89.963306595000006</v>
      </c>
      <c r="AF31" s="366">
        <v>229.64432053799999</v>
      </c>
      <c r="AG31" s="367">
        <v>144.10081662100001</v>
      </c>
      <c r="AI31" s="364" t="s">
        <v>696</v>
      </c>
      <c r="AJ31" s="365">
        <v>90.929495818000007</v>
      </c>
      <c r="AK31" s="365">
        <v>88.757062472000001</v>
      </c>
      <c r="AL31" s="365">
        <v>82.980714500000005</v>
      </c>
      <c r="AM31" s="365">
        <v>101.723412477</v>
      </c>
      <c r="AN31" s="365">
        <v>141.66672207400001</v>
      </c>
      <c r="AO31" s="365">
        <v>335.94267791999999</v>
      </c>
      <c r="AP31" s="366">
        <v>92.209415304000004</v>
      </c>
      <c r="AQ31" s="366">
        <v>234.412790981</v>
      </c>
      <c r="AR31" s="367">
        <v>147.32454125500001</v>
      </c>
      <c r="AT31" s="364" t="s">
        <v>696</v>
      </c>
      <c r="AU31" s="384">
        <v>22.505906365000001</v>
      </c>
      <c r="AV31" s="384">
        <v>20.330730844000001</v>
      </c>
      <c r="AW31" s="384">
        <v>21.956494624000001</v>
      </c>
      <c r="AX31" s="384">
        <v>19.574083486999999</v>
      </c>
      <c r="AY31" s="384">
        <v>25.408761025</v>
      </c>
      <c r="AZ31" s="384">
        <v>41.948899318999999</v>
      </c>
      <c r="BA31" s="390">
        <v>20.596416774000001</v>
      </c>
      <c r="BB31" s="390">
        <v>34.795122251000002</v>
      </c>
      <c r="BC31" s="385">
        <v>27.522450241000001</v>
      </c>
      <c r="BE31" s="364" t="s">
        <v>696</v>
      </c>
      <c r="BF31" s="384">
        <v>4.9112292899999996</v>
      </c>
      <c r="BG31" s="384">
        <v>10.492679162</v>
      </c>
      <c r="BH31" s="384">
        <v>9.0409656579999993</v>
      </c>
      <c r="BI31" s="384">
        <v>22.449815225999998</v>
      </c>
      <c r="BJ31" s="384">
        <v>15.823619792000001</v>
      </c>
      <c r="BK31" s="384">
        <v>15.327828064</v>
      </c>
      <c r="BL31" s="390">
        <v>14.522276298</v>
      </c>
      <c r="BM31" s="390">
        <v>15.504252442</v>
      </c>
      <c r="BN31" s="385">
        <v>15.115832973</v>
      </c>
      <c r="BQ31" s="368" t="s">
        <v>74</v>
      </c>
      <c r="BR31" s="364" t="s">
        <v>696</v>
      </c>
      <c r="BS31" s="384">
        <v>17.825619120999999</v>
      </c>
      <c r="BT31" s="384">
        <v>23.346073860000001</v>
      </c>
      <c r="BU31" s="384">
        <v>35.589713162000002</v>
      </c>
      <c r="BV31" s="384">
        <v>29.503114401000001</v>
      </c>
      <c r="BW31" s="384">
        <v>25.801411269999999</v>
      </c>
      <c r="BX31" s="384">
        <v>19.665218536000001</v>
      </c>
      <c r="BY31" s="390">
        <v>27.236579396</v>
      </c>
      <c r="BZ31" s="390">
        <v>21.848744251999999</v>
      </c>
      <c r="CA31" s="385">
        <v>23.979895887000001</v>
      </c>
    </row>
    <row r="32" spans="2:79" s="323" customFormat="1" ht="15.75" customHeight="1" x14ac:dyDescent="0.25">
      <c r="B32" s="368" t="s">
        <v>104</v>
      </c>
      <c r="C32" s="369">
        <v>193.127629493</v>
      </c>
      <c r="D32" s="369">
        <v>115.949103548</v>
      </c>
      <c r="E32" s="369">
        <v>157.39969883399999</v>
      </c>
      <c r="F32" s="369">
        <v>178.955493496</v>
      </c>
      <c r="G32" s="369">
        <v>195.14459892400001</v>
      </c>
      <c r="H32" s="369">
        <v>535.27186374999997</v>
      </c>
      <c r="I32" s="370">
        <v>155.759323954</v>
      </c>
      <c r="J32" s="370">
        <v>356.28104748499999</v>
      </c>
      <c r="K32" s="355">
        <v>246.608359079</v>
      </c>
      <c r="M32" s="368" t="s">
        <v>104</v>
      </c>
      <c r="N32" s="369">
        <v>156.666328908</v>
      </c>
      <c r="O32" s="369">
        <v>92.575430553000004</v>
      </c>
      <c r="P32" s="369">
        <v>128.489974647</v>
      </c>
      <c r="Q32" s="369">
        <v>139.35980971699999</v>
      </c>
      <c r="R32" s="369">
        <v>158.351396631</v>
      </c>
      <c r="S32" s="369">
        <v>400.87003959399999</v>
      </c>
      <c r="T32" s="370">
        <v>124.700974074</v>
      </c>
      <c r="U32" s="370">
        <v>273.24542859500002</v>
      </c>
      <c r="V32" s="355">
        <v>192.00101582900001</v>
      </c>
      <c r="X32" s="368" t="s">
        <v>104</v>
      </c>
      <c r="Y32" s="369">
        <v>124.834879715</v>
      </c>
      <c r="Z32" s="369">
        <v>78.009210569999993</v>
      </c>
      <c r="AA32" s="369">
        <v>102.27921781400001</v>
      </c>
      <c r="AB32" s="369">
        <v>102.942097311</v>
      </c>
      <c r="AC32" s="369">
        <v>102.89757749100001</v>
      </c>
      <c r="AD32" s="369">
        <v>283.64445644900002</v>
      </c>
      <c r="AE32" s="370">
        <v>98.774757815000001</v>
      </c>
      <c r="AF32" s="370">
        <v>188.527026159</v>
      </c>
      <c r="AG32" s="355">
        <v>139.43821729300001</v>
      </c>
      <c r="AI32" s="368" t="s">
        <v>104</v>
      </c>
      <c r="AJ32" s="369">
        <v>130.310673087</v>
      </c>
      <c r="AK32" s="369">
        <v>79.591437232999994</v>
      </c>
      <c r="AL32" s="369">
        <v>110.307959047</v>
      </c>
      <c r="AM32" s="369">
        <v>106.806709119</v>
      </c>
      <c r="AN32" s="369">
        <v>107.895946661</v>
      </c>
      <c r="AO32" s="369">
        <v>293.22760975099999</v>
      </c>
      <c r="AP32" s="370">
        <v>103.27075984299999</v>
      </c>
      <c r="AQ32" s="370">
        <v>195.69745240500001</v>
      </c>
      <c r="AR32" s="355">
        <v>145.14590280100001</v>
      </c>
      <c r="AT32" s="368" t="s">
        <v>104</v>
      </c>
      <c r="AU32" s="386">
        <v>26.075431355999999</v>
      </c>
      <c r="AV32" s="386">
        <v>16.724766090999999</v>
      </c>
      <c r="AW32" s="386">
        <v>22.277924976000001</v>
      </c>
      <c r="AX32" s="386">
        <v>19.158310140000001</v>
      </c>
      <c r="AY32" s="386">
        <v>22.916875610000002</v>
      </c>
      <c r="AZ32" s="386">
        <v>32.403674500000001</v>
      </c>
      <c r="BA32" s="391">
        <v>20.464700296</v>
      </c>
      <c r="BB32" s="391">
        <v>28.929051136999998</v>
      </c>
      <c r="BC32" s="387">
        <v>24.918374660000001</v>
      </c>
      <c r="BE32" s="368" t="s">
        <v>104</v>
      </c>
      <c r="BF32" s="386">
        <v>5.4341716309999999</v>
      </c>
      <c r="BG32" s="386">
        <v>8.0382897589999995</v>
      </c>
      <c r="BH32" s="386">
        <v>8.1464481600000003</v>
      </c>
      <c r="BI32" s="386">
        <v>14.009936053000001</v>
      </c>
      <c r="BJ32" s="386">
        <v>24.58792025</v>
      </c>
      <c r="BK32" s="386">
        <v>15.419889896000001</v>
      </c>
      <c r="BL32" s="391">
        <v>9.1052823230000008</v>
      </c>
      <c r="BM32" s="391">
        <v>18.062476076999999</v>
      </c>
      <c r="BN32" s="387">
        <v>14.968226863</v>
      </c>
      <c r="BQ32" s="364" t="s">
        <v>46</v>
      </c>
      <c r="BR32" s="368" t="s">
        <v>104</v>
      </c>
      <c r="BS32" s="386">
        <v>23.461916760000001</v>
      </c>
      <c r="BT32" s="386">
        <v>17.960492145</v>
      </c>
      <c r="BU32" s="386">
        <v>27.476500949999998</v>
      </c>
      <c r="BV32" s="386">
        <v>16.627998180999999</v>
      </c>
      <c r="BW32" s="386">
        <v>27.916414022000001</v>
      </c>
      <c r="BX32" s="386">
        <v>28.469946381</v>
      </c>
      <c r="BY32" s="391">
        <v>21.319045715000001</v>
      </c>
      <c r="BZ32" s="391">
        <v>28.31039663</v>
      </c>
      <c r="CA32" s="387">
        <v>25.895244890000001</v>
      </c>
    </row>
    <row r="33" spans="2:79" s="351" customFormat="1" ht="15.75" customHeight="1" x14ac:dyDescent="0.25">
      <c r="B33" s="364" t="s">
        <v>53</v>
      </c>
      <c r="C33" s="365">
        <v>327.48897588300002</v>
      </c>
      <c r="D33" s="365">
        <v>126.722999074</v>
      </c>
      <c r="E33" s="365">
        <v>112.41507728000001</v>
      </c>
      <c r="F33" s="365">
        <v>152.141621367</v>
      </c>
      <c r="G33" s="365">
        <v>212.47252903</v>
      </c>
      <c r="H33" s="365">
        <v>414.06459530799998</v>
      </c>
      <c r="I33" s="366">
        <v>131.95902958799999</v>
      </c>
      <c r="J33" s="366">
        <v>317.82176338699998</v>
      </c>
      <c r="K33" s="367">
        <v>222.12552768699999</v>
      </c>
      <c r="M33" s="364" t="s">
        <v>53</v>
      </c>
      <c r="N33" s="365">
        <v>288.35184163899999</v>
      </c>
      <c r="O33" s="365">
        <v>102.54725966300001</v>
      </c>
      <c r="P33" s="365">
        <v>101.108633166</v>
      </c>
      <c r="Q33" s="365">
        <v>134.66243041300001</v>
      </c>
      <c r="R33" s="365">
        <v>185.66315664800001</v>
      </c>
      <c r="S33" s="365">
        <v>344.38129225599999</v>
      </c>
      <c r="T33" s="366">
        <v>114.044426988</v>
      </c>
      <c r="U33" s="366">
        <v>268.60706596699998</v>
      </c>
      <c r="V33" s="367">
        <v>189.02649363899999</v>
      </c>
      <c r="X33" s="364" t="s">
        <v>53</v>
      </c>
      <c r="Y33" s="365">
        <v>232.96470191399999</v>
      </c>
      <c r="Z33" s="365">
        <v>75.671490473000006</v>
      </c>
      <c r="AA33" s="365">
        <v>79.023965223000005</v>
      </c>
      <c r="AB33" s="365">
        <v>93.636984764999994</v>
      </c>
      <c r="AC33" s="365">
        <v>130.43120149500001</v>
      </c>
      <c r="AD33" s="365">
        <v>198.57322820799999</v>
      </c>
      <c r="AE33" s="366">
        <v>84.165436885000005</v>
      </c>
      <c r="AF33" s="366">
        <v>166.04128513699999</v>
      </c>
      <c r="AG33" s="367">
        <v>123.885387006</v>
      </c>
      <c r="AI33" s="364" t="s">
        <v>53</v>
      </c>
      <c r="AJ33" s="365">
        <v>232.96470191399999</v>
      </c>
      <c r="AK33" s="365">
        <v>77.296221637000002</v>
      </c>
      <c r="AL33" s="365">
        <v>79.423721224000005</v>
      </c>
      <c r="AM33" s="365">
        <v>95.594103726</v>
      </c>
      <c r="AN33" s="365">
        <v>132.905272239</v>
      </c>
      <c r="AO33" s="365">
        <v>208.09524786</v>
      </c>
      <c r="AP33" s="366">
        <v>85.452466447000006</v>
      </c>
      <c r="AQ33" s="366">
        <v>172.19851680599999</v>
      </c>
      <c r="AR33" s="367">
        <v>127.53506915600001</v>
      </c>
      <c r="AT33" s="364" t="s">
        <v>53</v>
      </c>
      <c r="AU33" s="384">
        <v>32.456114692</v>
      </c>
      <c r="AV33" s="384">
        <v>19.472934515999999</v>
      </c>
      <c r="AW33" s="384">
        <v>21.866114867</v>
      </c>
      <c r="AX33" s="384">
        <v>22.180093321000001</v>
      </c>
      <c r="AY33" s="384">
        <v>24.265452428</v>
      </c>
      <c r="AZ33" s="384">
        <v>30.198605151999999</v>
      </c>
      <c r="BA33" s="390">
        <v>21.384598523000001</v>
      </c>
      <c r="BB33" s="390">
        <v>27.702705715</v>
      </c>
      <c r="BC33" s="385">
        <v>25.140268063000001</v>
      </c>
      <c r="BE33" s="364" t="s">
        <v>53</v>
      </c>
      <c r="BF33" s="384">
        <v>16.268955629000001</v>
      </c>
      <c r="BG33" s="384">
        <v>17.161644987999999</v>
      </c>
      <c r="BH33" s="384">
        <v>15.578905814000001</v>
      </c>
      <c r="BI33" s="384">
        <v>21.325115014000001</v>
      </c>
      <c r="BJ33" s="384">
        <v>21.681487860000001</v>
      </c>
      <c r="BK33" s="384">
        <v>20.452447185</v>
      </c>
      <c r="BL33" s="390">
        <v>18.132831272000001</v>
      </c>
      <c r="BM33" s="390">
        <v>20.844712914999999</v>
      </c>
      <c r="BN33" s="385">
        <v>20.015217660000001</v>
      </c>
      <c r="BQ33" s="368" t="s">
        <v>47</v>
      </c>
      <c r="BR33" s="364" t="s">
        <v>53</v>
      </c>
      <c r="BS33" s="384">
        <v>2.6861292379999999</v>
      </c>
      <c r="BT33" s="384">
        <v>15.002081491</v>
      </c>
      <c r="BU33" s="384">
        <v>18.078131416000002</v>
      </c>
      <c r="BV33" s="384">
        <v>15.768296938000001</v>
      </c>
      <c r="BW33" s="384">
        <v>17.481393200999999</v>
      </c>
      <c r="BX33" s="384">
        <v>23.515572539000001</v>
      </c>
      <c r="BY33" s="390">
        <v>15.801209519</v>
      </c>
      <c r="BZ33" s="390">
        <v>21.589678784</v>
      </c>
      <c r="CA33" s="385">
        <v>19.819134041000002</v>
      </c>
    </row>
    <row r="34" spans="2:79" s="323" customFormat="1" ht="15.75" customHeight="1" x14ac:dyDescent="0.25">
      <c r="B34" s="368" t="s">
        <v>75</v>
      </c>
      <c r="C34" s="369">
        <v>149.92910889999999</v>
      </c>
      <c r="D34" s="369">
        <v>118.633524724</v>
      </c>
      <c r="E34" s="369">
        <v>123.148698857</v>
      </c>
      <c r="F34" s="369">
        <v>128.978745514</v>
      </c>
      <c r="G34" s="369">
        <v>127.46932887</v>
      </c>
      <c r="H34" s="369">
        <v>321.165306106</v>
      </c>
      <c r="I34" s="370">
        <v>127.308653256</v>
      </c>
      <c r="J34" s="370">
        <v>272.765605317</v>
      </c>
      <c r="K34" s="355">
        <v>235.90568114300001</v>
      </c>
      <c r="M34" s="368" t="s">
        <v>75</v>
      </c>
      <c r="N34" s="369">
        <v>129.34649365600001</v>
      </c>
      <c r="O34" s="369">
        <v>105.298219391</v>
      </c>
      <c r="P34" s="369">
        <v>96.233983785000007</v>
      </c>
      <c r="Q34" s="369">
        <v>104.15730087</v>
      </c>
      <c r="R34" s="369">
        <v>90.027831876999997</v>
      </c>
      <c r="S34" s="369">
        <v>241.042070908</v>
      </c>
      <c r="T34" s="370">
        <v>105.183019135</v>
      </c>
      <c r="U34" s="370">
        <v>203.30745148899999</v>
      </c>
      <c r="V34" s="355">
        <v>178.44195633800001</v>
      </c>
      <c r="X34" s="368" t="s">
        <v>75</v>
      </c>
      <c r="Y34" s="369">
        <v>95.128260940000004</v>
      </c>
      <c r="Z34" s="369">
        <v>80.409864081999999</v>
      </c>
      <c r="AA34" s="369">
        <v>85.541023042000006</v>
      </c>
      <c r="AB34" s="369">
        <v>74.490469144000002</v>
      </c>
      <c r="AC34" s="369">
        <v>51.115325573</v>
      </c>
      <c r="AD34" s="369">
        <v>194.48206540499999</v>
      </c>
      <c r="AE34" s="370">
        <v>79.844692438999999</v>
      </c>
      <c r="AF34" s="370">
        <v>158.65836163</v>
      </c>
      <c r="AG34" s="355">
        <v>138.686364217</v>
      </c>
      <c r="AI34" s="368" t="s">
        <v>75</v>
      </c>
      <c r="AJ34" s="369">
        <v>117.089122206</v>
      </c>
      <c r="AK34" s="369">
        <v>82.00667593</v>
      </c>
      <c r="AL34" s="369">
        <v>85.541023042000006</v>
      </c>
      <c r="AM34" s="369">
        <v>76.857378491000006</v>
      </c>
      <c r="AN34" s="369">
        <v>53.275289555000001</v>
      </c>
      <c r="AO34" s="369">
        <v>197.43879516199999</v>
      </c>
      <c r="AP34" s="370">
        <v>83.340006982999995</v>
      </c>
      <c r="AQ34" s="370">
        <v>161.41599987399999</v>
      </c>
      <c r="AR34" s="355">
        <v>141.63093537899999</v>
      </c>
      <c r="AT34" s="368" t="s">
        <v>75</v>
      </c>
      <c r="AU34" s="386">
        <v>19.405375417999998</v>
      </c>
      <c r="AV34" s="386">
        <v>19.080282962999998</v>
      </c>
      <c r="AW34" s="386">
        <v>18.187527965000001</v>
      </c>
      <c r="AX34" s="386">
        <v>16.348414635000001</v>
      </c>
      <c r="AY34" s="386">
        <v>10.608076616</v>
      </c>
      <c r="AZ34" s="386">
        <v>34.425768296000001</v>
      </c>
      <c r="BA34" s="391">
        <v>17.634009578000001</v>
      </c>
      <c r="BB34" s="391">
        <v>29.047179910000001</v>
      </c>
      <c r="BC34" s="387">
        <v>26.490583824000002</v>
      </c>
      <c r="BE34" s="368" t="s">
        <v>75</v>
      </c>
      <c r="BF34" s="386">
        <v>2.0800881790000001</v>
      </c>
      <c r="BG34" s="386">
        <v>14.816328759999999</v>
      </c>
      <c r="BH34" s="386">
        <v>7.3017881449999997</v>
      </c>
      <c r="BI34" s="386">
        <v>20.690118398999999</v>
      </c>
      <c r="BJ34" s="386">
        <v>27.835635537999998</v>
      </c>
      <c r="BK34" s="386">
        <v>9.7658485220000006</v>
      </c>
      <c r="BL34" s="391">
        <v>14.964874985</v>
      </c>
      <c r="BM34" s="391">
        <v>11.875891017000001</v>
      </c>
      <c r="BN34" s="387">
        <v>12.298321387</v>
      </c>
      <c r="BQ34" s="364" t="s">
        <v>48</v>
      </c>
      <c r="BR34" s="368" t="s">
        <v>75</v>
      </c>
      <c r="BS34" s="386">
        <v>8.5100812490000006</v>
      </c>
      <c r="BT34" s="386">
        <v>6.0661337209999999</v>
      </c>
      <c r="BU34" s="386">
        <v>13.823015207999999</v>
      </c>
      <c r="BV34" s="386">
        <v>21.316649649999999</v>
      </c>
      <c r="BW34" s="386">
        <v>21.194969132000001</v>
      </c>
      <c r="BX34" s="386">
        <v>29.715278938000001</v>
      </c>
      <c r="BY34" s="391">
        <v>15.226083448000001</v>
      </c>
      <c r="BZ34" s="391">
        <v>28.720346582000001</v>
      </c>
      <c r="CA34" s="387">
        <v>26.874954499000001</v>
      </c>
    </row>
    <row r="35" spans="2:79" s="351" customFormat="1" ht="15.75" customHeight="1" x14ac:dyDescent="0.25">
      <c r="B35" s="364" t="s">
        <v>105</v>
      </c>
      <c r="C35" s="365" t="s">
        <v>84</v>
      </c>
      <c r="D35" s="365">
        <v>86.528966335000007</v>
      </c>
      <c r="E35" s="365">
        <v>75.445833769000004</v>
      </c>
      <c r="F35" s="365">
        <v>128.48052419000001</v>
      </c>
      <c r="G35" s="365">
        <v>151.120466467</v>
      </c>
      <c r="H35" s="365">
        <v>103.26023462800001</v>
      </c>
      <c r="I35" s="366">
        <v>98.526794534999993</v>
      </c>
      <c r="J35" s="366">
        <v>112.527586863</v>
      </c>
      <c r="K35" s="367">
        <v>111.083930588</v>
      </c>
      <c r="M35" s="364" t="s">
        <v>105</v>
      </c>
      <c r="N35" s="365" t="s">
        <v>84</v>
      </c>
      <c r="O35" s="365">
        <v>75.983055698000001</v>
      </c>
      <c r="P35" s="365">
        <v>63.744420871000003</v>
      </c>
      <c r="Q35" s="365">
        <v>96.272090179000003</v>
      </c>
      <c r="R35" s="365">
        <v>99.200784146000004</v>
      </c>
      <c r="S35" s="365">
        <v>81.486658903999995</v>
      </c>
      <c r="T35" s="366">
        <v>79.745459553000003</v>
      </c>
      <c r="U35" s="366">
        <v>84.916709948000005</v>
      </c>
      <c r="V35" s="367">
        <v>84.383489548</v>
      </c>
      <c r="X35" s="364" t="s">
        <v>105</v>
      </c>
      <c r="Y35" s="365" t="s">
        <v>84</v>
      </c>
      <c r="Z35" s="365">
        <v>64.636611760999998</v>
      </c>
      <c r="AA35" s="365">
        <v>52.409798971999997</v>
      </c>
      <c r="AB35" s="365">
        <v>80.057513596999996</v>
      </c>
      <c r="AC35" s="365">
        <v>74.966375537000005</v>
      </c>
      <c r="AD35" s="365">
        <v>58.115513985</v>
      </c>
      <c r="AE35" s="366">
        <v>66.628824227999999</v>
      </c>
      <c r="AF35" s="366">
        <v>61.378408112999999</v>
      </c>
      <c r="AG35" s="367">
        <v>61.919791486000001</v>
      </c>
      <c r="AI35" s="364" t="s">
        <v>105</v>
      </c>
      <c r="AJ35" s="365" t="s">
        <v>84</v>
      </c>
      <c r="AK35" s="365">
        <v>65.196456368</v>
      </c>
      <c r="AL35" s="365">
        <v>54.479963464000001</v>
      </c>
      <c r="AM35" s="365">
        <v>85.620908737999997</v>
      </c>
      <c r="AN35" s="365">
        <v>75.896161821999996</v>
      </c>
      <c r="AO35" s="365">
        <v>58.514649534999997</v>
      </c>
      <c r="AP35" s="366">
        <v>69.459654409999999</v>
      </c>
      <c r="AQ35" s="366">
        <v>61.880295511999996</v>
      </c>
      <c r="AR35" s="367">
        <v>62.661821926999998</v>
      </c>
      <c r="AT35" s="364" t="s">
        <v>105</v>
      </c>
      <c r="AU35" s="384" t="s">
        <v>84</v>
      </c>
      <c r="AV35" s="384">
        <v>19.992601307000001</v>
      </c>
      <c r="AW35" s="384">
        <v>18.452295370000002</v>
      </c>
      <c r="AX35" s="384">
        <v>20.848253652</v>
      </c>
      <c r="AY35" s="384">
        <v>18.918169058</v>
      </c>
      <c r="AZ35" s="384">
        <v>21.984983609</v>
      </c>
      <c r="BA35" s="390">
        <v>19.972910834</v>
      </c>
      <c r="BB35" s="390">
        <v>21.169948131000002</v>
      </c>
      <c r="BC35" s="385">
        <v>21.025915128000001</v>
      </c>
      <c r="BE35" s="364" t="s">
        <v>105</v>
      </c>
      <c r="BF35" s="384" t="s">
        <v>84</v>
      </c>
      <c r="BG35" s="384">
        <v>4.8628869689999998</v>
      </c>
      <c r="BH35" s="384">
        <v>11.501690505999999</v>
      </c>
      <c r="BI35" s="384">
        <v>7.131954168</v>
      </c>
      <c r="BJ35" s="384">
        <v>13.083384226</v>
      </c>
      <c r="BK35" s="384">
        <v>17.674674196000002</v>
      </c>
      <c r="BL35" s="390">
        <v>7.4487103039999996</v>
      </c>
      <c r="BM35" s="390">
        <v>16.480741422000001</v>
      </c>
      <c r="BN35" s="385">
        <v>15.654703987</v>
      </c>
      <c r="BQ35" s="368" t="s">
        <v>49</v>
      </c>
      <c r="BR35" s="364" t="s">
        <v>105</v>
      </c>
      <c r="BS35" s="384" t="s">
        <v>84</v>
      </c>
      <c r="BT35" s="384">
        <v>28.346844956999998</v>
      </c>
      <c r="BU35" s="384">
        <v>26.804015616000001</v>
      </c>
      <c r="BV35" s="384">
        <v>21.218927926999999</v>
      </c>
      <c r="BW35" s="384">
        <v>23.117022582000001</v>
      </c>
      <c r="BX35" s="384">
        <v>23.455245044000002</v>
      </c>
      <c r="BY35" s="390">
        <v>24.609858630000002</v>
      </c>
      <c r="BZ35" s="390">
        <v>23.367292664000001</v>
      </c>
      <c r="CA35" s="385">
        <v>23.480933326999999</v>
      </c>
    </row>
    <row r="36" spans="2:79" s="325" customFormat="1" ht="15.75" customHeight="1" x14ac:dyDescent="0.25">
      <c r="B36" s="761" t="s">
        <v>792</v>
      </c>
      <c r="C36" s="762">
        <v>97.339461725000007</v>
      </c>
      <c r="D36" s="763" t="s">
        <v>84</v>
      </c>
      <c r="E36" s="763">
        <v>104.10028835599999</v>
      </c>
      <c r="F36" s="763">
        <v>54.878423783000002</v>
      </c>
      <c r="G36" s="763">
        <v>185.357489144</v>
      </c>
      <c r="H36" s="763" t="s">
        <v>84</v>
      </c>
      <c r="I36" s="764">
        <v>62.586993610999997</v>
      </c>
      <c r="J36" s="764">
        <v>185.357489144</v>
      </c>
      <c r="K36" s="765">
        <v>146.491688509</v>
      </c>
      <c r="M36" s="761" t="s">
        <v>792</v>
      </c>
      <c r="N36" s="762">
        <v>75.667919699999999</v>
      </c>
      <c r="O36" s="763" t="s">
        <v>84</v>
      </c>
      <c r="P36" s="763">
        <v>100.501904974</v>
      </c>
      <c r="Q36" s="763">
        <v>51.721381933000004</v>
      </c>
      <c r="R36" s="763">
        <v>160.412790444</v>
      </c>
      <c r="S36" s="763" t="s">
        <v>84</v>
      </c>
      <c r="T36" s="764">
        <v>58.883091794999999</v>
      </c>
      <c r="U36" s="764">
        <v>160.412790444</v>
      </c>
      <c r="V36" s="765">
        <v>128.271248544</v>
      </c>
      <c r="X36" s="761" t="s">
        <v>793</v>
      </c>
      <c r="Y36" s="762">
        <v>74.260394329999997</v>
      </c>
      <c r="Z36" s="763" t="s">
        <v>84</v>
      </c>
      <c r="AA36" s="763">
        <v>86.030181565999996</v>
      </c>
      <c r="AB36" s="763">
        <v>38.741440967000003</v>
      </c>
      <c r="AC36" s="763">
        <v>135.83037238599999</v>
      </c>
      <c r="AD36" s="763" t="s">
        <v>84</v>
      </c>
      <c r="AE36" s="764">
        <v>46.008308368999998</v>
      </c>
      <c r="AF36" s="764">
        <v>135.83037238599999</v>
      </c>
      <c r="AG36" s="765">
        <v>107.395149268</v>
      </c>
      <c r="AI36" s="761" t="s">
        <v>793</v>
      </c>
      <c r="AJ36" s="762">
        <v>74.260394329999997</v>
      </c>
      <c r="AK36" s="763" t="s">
        <v>84</v>
      </c>
      <c r="AL36" s="763">
        <v>86.030181565999996</v>
      </c>
      <c r="AM36" s="763">
        <v>38.741440967000003</v>
      </c>
      <c r="AN36" s="763">
        <v>135.899769295</v>
      </c>
      <c r="AO36" s="763" t="s">
        <v>84</v>
      </c>
      <c r="AP36" s="764">
        <v>46.008308368999998</v>
      </c>
      <c r="AQ36" s="764">
        <v>135.899769295</v>
      </c>
      <c r="AR36" s="765">
        <v>107.442577003</v>
      </c>
      <c r="AT36" s="761" t="s">
        <v>793</v>
      </c>
      <c r="AU36" s="771">
        <v>17.715870331000001</v>
      </c>
      <c r="AV36" s="763" t="s">
        <v>84</v>
      </c>
      <c r="AW36" s="772">
        <v>28.7736509</v>
      </c>
      <c r="AX36" s="772">
        <v>13.332710787</v>
      </c>
      <c r="AY36" s="772">
        <v>25.010883004</v>
      </c>
      <c r="AZ36" s="763" t="s">
        <v>84</v>
      </c>
      <c r="BA36" s="773">
        <v>15.591331681</v>
      </c>
      <c r="BB36" s="773">
        <v>25.010883004</v>
      </c>
      <c r="BC36" s="774">
        <v>23.117569077999999</v>
      </c>
      <c r="BE36" s="761" t="s">
        <v>793</v>
      </c>
      <c r="BF36" s="771">
        <v>0</v>
      </c>
      <c r="BG36" s="763" t="s">
        <v>84</v>
      </c>
      <c r="BH36" s="772">
        <v>8.5127885909999996</v>
      </c>
      <c r="BI36" s="772">
        <v>16.341709517999998</v>
      </c>
      <c r="BJ36" s="772">
        <v>11.253647887</v>
      </c>
      <c r="BK36" s="763" t="s">
        <v>84</v>
      </c>
      <c r="BL36" s="773">
        <v>13.928743782</v>
      </c>
      <c r="BM36" s="773">
        <v>11.253647887</v>
      </c>
      <c r="BN36" s="774">
        <v>11.615460807</v>
      </c>
      <c r="BQ36" s="782" t="s">
        <v>50</v>
      </c>
      <c r="BR36" s="761" t="s">
        <v>793</v>
      </c>
      <c r="BS36" s="771">
        <v>42.696810450999997</v>
      </c>
      <c r="BT36" s="763" t="s">
        <v>84</v>
      </c>
      <c r="BU36" s="772">
        <v>14.595324502</v>
      </c>
      <c r="BV36" s="772">
        <v>3.2887146189999998</v>
      </c>
      <c r="BW36" s="772">
        <v>23.432995519999999</v>
      </c>
      <c r="BX36" s="763" t="s">
        <v>84</v>
      </c>
      <c r="BY36" s="773">
        <v>7.421232893</v>
      </c>
      <c r="BZ36" s="773">
        <v>23.432995519999999</v>
      </c>
      <c r="CA36" s="774">
        <v>21.267367517</v>
      </c>
    </row>
    <row r="37" spans="2:79" s="323" customFormat="1" ht="15.75" customHeight="1" x14ac:dyDescent="0.25">
      <c r="B37" s="790" t="s">
        <v>812</v>
      </c>
      <c r="C37" s="365">
        <v>145.36257578499999</v>
      </c>
      <c r="D37" s="365" t="s">
        <v>84</v>
      </c>
      <c r="E37" s="365" t="s">
        <v>84</v>
      </c>
      <c r="F37" s="365">
        <v>39.291309767999998</v>
      </c>
      <c r="G37" s="365">
        <v>116.08508745</v>
      </c>
      <c r="H37" s="365" t="s">
        <v>84</v>
      </c>
      <c r="I37" s="366">
        <v>43.237624879999998</v>
      </c>
      <c r="J37" s="366">
        <v>116.08508745</v>
      </c>
      <c r="K37" s="367">
        <v>61.903304618</v>
      </c>
      <c r="M37" s="790" t="s">
        <v>812</v>
      </c>
      <c r="N37" s="365">
        <v>113.693825096</v>
      </c>
      <c r="O37" s="365" t="s">
        <v>84</v>
      </c>
      <c r="P37" s="365" t="s">
        <v>84</v>
      </c>
      <c r="Q37" s="365">
        <v>34.011764272000001</v>
      </c>
      <c r="R37" s="365">
        <v>92.139032549000007</v>
      </c>
      <c r="S37" s="365" t="s">
        <v>84</v>
      </c>
      <c r="T37" s="366">
        <v>36.976285509</v>
      </c>
      <c r="U37" s="366">
        <v>92.139032549000007</v>
      </c>
      <c r="V37" s="367">
        <v>51.110616800999999</v>
      </c>
      <c r="X37" s="790" t="s">
        <v>812</v>
      </c>
      <c r="Y37" s="365">
        <v>111.395345398</v>
      </c>
      <c r="Z37" s="365" t="s">
        <v>84</v>
      </c>
      <c r="AA37" s="365" t="s">
        <v>84</v>
      </c>
      <c r="AB37" s="365">
        <v>25.586483668</v>
      </c>
      <c r="AC37" s="365">
        <v>79.054881300999995</v>
      </c>
      <c r="AD37" s="365" t="s">
        <v>84</v>
      </c>
      <c r="AE37" s="366">
        <v>28.778948701000001</v>
      </c>
      <c r="AF37" s="366">
        <v>79.054881300999995</v>
      </c>
      <c r="AG37" s="367">
        <v>41.661133245999999</v>
      </c>
      <c r="AI37" s="790" t="s">
        <v>812</v>
      </c>
      <c r="AJ37" s="365">
        <v>111.395345398</v>
      </c>
      <c r="AK37" s="365" t="s">
        <v>84</v>
      </c>
      <c r="AL37" s="365" t="s">
        <v>84</v>
      </c>
      <c r="AM37" s="365">
        <v>25.586483668</v>
      </c>
      <c r="AN37" s="365">
        <v>79.054881300999995</v>
      </c>
      <c r="AO37" s="365" t="s">
        <v>84</v>
      </c>
      <c r="AP37" s="366">
        <v>28.778948701000001</v>
      </c>
      <c r="AQ37" s="366">
        <v>79.054881300999995</v>
      </c>
      <c r="AR37" s="367">
        <v>41.661133245999999</v>
      </c>
      <c r="AT37" s="790" t="s">
        <v>812</v>
      </c>
      <c r="AU37" s="384">
        <v>19.696187287000001</v>
      </c>
      <c r="AV37" s="365" t="s">
        <v>84</v>
      </c>
      <c r="AW37" s="384" t="s">
        <v>84</v>
      </c>
      <c r="AX37" s="384">
        <v>6.242974555</v>
      </c>
      <c r="AY37" s="384">
        <v>28.027411477000001</v>
      </c>
      <c r="AZ37" s="365" t="s">
        <v>84</v>
      </c>
      <c r="BA37" s="390">
        <v>6.9240412070000001</v>
      </c>
      <c r="BB37" s="390">
        <v>28.027411477000001</v>
      </c>
      <c r="BC37" s="385">
        <v>10.922866752999999</v>
      </c>
      <c r="BE37" s="790" t="s">
        <v>812</v>
      </c>
      <c r="BF37" s="384">
        <v>0</v>
      </c>
      <c r="BG37" s="365" t="s">
        <v>84</v>
      </c>
      <c r="BH37" s="384" t="s">
        <v>84</v>
      </c>
      <c r="BI37" s="384">
        <v>4.7748098289999996</v>
      </c>
      <c r="BJ37" s="384">
        <v>3.4183672409999999</v>
      </c>
      <c r="BK37" s="365" t="s">
        <v>84</v>
      </c>
      <c r="BL37" s="390">
        <v>4.1775808559999996</v>
      </c>
      <c r="BM37" s="390">
        <v>3.4183672409999999</v>
      </c>
      <c r="BN37" s="385">
        <v>3.8127799000000002</v>
      </c>
      <c r="BQ37" s="364"/>
      <c r="BR37" s="790" t="s">
        <v>812</v>
      </c>
      <c r="BS37" s="384">
        <v>47.622165965000001</v>
      </c>
      <c r="BT37" s="365" t="s">
        <v>84</v>
      </c>
      <c r="BU37" s="384" t="s">
        <v>84</v>
      </c>
      <c r="BV37" s="384">
        <v>0</v>
      </c>
      <c r="BW37" s="384">
        <v>0</v>
      </c>
      <c r="BX37" s="365" t="s">
        <v>84</v>
      </c>
      <c r="BY37" s="390">
        <v>5.9565382229999999</v>
      </c>
      <c r="BZ37" s="390">
        <v>0</v>
      </c>
      <c r="CA37" s="385">
        <v>3.094430912</v>
      </c>
    </row>
    <row r="38" spans="2:79" s="323" customFormat="1" ht="15.75" customHeight="1" x14ac:dyDescent="0.25">
      <c r="B38" s="791" t="s">
        <v>813</v>
      </c>
      <c r="C38" s="369" t="s">
        <v>84</v>
      </c>
      <c r="D38" s="369" t="s">
        <v>84</v>
      </c>
      <c r="E38" s="369" t="s">
        <v>84</v>
      </c>
      <c r="F38" s="369" t="s">
        <v>84</v>
      </c>
      <c r="G38" s="369">
        <v>85.447210283999993</v>
      </c>
      <c r="H38" s="369" t="s">
        <v>84</v>
      </c>
      <c r="I38" s="370" t="s">
        <v>84</v>
      </c>
      <c r="J38" s="370">
        <v>85.447210283999993</v>
      </c>
      <c r="K38" s="355">
        <v>85.447210283999993</v>
      </c>
      <c r="M38" s="791" t="s">
        <v>813</v>
      </c>
      <c r="N38" s="369" t="s">
        <v>84</v>
      </c>
      <c r="O38" s="369" t="s">
        <v>84</v>
      </c>
      <c r="P38" s="369" t="s">
        <v>84</v>
      </c>
      <c r="Q38" s="369" t="s">
        <v>84</v>
      </c>
      <c r="R38" s="369">
        <v>62.127357435999997</v>
      </c>
      <c r="S38" s="369" t="s">
        <v>84</v>
      </c>
      <c r="T38" s="370" t="s">
        <v>84</v>
      </c>
      <c r="U38" s="370">
        <v>62.127357435999997</v>
      </c>
      <c r="V38" s="355">
        <v>62.127357435999997</v>
      </c>
      <c r="X38" s="791" t="s">
        <v>813</v>
      </c>
      <c r="Y38" s="369" t="s">
        <v>84</v>
      </c>
      <c r="Z38" s="369" t="s">
        <v>84</v>
      </c>
      <c r="AA38" s="369" t="s">
        <v>84</v>
      </c>
      <c r="AB38" s="369" t="s">
        <v>84</v>
      </c>
      <c r="AC38" s="369">
        <v>52.843950696</v>
      </c>
      <c r="AD38" s="369" t="s">
        <v>84</v>
      </c>
      <c r="AE38" s="370" t="s">
        <v>84</v>
      </c>
      <c r="AF38" s="370">
        <v>52.843950696</v>
      </c>
      <c r="AG38" s="355">
        <v>52.843950696</v>
      </c>
      <c r="AI38" s="791" t="s">
        <v>813</v>
      </c>
      <c r="AJ38" s="369" t="s">
        <v>84</v>
      </c>
      <c r="AK38" s="369" t="s">
        <v>84</v>
      </c>
      <c r="AL38" s="369" t="s">
        <v>84</v>
      </c>
      <c r="AM38" s="369" t="s">
        <v>84</v>
      </c>
      <c r="AN38" s="369">
        <v>53.119820501</v>
      </c>
      <c r="AO38" s="369" t="s">
        <v>84</v>
      </c>
      <c r="AP38" s="370" t="s">
        <v>84</v>
      </c>
      <c r="AQ38" s="370">
        <v>53.119820501</v>
      </c>
      <c r="AR38" s="355">
        <v>53.119820501</v>
      </c>
      <c r="AT38" s="791" t="s">
        <v>813</v>
      </c>
      <c r="AU38" s="386" t="s">
        <v>84</v>
      </c>
      <c r="AV38" s="369" t="s">
        <v>84</v>
      </c>
      <c r="AW38" s="386" t="s">
        <v>84</v>
      </c>
      <c r="AX38" s="386" t="s">
        <v>84</v>
      </c>
      <c r="AY38" s="386">
        <v>10.008701139999999</v>
      </c>
      <c r="AZ38" s="369" t="s">
        <v>84</v>
      </c>
      <c r="BA38" s="391" t="s">
        <v>84</v>
      </c>
      <c r="BB38" s="391">
        <v>10.008701139999999</v>
      </c>
      <c r="BC38" s="387">
        <v>10.008701139999999</v>
      </c>
      <c r="BE38" s="791" t="s">
        <v>813</v>
      </c>
      <c r="BF38" s="386" t="s">
        <v>84</v>
      </c>
      <c r="BG38" s="369" t="s">
        <v>84</v>
      </c>
      <c r="BH38" s="386" t="s">
        <v>84</v>
      </c>
      <c r="BI38" s="386" t="s">
        <v>84</v>
      </c>
      <c r="BJ38" s="386">
        <v>10.493117364</v>
      </c>
      <c r="BK38" s="369" t="s">
        <v>84</v>
      </c>
      <c r="BL38" s="391" t="s">
        <v>84</v>
      </c>
      <c r="BM38" s="391">
        <v>10.493117364</v>
      </c>
      <c r="BN38" s="387">
        <v>10.493117364</v>
      </c>
      <c r="BQ38" s="364"/>
      <c r="BR38" s="791" t="s">
        <v>813</v>
      </c>
      <c r="BS38" s="386" t="s">
        <v>84</v>
      </c>
      <c r="BT38" s="369" t="s">
        <v>84</v>
      </c>
      <c r="BU38" s="386" t="s">
        <v>84</v>
      </c>
      <c r="BV38" s="386" t="s">
        <v>84</v>
      </c>
      <c r="BW38" s="386">
        <v>40.392824716</v>
      </c>
      <c r="BX38" s="369" t="s">
        <v>84</v>
      </c>
      <c r="BY38" s="391" t="s">
        <v>84</v>
      </c>
      <c r="BZ38" s="391">
        <v>40.392824716</v>
      </c>
      <c r="CA38" s="387">
        <v>40.392824716</v>
      </c>
    </row>
    <row r="39" spans="2:79" s="323" customFormat="1" ht="15.75" customHeight="1" x14ac:dyDescent="0.25">
      <c r="B39" s="790" t="s">
        <v>814</v>
      </c>
      <c r="C39" s="365">
        <v>25.192122550000001</v>
      </c>
      <c r="D39" s="365" t="s">
        <v>84</v>
      </c>
      <c r="E39" s="365">
        <v>86.232439736000003</v>
      </c>
      <c r="F39" s="365">
        <v>97.701679970000001</v>
      </c>
      <c r="G39" s="365">
        <v>323.62977430199999</v>
      </c>
      <c r="H39" s="365" t="s">
        <v>84</v>
      </c>
      <c r="I39" s="366">
        <v>91.137978846999999</v>
      </c>
      <c r="J39" s="366">
        <v>323.62977430199999</v>
      </c>
      <c r="K39" s="367">
        <v>212.802273227</v>
      </c>
      <c r="M39" s="790" t="s">
        <v>814</v>
      </c>
      <c r="N39" s="365">
        <v>18.539848192000001</v>
      </c>
      <c r="O39" s="365" t="s">
        <v>84</v>
      </c>
      <c r="P39" s="365">
        <v>82.710342186000005</v>
      </c>
      <c r="Q39" s="365">
        <v>94.163422871999998</v>
      </c>
      <c r="R39" s="365">
        <v>321.07043780800001</v>
      </c>
      <c r="S39" s="365" t="s">
        <v>84</v>
      </c>
      <c r="T39" s="366">
        <v>87.433413060000007</v>
      </c>
      <c r="U39" s="366">
        <v>321.07043780800001</v>
      </c>
      <c r="V39" s="367">
        <v>209.69701251800001</v>
      </c>
      <c r="X39" s="790" t="s">
        <v>814</v>
      </c>
      <c r="Y39" s="365">
        <v>18.470844604</v>
      </c>
      <c r="Z39" s="365" t="s">
        <v>84</v>
      </c>
      <c r="AA39" s="365">
        <v>64.324454059999994</v>
      </c>
      <c r="AB39" s="365">
        <v>57.261092709000003</v>
      </c>
      <c r="AC39" s="365">
        <v>318.14719775499998</v>
      </c>
      <c r="AD39" s="365" t="s">
        <v>84</v>
      </c>
      <c r="AE39" s="366">
        <v>56.748457881999997</v>
      </c>
      <c r="AF39" s="366">
        <v>318.14719775499998</v>
      </c>
      <c r="AG39" s="367">
        <v>193.53992261299999</v>
      </c>
      <c r="AI39" s="790" t="s">
        <v>814</v>
      </c>
      <c r="AJ39" s="365">
        <v>18.470844604</v>
      </c>
      <c r="AK39" s="365" t="s">
        <v>84</v>
      </c>
      <c r="AL39" s="365">
        <v>64.324454059999994</v>
      </c>
      <c r="AM39" s="365">
        <v>57.261092709000003</v>
      </c>
      <c r="AN39" s="365">
        <v>318.14719775499998</v>
      </c>
      <c r="AO39" s="365" t="s">
        <v>84</v>
      </c>
      <c r="AP39" s="366">
        <v>56.748457881999997</v>
      </c>
      <c r="AQ39" s="366">
        <v>318.14719775499998</v>
      </c>
      <c r="AR39" s="367">
        <v>193.53992261299999</v>
      </c>
      <c r="AT39" s="790" t="s">
        <v>814</v>
      </c>
      <c r="AU39" s="384">
        <v>9.270629327</v>
      </c>
      <c r="AV39" s="365" t="s">
        <v>84</v>
      </c>
      <c r="AW39" s="384">
        <v>22.864206330999998</v>
      </c>
      <c r="AX39" s="384">
        <v>33.901020547000002</v>
      </c>
      <c r="AY39" s="384">
        <v>62.007945669000001</v>
      </c>
      <c r="AZ39" s="365" t="s">
        <v>84</v>
      </c>
      <c r="BA39" s="390">
        <v>28.937810945999999</v>
      </c>
      <c r="BB39" s="390">
        <v>62.007945669000001</v>
      </c>
      <c r="BC39" s="385">
        <v>53.467448388999998</v>
      </c>
      <c r="BE39" s="790" t="s">
        <v>814</v>
      </c>
      <c r="BF39" s="384">
        <v>0</v>
      </c>
      <c r="BG39" s="365" t="s">
        <v>84</v>
      </c>
      <c r="BH39" s="384">
        <v>21.032927047000001</v>
      </c>
      <c r="BI39" s="384">
        <v>36.978963747000002</v>
      </c>
      <c r="BJ39" s="384">
        <v>0.43679907099999998</v>
      </c>
      <c r="BK39" s="365" t="s">
        <v>84</v>
      </c>
      <c r="BL39" s="390">
        <v>32.993179513999998</v>
      </c>
      <c r="BM39" s="390">
        <v>0.43679907099999998</v>
      </c>
      <c r="BN39" s="385">
        <v>7.0833931220000004</v>
      </c>
      <c r="BQ39" s="364"/>
      <c r="BR39" s="790" t="s">
        <v>814</v>
      </c>
      <c r="BS39" s="384">
        <v>0</v>
      </c>
      <c r="BT39" s="365" t="s">
        <v>84</v>
      </c>
      <c r="BU39" s="384">
        <v>0</v>
      </c>
      <c r="BV39" s="384">
        <v>0.46280313099999998</v>
      </c>
      <c r="BW39" s="384">
        <v>0</v>
      </c>
      <c r="BX39" s="365" t="s">
        <v>84</v>
      </c>
      <c r="BY39" s="390">
        <v>0.35633393699999999</v>
      </c>
      <c r="BZ39" s="390">
        <v>0</v>
      </c>
      <c r="CA39" s="385">
        <v>7.2747860999999997E-2</v>
      </c>
    </row>
    <row r="40" spans="2:79" s="323" customFormat="1" ht="15.75" customHeight="1" x14ac:dyDescent="0.25">
      <c r="B40" s="791" t="s">
        <v>815</v>
      </c>
      <c r="C40" s="369" t="s">
        <v>84</v>
      </c>
      <c r="D40" s="369" t="s">
        <v>84</v>
      </c>
      <c r="E40" s="369" t="s">
        <v>84</v>
      </c>
      <c r="F40" s="369" t="s">
        <v>84</v>
      </c>
      <c r="G40" s="369">
        <v>213.289702267</v>
      </c>
      <c r="H40" s="369" t="s">
        <v>84</v>
      </c>
      <c r="I40" s="370" t="s">
        <v>84</v>
      </c>
      <c r="J40" s="370">
        <v>213.289702267</v>
      </c>
      <c r="K40" s="355">
        <v>213.289702267</v>
      </c>
      <c r="M40" s="791" t="s">
        <v>815</v>
      </c>
      <c r="N40" s="369" t="s">
        <v>84</v>
      </c>
      <c r="O40" s="369" t="s">
        <v>84</v>
      </c>
      <c r="P40" s="369" t="s">
        <v>84</v>
      </c>
      <c r="Q40" s="369" t="s">
        <v>84</v>
      </c>
      <c r="R40" s="369">
        <v>183.75798206100001</v>
      </c>
      <c r="S40" s="369" t="s">
        <v>84</v>
      </c>
      <c r="T40" s="370" t="s">
        <v>84</v>
      </c>
      <c r="U40" s="370">
        <v>183.75798206100001</v>
      </c>
      <c r="V40" s="355">
        <v>183.75798206100001</v>
      </c>
      <c r="X40" s="791" t="s">
        <v>815</v>
      </c>
      <c r="Y40" s="369" t="s">
        <v>84</v>
      </c>
      <c r="Z40" s="369" t="s">
        <v>84</v>
      </c>
      <c r="AA40" s="369" t="s">
        <v>84</v>
      </c>
      <c r="AB40" s="369" t="s">
        <v>84</v>
      </c>
      <c r="AC40" s="369">
        <v>147.582900704</v>
      </c>
      <c r="AD40" s="369" t="s">
        <v>84</v>
      </c>
      <c r="AE40" s="370" t="s">
        <v>84</v>
      </c>
      <c r="AF40" s="370">
        <v>147.582900704</v>
      </c>
      <c r="AG40" s="355">
        <v>147.582900704</v>
      </c>
      <c r="AI40" s="791" t="s">
        <v>815</v>
      </c>
      <c r="AJ40" s="369" t="s">
        <v>84</v>
      </c>
      <c r="AK40" s="369" t="s">
        <v>84</v>
      </c>
      <c r="AL40" s="369" t="s">
        <v>84</v>
      </c>
      <c r="AM40" s="369" t="s">
        <v>84</v>
      </c>
      <c r="AN40" s="369">
        <v>147.582900704</v>
      </c>
      <c r="AO40" s="369" t="s">
        <v>84</v>
      </c>
      <c r="AP40" s="370" t="s">
        <v>84</v>
      </c>
      <c r="AQ40" s="370">
        <v>147.582900704</v>
      </c>
      <c r="AR40" s="355">
        <v>147.582900704</v>
      </c>
      <c r="AT40" s="791" t="s">
        <v>815</v>
      </c>
      <c r="AU40" s="386" t="s">
        <v>84</v>
      </c>
      <c r="AV40" s="369" t="s">
        <v>84</v>
      </c>
      <c r="AW40" s="386" t="s">
        <v>84</v>
      </c>
      <c r="AX40" s="386" t="s">
        <v>84</v>
      </c>
      <c r="AY40" s="386">
        <v>25.256047324000001</v>
      </c>
      <c r="AZ40" s="369" t="s">
        <v>84</v>
      </c>
      <c r="BA40" s="391" t="s">
        <v>84</v>
      </c>
      <c r="BB40" s="391">
        <v>25.256047324000001</v>
      </c>
      <c r="BC40" s="387">
        <v>25.256047324000001</v>
      </c>
      <c r="BE40" s="791" t="s">
        <v>815</v>
      </c>
      <c r="BF40" s="386" t="s">
        <v>84</v>
      </c>
      <c r="BG40" s="369" t="s">
        <v>84</v>
      </c>
      <c r="BH40" s="386" t="s">
        <v>84</v>
      </c>
      <c r="BI40" s="386" t="s">
        <v>84</v>
      </c>
      <c r="BJ40" s="386">
        <v>14.645290281999999</v>
      </c>
      <c r="BK40" s="369" t="s">
        <v>84</v>
      </c>
      <c r="BL40" s="391" t="s">
        <v>84</v>
      </c>
      <c r="BM40" s="391">
        <v>14.645290281999999</v>
      </c>
      <c r="BN40" s="387">
        <v>14.645290281999999</v>
      </c>
      <c r="BQ40" s="364"/>
      <c r="BR40" s="791" t="s">
        <v>815</v>
      </c>
      <c r="BS40" s="386" t="s">
        <v>84</v>
      </c>
      <c r="BT40" s="369" t="s">
        <v>84</v>
      </c>
      <c r="BU40" s="386" t="s">
        <v>84</v>
      </c>
      <c r="BV40" s="386" t="s">
        <v>84</v>
      </c>
      <c r="BW40" s="386">
        <v>27.970748924999999</v>
      </c>
      <c r="BX40" s="369" t="s">
        <v>84</v>
      </c>
      <c r="BY40" s="391" t="s">
        <v>84</v>
      </c>
      <c r="BZ40" s="391">
        <v>27.970748924999999</v>
      </c>
      <c r="CA40" s="387">
        <v>27.970748924999999</v>
      </c>
    </row>
    <row r="41" spans="2:79" s="323" customFormat="1" ht="15.75" customHeight="1" x14ac:dyDescent="0.25">
      <c r="B41" s="790" t="s">
        <v>816</v>
      </c>
      <c r="C41" s="365" t="s">
        <v>84</v>
      </c>
      <c r="D41" s="365" t="s">
        <v>84</v>
      </c>
      <c r="E41" s="365">
        <v>112.794087506</v>
      </c>
      <c r="F41" s="365">
        <v>56.412915022</v>
      </c>
      <c r="G41" s="365" t="s">
        <v>84</v>
      </c>
      <c r="H41" s="365" t="s">
        <v>84</v>
      </c>
      <c r="I41" s="366">
        <v>69.706171247</v>
      </c>
      <c r="J41" s="366" t="s">
        <v>84</v>
      </c>
      <c r="K41" s="367">
        <v>69.706171247</v>
      </c>
      <c r="M41" s="790" t="s">
        <v>816</v>
      </c>
      <c r="N41" s="365" t="s">
        <v>84</v>
      </c>
      <c r="O41" s="365" t="s">
        <v>84</v>
      </c>
      <c r="P41" s="365">
        <v>109.15858640899999</v>
      </c>
      <c r="Q41" s="365">
        <v>56.412915022</v>
      </c>
      <c r="R41" s="365" t="s">
        <v>84</v>
      </c>
      <c r="S41" s="365" t="s">
        <v>84</v>
      </c>
      <c r="T41" s="366">
        <v>68.849011924999999</v>
      </c>
      <c r="U41" s="366" t="s">
        <v>84</v>
      </c>
      <c r="V41" s="367">
        <v>68.849011924999999</v>
      </c>
      <c r="X41" s="790" t="s">
        <v>816</v>
      </c>
      <c r="Y41" s="365" t="s">
        <v>84</v>
      </c>
      <c r="Z41" s="365" t="s">
        <v>84</v>
      </c>
      <c r="AA41" s="365">
        <v>96.591343089000006</v>
      </c>
      <c r="AB41" s="365">
        <v>48.398719681999999</v>
      </c>
      <c r="AC41" s="365" t="s">
        <v>84</v>
      </c>
      <c r="AD41" s="365" t="s">
        <v>84</v>
      </c>
      <c r="AE41" s="366">
        <v>59.761322886000002</v>
      </c>
      <c r="AF41" s="366" t="s">
        <v>84</v>
      </c>
      <c r="AG41" s="367">
        <v>59.761322886000002</v>
      </c>
      <c r="AI41" s="790" t="s">
        <v>816</v>
      </c>
      <c r="AJ41" s="365" t="s">
        <v>84</v>
      </c>
      <c r="AK41" s="365" t="s">
        <v>84</v>
      </c>
      <c r="AL41" s="365">
        <v>96.591343089000006</v>
      </c>
      <c r="AM41" s="365">
        <v>48.398719681999999</v>
      </c>
      <c r="AN41" s="365" t="s">
        <v>84</v>
      </c>
      <c r="AO41" s="365" t="s">
        <v>84</v>
      </c>
      <c r="AP41" s="366">
        <v>59.761322886000002</v>
      </c>
      <c r="AQ41" s="366" t="s">
        <v>84</v>
      </c>
      <c r="AR41" s="367">
        <v>59.761322886000002</v>
      </c>
      <c r="AT41" s="790" t="s">
        <v>816</v>
      </c>
      <c r="AU41" s="384" t="s">
        <v>84</v>
      </c>
      <c r="AV41" s="365" t="s">
        <v>84</v>
      </c>
      <c r="AW41" s="384">
        <v>31.403585913000001</v>
      </c>
      <c r="AX41" s="384">
        <v>26.728914689</v>
      </c>
      <c r="AY41" s="384" t="s">
        <v>84</v>
      </c>
      <c r="AZ41" s="365" t="s">
        <v>84</v>
      </c>
      <c r="BA41" s="390">
        <v>28.336340224000001</v>
      </c>
      <c r="BB41" s="390" t="s">
        <v>84</v>
      </c>
      <c r="BC41" s="385">
        <v>28.336340224000001</v>
      </c>
      <c r="BE41" s="790" t="s">
        <v>816</v>
      </c>
      <c r="BF41" s="384" t="s">
        <v>84</v>
      </c>
      <c r="BG41" s="365" t="s">
        <v>84</v>
      </c>
      <c r="BH41" s="384">
        <v>3.855525112</v>
      </c>
      <c r="BI41" s="384">
        <v>10.67710121</v>
      </c>
      <c r="BJ41" s="384" t="s">
        <v>84</v>
      </c>
      <c r="BK41" s="365" t="s">
        <v>84</v>
      </c>
      <c r="BL41" s="390">
        <v>8.0745630429999995</v>
      </c>
      <c r="BM41" s="390" t="s">
        <v>84</v>
      </c>
      <c r="BN41" s="385">
        <v>8.0745630429999995</v>
      </c>
      <c r="BQ41" s="364"/>
      <c r="BR41" s="790" t="s">
        <v>816</v>
      </c>
      <c r="BS41" s="384" t="s">
        <v>84</v>
      </c>
      <c r="BT41" s="365" t="s">
        <v>84</v>
      </c>
      <c r="BU41" s="384">
        <v>20.024519394999999</v>
      </c>
      <c r="BV41" s="384">
        <v>8.8230297400000008</v>
      </c>
      <c r="BW41" s="384" t="s">
        <v>84</v>
      </c>
      <c r="BX41" s="365" t="s">
        <v>84</v>
      </c>
      <c r="BY41" s="390">
        <v>13.096573556999999</v>
      </c>
      <c r="BZ41" s="390" t="s">
        <v>84</v>
      </c>
      <c r="CA41" s="385">
        <v>13.096573556999999</v>
      </c>
    </row>
    <row r="42" spans="2:79" s="351" customFormat="1" ht="15.75" customHeight="1" x14ac:dyDescent="0.25">
      <c r="B42" s="766" t="s">
        <v>698</v>
      </c>
      <c r="C42" s="767"/>
      <c r="D42" s="767"/>
      <c r="E42" s="767"/>
      <c r="F42" s="767"/>
      <c r="G42" s="767"/>
      <c r="H42" s="767"/>
      <c r="I42" s="768"/>
      <c r="J42" s="768"/>
      <c r="K42" s="769"/>
      <c r="M42" s="766" t="s">
        <v>698</v>
      </c>
      <c r="N42" s="767"/>
      <c r="O42" s="767"/>
      <c r="P42" s="767"/>
      <c r="Q42" s="767"/>
      <c r="R42" s="767"/>
      <c r="S42" s="767"/>
      <c r="T42" s="768"/>
      <c r="U42" s="768"/>
      <c r="V42" s="769"/>
      <c r="X42" s="766" t="s">
        <v>698</v>
      </c>
      <c r="Y42" s="767"/>
      <c r="Z42" s="767"/>
      <c r="AA42" s="767"/>
      <c r="AB42" s="767"/>
      <c r="AC42" s="767"/>
      <c r="AD42" s="767"/>
      <c r="AE42" s="768"/>
      <c r="AF42" s="768"/>
      <c r="AG42" s="769"/>
      <c r="AI42" s="766" t="s">
        <v>698</v>
      </c>
      <c r="AJ42" s="767"/>
      <c r="AK42" s="767"/>
      <c r="AL42" s="767"/>
      <c r="AM42" s="767"/>
      <c r="AN42" s="767"/>
      <c r="AO42" s="767"/>
      <c r="AP42" s="768"/>
      <c r="AQ42" s="768"/>
      <c r="AR42" s="769"/>
      <c r="AT42" s="766" t="s">
        <v>698</v>
      </c>
      <c r="AU42" s="775"/>
      <c r="AV42" s="775"/>
      <c r="AW42" s="775"/>
      <c r="AX42" s="775"/>
      <c r="AY42" s="775"/>
      <c r="AZ42" s="775"/>
      <c r="BA42" s="776"/>
      <c r="BB42" s="776"/>
      <c r="BC42" s="777"/>
      <c r="BE42" s="766" t="s">
        <v>698</v>
      </c>
      <c r="BF42" s="775"/>
      <c r="BG42" s="775"/>
      <c r="BH42" s="775"/>
      <c r="BI42" s="775"/>
      <c r="BJ42" s="775"/>
      <c r="BK42" s="775"/>
      <c r="BL42" s="776"/>
      <c r="BM42" s="776"/>
      <c r="BN42" s="777"/>
      <c r="BQ42" s="368" t="s">
        <v>51</v>
      </c>
      <c r="BR42" s="766" t="s">
        <v>698</v>
      </c>
      <c r="BS42" s="775"/>
      <c r="BT42" s="775"/>
      <c r="BU42" s="775"/>
      <c r="BV42" s="775"/>
      <c r="BW42" s="775"/>
      <c r="BX42" s="775"/>
      <c r="BY42" s="776"/>
      <c r="BZ42" s="776"/>
      <c r="CA42" s="777"/>
    </row>
    <row r="43" spans="2:79" s="323" customFormat="1" ht="15.75" customHeight="1" x14ac:dyDescent="0.25">
      <c r="B43" s="681" t="s">
        <v>442</v>
      </c>
      <c r="C43" s="682" t="s">
        <v>84</v>
      </c>
      <c r="D43" s="682" t="s">
        <v>84</v>
      </c>
      <c r="E43" s="682" t="s">
        <v>84</v>
      </c>
      <c r="F43" s="682">
        <v>282.88723196799998</v>
      </c>
      <c r="G43" s="682">
        <v>334.30601847499997</v>
      </c>
      <c r="H43" s="682">
        <v>287.35949815200001</v>
      </c>
      <c r="I43" s="683">
        <v>282.88723196799998</v>
      </c>
      <c r="J43" s="683">
        <v>294.02205319000001</v>
      </c>
      <c r="K43" s="684">
        <v>293.94722353499998</v>
      </c>
      <c r="M43" s="681" t="s">
        <v>442</v>
      </c>
      <c r="N43" s="682" t="s">
        <v>84</v>
      </c>
      <c r="O43" s="682" t="s">
        <v>84</v>
      </c>
      <c r="P43" s="682" t="s">
        <v>84</v>
      </c>
      <c r="Q43" s="682">
        <v>235.90305563199999</v>
      </c>
      <c r="R43" s="682">
        <v>261.935639966</v>
      </c>
      <c r="S43" s="682">
        <v>224.33714854499999</v>
      </c>
      <c r="T43" s="683">
        <v>235.90305563199999</v>
      </c>
      <c r="U43" s="683">
        <v>229.67305026299999</v>
      </c>
      <c r="V43" s="684">
        <v>229.714917945</v>
      </c>
      <c r="X43" s="681" t="s">
        <v>442</v>
      </c>
      <c r="Y43" s="682" t="s">
        <v>84</v>
      </c>
      <c r="Z43" s="682" t="s">
        <v>84</v>
      </c>
      <c r="AA43" s="682" t="s">
        <v>84</v>
      </c>
      <c r="AB43" s="682">
        <v>196.360442578</v>
      </c>
      <c r="AC43" s="682">
        <v>196.17757882699999</v>
      </c>
      <c r="AD43" s="682">
        <v>161.513448391</v>
      </c>
      <c r="AE43" s="683">
        <v>196.360442578</v>
      </c>
      <c r="AF43" s="683">
        <v>166.43291154400001</v>
      </c>
      <c r="AG43" s="684">
        <v>166.63403438</v>
      </c>
      <c r="AI43" s="681" t="s">
        <v>442</v>
      </c>
      <c r="AJ43" s="682" t="s">
        <v>84</v>
      </c>
      <c r="AK43" s="682" t="s">
        <v>84</v>
      </c>
      <c r="AL43" s="682" t="s">
        <v>84</v>
      </c>
      <c r="AM43" s="682">
        <v>196.435571399</v>
      </c>
      <c r="AN43" s="682">
        <v>204.334808039</v>
      </c>
      <c r="AO43" s="682">
        <v>166.16307222399999</v>
      </c>
      <c r="AP43" s="683">
        <v>196.435571399</v>
      </c>
      <c r="AQ43" s="683">
        <v>171.58032762400001</v>
      </c>
      <c r="AR43" s="684">
        <v>171.74736302400001</v>
      </c>
      <c r="AT43" s="681" t="s">
        <v>442</v>
      </c>
      <c r="AU43" s="687" t="s">
        <v>84</v>
      </c>
      <c r="AV43" s="687" t="s">
        <v>84</v>
      </c>
      <c r="AW43" s="687" t="s">
        <v>84</v>
      </c>
      <c r="AX43" s="687">
        <v>26.787092993000002</v>
      </c>
      <c r="AY43" s="687">
        <v>28.958348851</v>
      </c>
      <c r="AZ43" s="687">
        <v>28.008583901000002</v>
      </c>
      <c r="BA43" s="688">
        <v>26.787092993000002</v>
      </c>
      <c r="BB43" s="688">
        <v>28.164704354000001</v>
      </c>
      <c r="BC43" s="689">
        <v>28.153575376999999</v>
      </c>
      <c r="BE43" s="681" t="s">
        <v>442</v>
      </c>
      <c r="BF43" s="687" t="s">
        <v>84</v>
      </c>
      <c r="BG43" s="687" t="s">
        <v>84</v>
      </c>
      <c r="BH43" s="687" t="s">
        <v>84</v>
      </c>
      <c r="BI43" s="687">
        <v>9.8979179269999999</v>
      </c>
      <c r="BJ43" s="687">
        <v>11.891608357000001</v>
      </c>
      <c r="BK43" s="687">
        <v>15.286916863</v>
      </c>
      <c r="BL43" s="688">
        <v>9.8979179269999999</v>
      </c>
      <c r="BM43" s="688">
        <v>14.739042559</v>
      </c>
      <c r="BN43" s="689">
        <v>14.707732726</v>
      </c>
      <c r="BQ43" s="364" t="s">
        <v>52</v>
      </c>
      <c r="BR43" s="681" t="s">
        <v>442</v>
      </c>
      <c r="BS43" s="687" t="s">
        <v>84</v>
      </c>
      <c r="BT43" s="687" t="s">
        <v>84</v>
      </c>
      <c r="BU43" s="687" t="s">
        <v>84</v>
      </c>
      <c r="BV43" s="687">
        <v>28.303685002000002</v>
      </c>
      <c r="BW43" s="687">
        <v>23.052227167000002</v>
      </c>
      <c r="BX43" s="687">
        <v>21.876237604</v>
      </c>
      <c r="BY43" s="688">
        <v>28.303685002000002</v>
      </c>
      <c r="BZ43" s="688">
        <v>22.065997817</v>
      </c>
      <c r="CA43" s="689">
        <v>22.106339877</v>
      </c>
    </row>
    <row r="44" spans="2:79" s="351" customFormat="1" ht="15.75" customHeight="1" x14ac:dyDescent="0.25">
      <c r="B44" s="371" t="s">
        <v>293</v>
      </c>
      <c r="C44" s="369" t="s">
        <v>84</v>
      </c>
      <c r="D44" s="369">
        <v>316.86110307500002</v>
      </c>
      <c r="E44" s="369">
        <v>143.69525258100001</v>
      </c>
      <c r="F44" s="369">
        <v>145.13575580700001</v>
      </c>
      <c r="G44" s="369">
        <v>178.67450513200001</v>
      </c>
      <c r="H44" s="369">
        <v>169.54363481499999</v>
      </c>
      <c r="I44" s="370">
        <v>146.17373943699999</v>
      </c>
      <c r="J44" s="370">
        <v>177.62923760499999</v>
      </c>
      <c r="K44" s="355">
        <v>165.97014780000001</v>
      </c>
      <c r="M44" s="371" t="s">
        <v>293</v>
      </c>
      <c r="N44" s="369" t="s">
        <v>84</v>
      </c>
      <c r="O44" s="369">
        <v>281.71562139399998</v>
      </c>
      <c r="P44" s="369">
        <v>114.173222943</v>
      </c>
      <c r="Q44" s="369">
        <v>116.807912919</v>
      </c>
      <c r="R44" s="369">
        <v>141.26392560400001</v>
      </c>
      <c r="S44" s="369">
        <v>124.796523353</v>
      </c>
      <c r="T44" s="370">
        <v>117.699649177</v>
      </c>
      <c r="U44" s="370">
        <v>139.37879962700001</v>
      </c>
      <c r="V44" s="355">
        <v>131.343347107</v>
      </c>
      <c r="X44" s="371" t="s">
        <v>293</v>
      </c>
      <c r="Y44" s="369" t="s">
        <v>84</v>
      </c>
      <c r="Z44" s="369">
        <v>261.03251076399999</v>
      </c>
      <c r="AA44" s="369">
        <v>95.148203473999999</v>
      </c>
      <c r="AB44" s="369">
        <v>84.752997166</v>
      </c>
      <c r="AC44" s="369">
        <v>94.806624247000002</v>
      </c>
      <c r="AD44" s="369">
        <v>94.569990145000006</v>
      </c>
      <c r="AE44" s="370">
        <v>86.815185974000002</v>
      </c>
      <c r="AF44" s="370">
        <v>94.779535268999993</v>
      </c>
      <c r="AG44" s="355">
        <v>91.827521501000007</v>
      </c>
      <c r="AI44" s="371" t="s">
        <v>293</v>
      </c>
      <c r="AJ44" s="369" t="s">
        <v>84</v>
      </c>
      <c r="AK44" s="369">
        <v>261.03251076399999</v>
      </c>
      <c r="AL44" s="369">
        <v>97.552212564000001</v>
      </c>
      <c r="AM44" s="369">
        <v>87.414738747000001</v>
      </c>
      <c r="AN44" s="369">
        <v>98.984986986999999</v>
      </c>
      <c r="AO44" s="369">
        <v>97.085837440999995</v>
      </c>
      <c r="AP44" s="370">
        <v>89.437330989000003</v>
      </c>
      <c r="AQ44" s="370">
        <v>98.767579523999999</v>
      </c>
      <c r="AR44" s="355">
        <v>95.309290451999999</v>
      </c>
      <c r="AT44" s="371" t="s">
        <v>293</v>
      </c>
      <c r="AU44" s="386" t="s">
        <v>84</v>
      </c>
      <c r="AV44" s="386">
        <v>30.865830880000001</v>
      </c>
      <c r="AW44" s="386">
        <v>16.122694958</v>
      </c>
      <c r="AX44" s="386">
        <v>18.396261926000001</v>
      </c>
      <c r="AY44" s="386">
        <v>20.259467470000001</v>
      </c>
      <c r="AZ44" s="386">
        <v>24.076699905000002</v>
      </c>
      <c r="BA44" s="391">
        <v>18.305585267000001</v>
      </c>
      <c r="BB44" s="391">
        <v>20.627473071000001</v>
      </c>
      <c r="BC44" s="387">
        <v>19.755895577</v>
      </c>
      <c r="BE44" s="371" t="s">
        <v>293</v>
      </c>
      <c r="BF44" s="386" t="s">
        <v>84</v>
      </c>
      <c r="BG44" s="386">
        <v>5.7768595090000003</v>
      </c>
      <c r="BH44" s="386">
        <v>10.093523515999999</v>
      </c>
      <c r="BI44" s="386">
        <v>16.634946240000001</v>
      </c>
      <c r="BJ44" s="386">
        <v>19.670492293999999</v>
      </c>
      <c r="BK44" s="386">
        <v>12.118810455</v>
      </c>
      <c r="BL44" s="391">
        <v>15.936338059000001</v>
      </c>
      <c r="BM44" s="391">
        <v>18.845355398999999</v>
      </c>
      <c r="BN44" s="387">
        <v>17.895726841999998</v>
      </c>
      <c r="BQ44" s="368" t="s">
        <v>53</v>
      </c>
      <c r="BR44" s="371" t="s">
        <v>293</v>
      </c>
      <c r="BS44" s="386" t="s">
        <v>84</v>
      </c>
      <c r="BT44" s="386">
        <v>2.8410755999999999E-2</v>
      </c>
      <c r="BU44" s="386">
        <v>26.251548884000002</v>
      </c>
      <c r="BV44" s="386">
        <v>22.926011475999999</v>
      </c>
      <c r="BW44" s="386">
        <v>23.579813961999999</v>
      </c>
      <c r="BX44" s="386">
        <v>31.075203852000001</v>
      </c>
      <c r="BY44" s="391">
        <v>22.865453406</v>
      </c>
      <c r="BZ44" s="391">
        <v>24.398800097999999</v>
      </c>
      <c r="CA44" s="387">
        <v>23.898249693</v>
      </c>
    </row>
    <row r="45" spans="2:79" s="323" customFormat="1" ht="15.75" customHeight="1" x14ac:dyDescent="0.25">
      <c r="B45" s="685" t="s">
        <v>79</v>
      </c>
      <c r="C45" s="682">
        <v>151.92041848900001</v>
      </c>
      <c r="D45" s="682">
        <v>122.77480490000001</v>
      </c>
      <c r="E45" s="682">
        <v>119.872308143</v>
      </c>
      <c r="F45" s="682">
        <v>129.329897867</v>
      </c>
      <c r="G45" s="682">
        <v>180.08386769800001</v>
      </c>
      <c r="H45" s="682" t="s">
        <v>84</v>
      </c>
      <c r="I45" s="683">
        <v>126.31081814700001</v>
      </c>
      <c r="J45" s="683">
        <v>180.08386769800001</v>
      </c>
      <c r="K45" s="684">
        <v>126.893483792</v>
      </c>
      <c r="M45" s="685" t="s">
        <v>79</v>
      </c>
      <c r="N45" s="682">
        <v>124.82512955200001</v>
      </c>
      <c r="O45" s="682">
        <v>102.73832708</v>
      </c>
      <c r="P45" s="682">
        <v>100.60944890099999</v>
      </c>
      <c r="Q45" s="682">
        <v>111.502924272</v>
      </c>
      <c r="R45" s="682">
        <v>168.537253779</v>
      </c>
      <c r="S45" s="682" t="s">
        <v>84</v>
      </c>
      <c r="T45" s="683">
        <v>105.934802698</v>
      </c>
      <c r="U45" s="683">
        <v>168.537253779</v>
      </c>
      <c r="V45" s="684">
        <v>106.613140599</v>
      </c>
      <c r="X45" s="685" t="s">
        <v>79</v>
      </c>
      <c r="Y45" s="682">
        <v>102.97697581</v>
      </c>
      <c r="Z45" s="682">
        <v>81.289728729000004</v>
      </c>
      <c r="AA45" s="682">
        <v>76.850404686999994</v>
      </c>
      <c r="AB45" s="682">
        <v>83.957541888999998</v>
      </c>
      <c r="AC45" s="682">
        <v>104.793779805</v>
      </c>
      <c r="AD45" s="682" t="s">
        <v>84</v>
      </c>
      <c r="AE45" s="683">
        <v>82.895120492999993</v>
      </c>
      <c r="AF45" s="683">
        <v>104.793779805</v>
      </c>
      <c r="AG45" s="684">
        <v>83.132406579000005</v>
      </c>
      <c r="AI45" s="685" t="s">
        <v>79</v>
      </c>
      <c r="AJ45" s="682">
        <v>106.57454522499999</v>
      </c>
      <c r="AK45" s="682">
        <v>83.761138013999997</v>
      </c>
      <c r="AL45" s="682">
        <v>79.004552348999994</v>
      </c>
      <c r="AM45" s="682">
        <v>86.397175305000005</v>
      </c>
      <c r="AN45" s="682">
        <v>106.86390674499999</v>
      </c>
      <c r="AO45" s="682" t="s">
        <v>84</v>
      </c>
      <c r="AP45" s="683">
        <v>85.399645880999998</v>
      </c>
      <c r="AQ45" s="683">
        <v>106.86390674499999</v>
      </c>
      <c r="AR45" s="684">
        <v>85.632224980000004</v>
      </c>
      <c r="AT45" s="685" t="s">
        <v>79</v>
      </c>
      <c r="AU45" s="687">
        <v>23.959264392000001</v>
      </c>
      <c r="AV45" s="687">
        <v>21.217384934999998</v>
      </c>
      <c r="AW45" s="687">
        <v>21.511330161</v>
      </c>
      <c r="AX45" s="687">
        <v>23.362878418000001</v>
      </c>
      <c r="AY45" s="687">
        <v>23.574278461999999</v>
      </c>
      <c r="AZ45" s="687" t="s">
        <v>84</v>
      </c>
      <c r="BA45" s="688">
        <v>21.962678451999999</v>
      </c>
      <c r="BB45" s="688">
        <v>23.574278461999999</v>
      </c>
      <c r="BC45" s="689">
        <v>21.982999886999998</v>
      </c>
      <c r="BE45" s="685" t="s">
        <v>79</v>
      </c>
      <c r="BF45" s="687">
        <v>7.3451102429999997</v>
      </c>
      <c r="BG45" s="687">
        <v>11.388649421</v>
      </c>
      <c r="BH45" s="687">
        <v>14.523822747000001</v>
      </c>
      <c r="BI45" s="687">
        <v>16.295001333999998</v>
      </c>
      <c r="BJ45" s="687">
        <v>32.455343649</v>
      </c>
      <c r="BK45" s="687" t="s">
        <v>84</v>
      </c>
      <c r="BL45" s="688">
        <v>12.401201222999999</v>
      </c>
      <c r="BM45" s="688">
        <v>32.455343649</v>
      </c>
      <c r="BN45" s="689">
        <v>12.709586993</v>
      </c>
      <c r="BQ45" s="364" t="s">
        <v>54</v>
      </c>
      <c r="BR45" s="685" t="s">
        <v>79</v>
      </c>
      <c r="BS45" s="687">
        <v>20.299673881</v>
      </c>
      <c r="BT45" s="687">
        <v>20.184945016</v>
      </c>
      <c r="BU45" s="687">
        <v>21.619896012000002</v>
      </c>
      <c r="BV45" s="687">
        <v>16.706590493</v>
      </c>
      <c r="BW45" s="687">
        <v>8.2329706530000006</v>
      </c>
      <c r="BX45" s="687" t="s">
        <v>84</v>
      </c>
      <c r="BY45" s="688">
        <v>20.179820182</v>
      </c>
      <c r="BZ45" s="688">
        <v>8.2329706530000006</v>
      </c>
      <c r="CA45" s="689">
        <v>19.9961056</v>
      </c>
    </row>
    <row r="46" spans="2:79" s="351" customFormat="1" ht="15.75" customHeight="1" x14ac:dyDescent="0.25">
      <c r="B46" s="678" t="s">
        <v>78</v>
      </c>
      <c r="C46" s="679">
        <v>141.13499485200001</v>
      </c>
      <c r="D46" s="679">
        <v>104.402609166</v>
      </c>
      <c r="E46" s="679">
        <v>61.297706122000001</v>
      </c>
      <c r="F46" s="679">
        <v>22.672525271000001</v>
      </c>
      <c r="G46" s="679" t="s">
        <v>84</v>
      </c>
      <c r="H46" s="679" t="s">
        <v>84</v>
      </c>
      <c r="I46" s="546">
        <v>105.221520638</v>
      </c>
      <c r="J46" s="546" t="s">
        <v>84</v>
      </c>
      <c r="K46" s="680">
        <v>105.221520638</v>
      </c>
      <c r="M46" s="678" t="s">
        <v>78</v>
      </c>
      <c r="N46" s="679">
        <v>115.66750089</v>
      </c>
      <c r="O46" s="679">
        <v>89.151569859999995</v>
      </c>
      <c r="P46" s="679">
        <v>50.215154277000003</v>
      </c>
      <c r="Q46" s="679">
        <v>22.458058791999999</v>
      </c>
      <c r="R46" s="679" t="s">
        <v>84</v>
      </c>
      <c r="S46" s="679" t="s">
        <v>84</v>
      </c>
      <c r="T46" s="546">
        <v>88.015909209</v>
      </c>
      <c r="U46" s="546" t="s">
        <v>84</v>
      </c>
      <c r="V46" s="680">
        <v>88.015909209</v>
      </c>
      <c r="X46" s="678" t="s">
        <v>78</v>
      </c>
      <c r="Y46" s="679">
        <v>96.199864813000005</v>
      </c>
      <c r="Z46" s="679">
        <v>57.241165289000001</v>
      </c>
      <c r="AA46" s="679">
        <v>39.693248810999997</v>
      </c>
      <c r="AB46" s="679">
        <v>18.075507784999999</v>
      </c>
      <c r="AC46" s="679" t="s">
        <v>84</v>
      </c>
      <c r="AD46" s="679" t="s">
        <v>84</v>
      </c>
      <c r="AE46" s="546">
        <v>64.837077788000002</v>
      </c>
      <c r="AF46" s="546" t="s">
        <v>84</v>
      </c>
      <c r="AG46" s="680">
        <v>64.837077788000002</v>
      </c>
      <c r="AI46" s="678" t="s">
        <v>78</v>
      </c>
      <c r="AJ46" s="679">
        <v>100.614840164</v>
      </c>
      <c r="AK46" s="679">
        <v>59.203693285</v>
      </c>
      <c r="AL46" s="679">
        <v>42.040110947999999</v>
      </c>
      <c r="AM46" s="679">
        <v>18.075507784999999</v>
      </c>
      <c r="AN46" s="679" t="s">
        <v>84</v>
      </c>
      <c r="AO46" s="679" t="s">
        <v>84</v>
      </c>
      <c r="AP46" s="546">
        <v>67.581894023999993</v>
      </c>
      <c r="AQ46" s="546" t="s">
        <v>84</v>
      </c>
      <c r="AR46" s="680">
        <v>67.581894023999993</v>
      </c>
      <c r="AT46" s="678" t="s">
        <v>78</v>
      </c>
      <c r="AU46" s="690">
        <v>22.984770396999998</v>
      </c>
      <c r="AV46" s="690">
        <v>16.285384762</v>
      </c>
      <c r="AW46" s="690">
        <v>14.702336516000001</v>
      </c>
      <c r="AX46" s="690">
        <v>9.9514273620000004</v>
      </c>
      <c r="AY46" s="690" t="s">
        <v>84</v>
      </c>
      <c r="AZ46" s="690" t="s">
        <v>84</v>
      </c>
      <c r="BA46" s="691">
        <v>18.433874831000001</v>
      </c>
      <c r="BB46" s="691" t="s">
        <v>84</v>
      </c>
      <c r="BC46" s="692">
        <v>18.433874831000001</v>
      </c>
      <c r="BE46" s="678" t="s">
        <v>78</v>
      </c>
      <c r="BF46" s="690">
        <v>7.6907490310000002</v>
      </c>
      <c r="BG46" s="690">
        <v>16.108349439000001</v>
      </c>
      <c r="BH46" s="690">
        <v>12.861685118</v>
      </c>
      <c r="BI46" s="690">
        <v>0</v>
      </c>
      <c r="BJ46" s="690" t="s">
        <v>84</v>
      </c>
      <c r="BK46" s="690" t="s">
        <v>84</v>
      </c>
      <c r="BL46" s="691">
        <v>12.162554212</v>
      </c>
      <c r="BM46" s="691" t="s">
        <v>84</v>
      </c>
      <c r="BN46" s="692">
        <v>12.162554212</v>
      </c>
      <c r="BQ46" s="368" t="s">
        <v>55</v>
      </c>
      <c r="BR46" s="678" t="s">
        <v>78</v>
      </c>
      <c r="BS46" s="690">
        <v>15.150619005999999</v>
      </c>
      <c r="BT46" s="690">
        <v>14.077166645</v>
      </c>
      <c r="BU46" s="690">
        <v>17.124611151</v>
      </c>
      <c r="BV46" s="690">
        <v>0</v>
      </c>
      <c r="BW46" s="690" t="s">
        <v>84</v>
      </c>
      <c r="BX46" s="690" t="s">
        <v>84</v>
      </c>
      <c r="BY46" s="691">
        <v>14.791366317</v>
      </c>
      <c r="BZ46" s="691" t="s">
        <v>84</v>
      </c>
      <c r="CA46" s="692">
        <v>14.791366317</v>
      </c>
    </row>
    <row r="47" spans="2:79" s="148" customFormat="1" x14ac:dyDescent="0.2">
      <c r="B47" s="22" t="s">
        <v>271</v>
      </c>
      <c r="C47" s="395"/>
      <c r="D47" s="395"/>
      <c r="E47" s="395"/>
      <c r="F47" s="395"/>
      <c r="G47" s="395"/>
      <c r="H47" s="395"/>
      <c r="I47" s="395"/>
      <c r="J47" s="395"/>
      <c r="K47" s="396"/>
      <c r="M47" s="22" t="s">
        <v>271</v>
      </c>
      <c r="N47" s="395"/>
      <c r="O47" s="395"/>
      <c r="P47" s="395"/>
      <c r="Q47" s="395"/>
      <c r="R47" s="395"/>
      <c r="S47" s="395"/>
      <c r="T47" s="395"/>
      <c r="U47" s="395"/>
      <c r="V47" s="396"/>
      <c r="X47" s="22" t="s">
        <v>271</v>
      </c>
      <c r="Y47" s="395"/>
      <c r="Z47" s="395"/>
      <c r="AA47" s="395"/>
      <c r="AB47" s="395"/>
      <c r="AC47" s="395"/>
      <c r="AD47" s="395"/>
      <c r="AE47" s="395"/>
      <c r="AF47" s="395"/>
      <c r="AG47" s="396"/>
      <c r="AI47" s="22" t="s">
        <v>271</v>
      </c>
      <c r="AJ47" s="395"/>
      <c r="AK47" s="395"/>
      <c r="AL47" s="395"/>
      <c r="AM47" s="395"/>
      <c r="AN47" s="395"/>
      <c r="AO47" s="395"/>
      <c r="AP47" s="395"/>
      <c r="AQ47" s="395"/>
      <c r="AR47" s="396"/>
      <c r="AT47" s="22" t="s">
        <v>271</v>
      </c>
      <c r="AU47" s="395"/>
      <c r="AV47" s="395"/>
      <c r="AW47" s="395"/>
      <c r="AX47" s="395"/>
      <c r="AY47" s="395"/>
      <c r="AZ47" s="395"/>
      <c r="BA47" s="395"/>
      <c r="BB47" s="395"/>
      <c r="BC47" s="396"/>
      <c r="BE47" s="22" t="s">
        <v>271</v>
      </c>
      <c r="BF47" s="395"/>
      <c r="BG47" s="395"/>
      <c r="BH47" s="395"/>
      <c r="BI47" s="395"/>
      <c r="BJ47" s="395"/>
      <c r="BK47" s="395"/>
      <c r="BL47" s="395"/>
      <c r="BM47" s="395"/>
      <c r="BN47" s="396"/>
      <c r="BQ47" s="215" t="s">
        <v>56</v>
      </c>
      <c r="BR47" s="22" t="s">
        <v>271</v>
      </c>
      <c r="BS47" s="395"/>
      <c r="BT47" s="395"/>
      <c r="BU47" s="395"/>
      <c r="BV47" s="395"/>
      <c r="BW47" s="395"/>
      <c r="BX47" s="395"/>
      <c r="BY47" s="395"/>
      <c r="BZ47" s="395"/>
      <c r="CA47" s="396"/>
    </row>
    <row r="48" spans="2:79" s="22" customFormat="1" x14ac:dyDescent="0.2">
      <c r="B48" s="22" t="s">
        <v>443</v>
      </c>
      <c r="C48" s="395"/>
      <c r="D48" s="395"/>
      <c r="E48" s="395"/>
      <c r="F48" s="395"/>
      <c r="G48" s="395"/>
      <c r="H48" s="395"/>
      <c r="I48" s="395"/>
      <c r="J48" s="395"/>
      <c r="K48" s="396"/>
      <c r="M48" s="22" t="s">
        <v>443</v>
      </c>
      <c r="N48" s="395"/>
      <c r="O48" s="395"/>
      <c r="P48" s="395"/>
      <c r="Q48" s="395"/>
      <c r="R48" s="395"/>
      <c r="S48" s="395"/>
      <c r="T48" s="395"/>
      <c r="U48" s="395"/>
      <c r="V48" s="396"/>
      <c r="X48" s="22" t="s">
        <v>443</v>
      </c>
      <c r="Y48" s="395"/>
      <c r="Z48" s="395"/>
      <c r="AA48" s="395"/>
      <c r="AB48" s="395"/>
      <c r="AC48" s="395"/>
      <c r="AD48" s="395"/>
      <c r="AE48" s="395"/>
      <c r="AF48" s="395"/>
      <c r="AG48" s="396"/>
      <c r="AI48" s="22" t="s">
        <v>443</v>
      </c>
      <c r="AJ48" s="395"/>
      <c r="AK48" s="395"/>
      <c r="AL48" s="395"/>
      <c r="AM48" s="395"/>
      <c r="AN48" s="395"/>
      <c r="AO48" s="395"/>
      <c r="AP48" s="395"/>
      <c r="AQ48" s="395"/>
      <c r="AR48" s="396"/>
      <c r="AT48" s="22" t="s">
        <v>443</v>
      </c>
      <c r="AU48" s="395"/>
      <c r="AV48" s="395"/>
      <c r="AW48" s="395"/>
      <c r="AX48" s="395"/>
      <c r="AY48" s="395"/>
      <c r="AZ48" s="395"/>
      <c r="BA48" s="395"/>
      <c r="BB48" s="395"/>
      <c r="BC48" s="396"/>
      <c r="BE48" s="22" t="s">
        <v>443</v>
      </c>
      <c r="BF48" s="395"/>
      <c r="BG48" s="395"/>
      <c r="BH48" s="395"/>
      <c r="BI48" s="395"/>
      <c r="BJ48" s="395"/>
      <c r="BK48" s="395"/>
      <c r="BL48" s="395"/>
      <c r="BM48" s="395"/>
      <c r="BN48" s="396"/>
      <c r="BQ48" s="397" t="s">
        <v>76</v>
      </c>
      <c r="BR48" s="22" t="s">
        <v>443</v>
      </c>
      <c r="BS48" s="395"/>
      <c r="BT48" s="395"/>
      <c r="BU48" s="395"/>
      <c r="BV48" s="395"/>
      <c r="BW48" s="395"/>
      <c r="BX48" s="395"/>
      <c r="BY48" s="395"/>
      <c r="BZ48" s="395"/>
      <c r="CA48" s="396"/>
    </row>
    <row r="49" spans="2:79" s="22" customFormat="1" x14ac:dyDescent="0.2">
      <c r="B49" s="47" t="s">
        <v>429</v>
      </c>
      <c r="C49" s="395"/>
      <c r="D49" s="395"/>
      <c r="E49" s="395"/>
      <c r="F49" s="395"/>
      <c r="G49" s="395"/>
      <c r="H49" s="395"/>
      <c r="I49" s="395"/>
      <c r="J49" s="395"/>
      <c r="K49" s="396"/>
      <c r="M49" s="47" t="s">
        <v>429</v>
      </c>
      <c r="N49" s="395"/>
      <c r="O49" s="395"/>
      <c r="P49" s="395"/>
      <c r="Q49" s="395"/>
      <c r="R49" s="395"/>
      <c r="S49" s="395"/>
      <c r="T49" s="395"/>
      <c r="U49" s="395"/>
      <c r="V49" s="396"/>
      <c r="X49" s="47" t="s">
        <v>429</v>
      </c>
      <c r="Y49" s="395"/>
      <c r="Z49" s="395"/>
      <c r="AA49" s="395"/>
      <c r="AB49" s="395"/>
      <c r="AC49" s="395"/>
      <c r="AD49" s="395"/>
      <c r="AE49" s="395"/>
      <c r="AF49" s="395"/>
      <c r="AG49" s="396"/>
      <c r="AI49" s="47" t="s">
        <v>429</v>
      </c>
      <c r="AJ49" s="395"/>
      <c r="AK49" s="395"/>
      <c r="AL49" s="395"/>
      <c r="AM49" s="395"/>
      <c r="AN49" s="395"/>
      <c r="AO49" s="395"/>
      <c r="AP49" s="395"/>
      <c r="AQ49" s="395"/>
      <c r="AR49" s="396"/>
      <c r="AT49" s="47" t="s">
        <v>429</v>
      </c>
      <c r="AU49" s="395"/>
      <c r="AV49" s="395"/>
      <c r="AW49" s="395"/>
      <c r="AX49" s="395"/>
      <c r="AY49" s="395"/>
      <c r="AZ49" s="395"/>
      <c r="BA49" s="395"/>
      <c r="BB49" s="395"/>
      <c r="BC49" s="396"/>
      <c r="BE49" s="47" t="s">
        <v>429</v>
      </c>
      <c r="BF49" s="395"/>
      <c r="BG49" s="395"/>
      <c r="BH49" s="395"/>
      <c r="BI49" s="395"/>
      <c r="BJ49" s="395"/>
      <c r="BK49" s="395"/>
      <c r="BL49" s="395"/>
      <c r="BM49" s="395"/>
      <c r="BN49" s="396"/>
      <c r="BQ49" s="213" t="s">
        <v>312</v>
      </c>
      <c r="BR49" s="47" t="s">
        <v>429</v>
      </c>
      <c r="BS49" s="395"/>
      <c r="BT49" s="395"/>
      <c r="BU49" s="395"/>
      <c r="BV49" s="395"/>
      <c r="BW49" s="395"/>
      <c r="BX49" s="395"/>
      <c r="BY49" s="395"/>
      <c r="BZ49" s="395"/>
      <c r="CA49" s="396"/>
    </row>
    <row r="50" spans="2:79" s="22" customFormat="1" x14ac:dyDescent="0.2">
      <c r="B50" s="372" t="s">
        <v>699</v>
      </c>
      <c r="C50" s="398"/>
      <c r="D50" s="398"/>
      <c r="E50" s="398"/>
      <c r="F50" s="398"/>
      <c r="G50" s="398"/>
      <c r="H50" s="398"/>
      <c r="I50" s="398"/>
      <c r="J50" s="398"/>
      <c r="K50" s="399"/>
      <c r="M50" s="372" t="s">
        <v>699</v>
      </c>
      <c r="N50" s="398"/>
      <c r="O50" s="398"/>
      <c r="P50" s="398"/>
      <c r="Q50" s="398"/>
      <c r="R50" s="398"/>
      <c r="S50" s="398"/>
      <c r="T50" s="398"/>
      <c r="U50" s="398"/>
      <c r="V50" s="399"/>
      <c r="X50" s="372" t="s">
        <v>699</v>
      </c>
      <c r="Y50" s="398"/>
      <c r="Z50" s="398"/>
      <c r="AA50" s="398"/>
      <c r="AB50" s="398"/>
      <c r="AC50" s="398"/>
      <c r="AD50" s="398"/>
      <c r="AE50" s="398"/>
      <c r="AF50" s="398"/>
      <c r="AG50" s="399"/>
      <c r="AI50" s="372" t="s">
        <v>699</v>
      </c>
      <c r="AJ50" s="398"/>
      <c r="AK50" s="398"/>
      <c r="AL50" s="398"/>
      <c r="AM50" s="398"/>
      <c r="AN50" s="398"/>
      <c r="AO50" s="398"/>
      <c r="AP50" s="398"/>
      <c r="AQ50" s="398"/>
      <c r="AR50" s="399"/>
      <c r="AT50" s="372" t="s">
        <v>699</v>
      </c>
      <c r="AU50" s="398"/>
      <c r="AV50" s="398"/>
      <c r="AW50" s="398"/>
      <c r="AX50" s="398"/>
      <c r="AY50" s="398"/>
      <c r="AZ50" s="398"/>
      <c r="BA50" s="398"/>
      <c r="BB50" s="398"/>
      <c r="BC50" s="399"/>
      <c r="BE50" s="372" t="s">
        <v>699</v>
      </c>
      <c r="BF50" s="398"/>
      <c r="BG50" s="398"/>
      <c r="BH50" s="398"/>
      <c r="BI50" s="398"/>
      <c r="BJ50" s="398"/>
      <c r="BK50" s="398"/>
      <c r="BL50" s="398"/>
      <c r="BM50" s="398"/>
      <c r="BN50" s="399"/>
      <c r="BQ50" s="400" t="s">
        <v>77</v>
      </c>
      <c r="BR50" s="372" t="s">
        <v>699</v>
      </c>
      <c r="BS50" s="398"/>
      <c r="BT50" s="398"/>
      <c r="BU50" s="398"/>
      <c r="BV50" s="398"/>
      <c r="BW50" s="398"/>
      <c r="BX50" s="398"/>
      <c r="BY50" s="398"/>
      <c r="BZ50" s="398"/>
      <c r="CA50" s="399"/>
    </row>
  </sheetData>
  <phoneticPr fontId="3" type="noConversion"/>
  <pageMargins left="0.59055118110236227" right="0.59055118110236227" top="0.78740157480314965" bottom="0.78740157480314965" header="0.39370078740157483" footer="0.39370078740157483"/>
  <pageSetup paperSize="9" scale="66" firstPageNumber="59" fitToWidth="7" orientation="landscape" useFirstPageNumber="1" r:id="rId1"/>
  <headerFooter differentFirst="1">
    <oddHeader>&amp;R&amp;12Les finances groupements à fiscalité propre en 2021</oddHeader>
    <oddFooter>&amp;L&amp;12Direction Générale des Collectivités Locales / DESL&amp;C&amp;12&amp;P&amp;R&amp;12Mise en ligne : mars 2023</oddFooter>
    <firstHeader>&amp;R&amp;12Les finances groupements à fiscalité propre en 2021</firstHeader>
    <firstFooter>&amp;L&amp;12Direction Générale des Collectivités Locales / DESL&amp;C&amp;12&amp;P&amp;R&amp;12Mise en ligne : mars 2023</firstFooter>
  </headerFooter>
  <colBreaks count="6" manualBreakCount="6">
    <brk id="11" max="45" man="1"/>
    <brk id="22" max="45" man="1"/>
    <brk id="33" max="45" man="1"/>
    <brk id="44" max="45" man="1"/>
    <brk id="55" max="45" man="1"/>
    <brk id="67" max="4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0"/>
  <sheetViews>
    <sheetView zoomScaleNormal="100" zoomScaleSheetLayoutView="85" workbookViewId="0"/>
  </sheetViews>
  <sheetFormatPr baseColWidth="10" defaultRowHeight="12.75" x14ac:dyDescent="0.2"/>
  <cols>
    <col min="1" max="1" width="4" customWidth="1"/>
    <col min="2" max="2" width="29.5703125" customWidth="1"/>
    <col min="3" max="10" width="15.7109375" customWidth="1"/>
    <col min="11" max="11" width="15.7109375" style="74" customWidth="1"/>
    <col min="12" max="12" width="4" customWidth="1"/>
    <col min="13" max="13" width="29.5703125" customWidth="1"/>
    <col min="14" max="21" width="15.7109375" customWidth="1"/>
    <col min="22" max="22" width="15.7109375" style="74" customWidth="1"/>
    <col min="23" max="23" width="4" customWidth="1"/>
    <col min="24" max="24" width="29.5703125" customWidth="1"/>
    <col min="25" max="32" width="15.7109375" customWidth="1"/>
    <col min="33" max="33" width="15.7109375" style="74" customWidth="1"/>
    <col min="34" max="34" width="4" customWidth="1"/>
    <col min="35" max="35" width="29.5703125" customWidth="1"/>
    <col min="36" max="43" width="15.7109375" customWidth="1"/>
    <col min="44" max="44" width="15.7109375" style="74" customWidth="1"/>
    <col min="45" max="45" width="1.5703125" hidden="1" customWidth="1"/>
    <col min="46" max="46" width="4" customWidth="1"/>
    <col min="47" max="47" width="11.42578125" hidden="1" customWidth="1"/>
    <col min="48" max="48" width="29.5703125" customWidth="1"/>
    <col min="49" max="57" width="15.7109375" customWidth="1"/>
  </cols>
  <sheetData>
    <row r="1" spans="1:57" ht="20.25" x14ac:dyDescent="0.3">
      <c r="A1" s="9" t="s">
        <v>703</v>
      </c>
      <c r="B1" s="48"/>
      <c r="C1" s="48"/>
      <c r="D1" s="48"/>
      <c r="E1" s="48"/>
      <c r="F1" s="48"/>
      <c r="G1" s="48"/>
      <c r="H1" s="48"/>
      <c r="I1" s="48"/>
      <c r="J1" s="48"/>
      <c r="K1" s="127"/>
      <c r="L1" s="28"/>
      <c r="M1" s="48"/>
      <c r="N1" s="48"/>
      <c r="O1" s="48"/>
      <c r="P1" s="48"/>
      <c r="Q1" s="48"/>
      <c r="R1" s="48"/>
      <c r="S1" s="48"/>
      <c r="T1" s="48"/>
      <c r="U1" s="48"/>
      <c r="V1" s="127"/>
      <c r="W1" s="28"/>
      <c r="X1" s="48"/>
      <c r="Y1" s="48"/>
      <c r="Z1" s="48"/>
      <c r="AA1" s="48"/>
      <c r="AB1" s="48"/>
      <c r="AC1" s="48"/>
      <c r="AD1" s="48"/>
      <c r="AE1" s="48"/>
      <c r="AF1" s="48"/>
      <c r="AG1" s="127"/>
      <c r="AH1" s="106"/>
      <c r="AI1" s="107"/>
      <c r="AJ1" s="107"/>
      <c r="AK1" s="107"/>
      <c r="AL1" s="107"/>
      <c r="AM1" s="107"/>
      <c r="AN1" s="107"/>
      <c r="AO1" s="48"/>
      <c r="AP1" s="48"/>
      <c r="AQ1" s="48"/>
      <c r="AR1" s="127"/>
      <c r="AS1" s="106"/>
      <c r="AT1" s="106"/>
      <c r="AU1" s="108"/>
      <c r="AV1" s="108"/>
      <c r="AW1" s="109"/>
      <c r="AX1" s="109"/>
      <c r="AY1" s="109"/>
      <c r="AZ1" s="109"/>
      <c r="BA1" s="109"/>
      <c r="BB1" s="109"/>
      <c r="BC1" s="109"/>
      <c r="BD1" s="109"/>
      <c r="BE1" s="137"/>
    </row>
    <row r="2" spans="1:57" ht="12.75" customHeight="1" x14ac:dyDescent="0.3">
      <c r="A2" s="8"/>
      <c r="B2" s="48"/>
      <c r="C2" s="48"/>
      <c r="D2" s="58"/>
      <c r="E2" s="48"/>
      <c r="F2" s="48"/>
      <c r="G2" s="48"/>
      <c r="H2" s="48"/>
      <c r="I2" s="48"/>
      <c r="J2" s="48"/>
      <c r="K2" s="127"/>
      <c r="L2" s="28"/>
      <c r="M2" s="48"/>
      <c r="N2" s="48"/>
      <c r="O2" s="48"/>
      <c r="P2" s="48"/>
      <c r="Q2" s="48"/>
      <c r="R2" s="48"/>
      <c r="S2" s="48"/>
      <c r="T2" s="48"/>
      <c r="U2" s="48"/>
      <c r="V2" s="127"/>
      <c r="W2" s="28"/>
      <c r="X2" s="48"/>
      <c r="Y2" s="48"/>
      <c r="Z2" s="48"/>
      <c r="AA2" s="48"/>
      <c r="AB2" s="48"/>
      <c r="AC2" s="48"/>
      <c r="AD2" s="48"/>
      <c r="AE2" s="48"/>
      <c r="AF2" s="48"/>
      <c r="AG2" s="127"/>
      <c r="AH2" s="106"/>
      <c r="AI2" s="107"/>
      <c r="AJ2" s="107"/>
      <c r="AK2" s="107"/>
      <c r="AL2" s="107"/>
      <c r="AM2" s="107"/>
      <c r="AN2" s="107"/>
      <c r="AO2" s="48"/>
      <c r="AP2" s="48"/>
      <c r="AQ2" s="48"/>
      <c r="AR2" s="127"/>
      <c r="AS2" s="106"/>
      <c r="AT2" s="106"/>
      <c r="AU2" s="108"/>
      <c r="AV2" s="108"/>
      <c r="AW2" s="109"/>
      <c r="AX2" s="109"/>
      <c r="AY2" s="109"/>
      <c r="AZ2" s="109"/>
      <c r="BA2" s="109"/>
      <c r="BB2" s="109"/>
      <c r="BC2" s="109"/>
      <c r="BD2" s="109"/>
      <c r="BE2" s="137"/>
    </row>
    <row r="3" spans="1:57" x14ac:dyDescent="0.2">
      <c r="A3" s="12"/>
      <c r="B3" s="12"/>
      <c r="C3" s="12"/>
      <c r="D3" s="14"/>
      <c r="E3" s="12"/>
      <c r="F3" s="12"/>
      <c r="G3" s="12"/>
      <c r="H3" s="12"/>
      <c r="I3" s="12"/>
      <c r="J3" s="12"/>
      <c r="K3" s="23"/>
      <c r="L3" s="110"/>
      <c r="M3" s="12"/>
      <c r="N3" s="12"/>
      <c r="O3" s="12"/>
      <c r="P3" s="12"/>
      <c r="Q3" s="12"/>
      <c r="R3" s="12"/>
      <c r="S3" s="12"/>
      <c r="T3" s="12"/>
      <c r="U3" s="12"/>
      <c r="V3" s="23"/>
      <c r="W3" s="110"/>
      <c r="X3" s="12"/>
      <c r="Y3" s="12"/>
      <c r="Z3" s="12"/>
      <c r="AA3" s="12"/>
      <c r="AB3" s="12"/>
      <c r="AC3" s="12"/>
      <c r="AD3" s="12"/>
      <c r="AE3" s="12"/>
      <c r="AF3" s="12"/>
      <c r="AG3" s="23"/>
      <c r="AH3" s="24"/>
      <c r="AI3" s="24"/>
      <c r="AJ3" s="24"/>
      <c r="AK3" s="24"/>
      <c r="AL3" s="24"/>
      <c r="AM3" s="24"/>
      <c r="AN3" s="24"/>
      <c r="AO3" s="26"/>
      <c r="AP3" s="26"/>
      <c r="AQ3" s="26"/>
      <c r="AR3" s="133"/>
      <c r="AS3" s="24"/>
      <c r="AT3" s="24"/>
      <c r="AU3" s="36"/>
      <c r="AV3" s="36"/>
      <c r="AW3" s="112"/>
      <c r="AX3" s="112"/>
      <c r="AY3" s="112"/>
      <c r="AZ3" s="112"/>
      <c r="BA3" s="112"/>
      <c r="BB3" s="112"/>
      <c r="BC3" s="112"/>
      <c r="BD3" s="112"/>
      <c r="BE3" s="138"/>
    </row>
    <row r="4" spans="1:57" ht="16.5" x14ac:dyDescent="0.25">
      <c r="A4" s="88" t="s">
        <v>505</v>
      </c>
      <c r="B4" s="88"/>
      <c r="C4" s="88"/>
      <c r="D4" s="231"/>
      <c r="E4" s="88"/>
      <c r="F4" s="88"/>
      <c r="G4" s="88"/>
      <c r="H4" s="88"/>
      <c r="I4" s="88"/>
      <c r="J4" s="88"/>
      <c r="K4" s="128"/>
      <c r="L4" s="33" t="s">
        <v>320</v>
      </c>
      <c r="M4" s="33"/>
      <c r="N4" s="33"/>
      <c r="O4" s="33"/>
      <c r="P4" s="33"/>
      <c r="Q4" s="33"/>
      <c r="R4" s="33"/>
      <c r="S4" s="33"/>
      <c r="T4" s="33"/>
      <c r="U4" s="33"/>
      <c r="V4" s="131"/>
      <c r="W4" s="33" t="s">
        <v>321</v>
      </c>
      <c r="X4" s="33"/>
      <c r="Y4" s="33"/>
      <c r="Z4" s="33"/>
      <c r="AA4" s="33"/>
      <c r="AB4" s="33"/>
      <c r="AC4" s="33"/>
      <c r="AD4" s="33"/>
      <c r="AE4" s="33"/>
      <c r="AF4" s="33"/>
      <c r="AG4" s="131"/>
      <c r="AH4" s="33" t="s">
        <v>322</v>
      </c>
      <c r="AI4" s="33"/>
      <c r="AJ4" s="33"/>
      <c r="AK4" s="33"/>
      <c r="AL4" s="33"/>
      <c r="AM4" s="33"/>
      <c r="AN4" s="33"/>
      <c r="AO4" s="33"/>
      <c r="AP4" s="33"/>
      <c r="AQ4" s="33"/>
      <c r="AR4" s="131"/>
      <c r="AS4" s="33" t="s">
        <v>12</v>
      </c>
      <c r="AT4" s="33" t="s">
        <v>323</v>
      </c>
      <c r="AU4" s="113"/>
      <c r="AV4" s="113"/>
      <c r="AW4" s="114"/>
      <c r="AX4" s="114"/>
      <c r="AY4" s="114"/>
      <c r="AZ4" s="114"/>
      <c r="BA4" s="114"/>
      <c r="BB4" s="114"/>
      <c r="BC4" s="114"/>
      <c r="BD4" s="114"/>
      <c r="BE4" s="139"/>
    </row>
    <row r="5" spans="1:57" ht="16.5" x14ac:dyDescent="0.25">
      <c r="A5" s="229" t="s">
        <v>174</v>
      </c>
      <c r="B5" s="126"/>
      <c r="C5" s="126"/>
      <c r="D5" s="126"/>
      <c r="E5" s="126"/>
      <c r="F5" s="126"/>
      <c r="G5" s="126"/>
      <c r="H5" s="126"/>
      <c r="I5" s="126"/>
      <c r="J5" s="126"/>
      <c r="K5" s="129"/>
      <c r="L5" s="229"/>
      <c r="M5" s="86"/>
      <c r="N5" s="86"/>
      <c r="O5" s="86"/>
      <c r="P5" s="86"/>
      <c r="Q5" s="86"/>
      <c r="R5" s="86"/>
      <c r="S5" s="86"/>
      <c r="T5" s="86"/>
      <c r="U5" s="86"/>
      <c r="V5" s="132"/>
      <c r="W5" s="229" t="s">
        <v>174</v>
      </c>
      <c r="X5" s="86"/>
      <c r="Y5" s="86"/>
      <c r="Z5" s="86"/>
      <c r="AA5" s="86"/>
      <c r="AB5" s="86"/>
      <c r="AC5" s="86"/>
      <c r="AD5" s="86"/>
      <c r="AE5" s="86"/>
      <c r="AF5" s="86"/>
      <c r="AG5" s="132"/>
      <c r="AH5" s="229" t="s">
        <v>174</v>
      </c>
      <c r="AI5" s="88"/>
      <c r="AJ5" s="88"/>
      <c r="AK5" s="88"/>
      <c r="AL5" s="88"/>
      <c r="AM5" s="88"/>
      <c r="AN5" s="88"/>
      <c r="AO5" s="88"/>
      <c r="AP5" s="88"/>
      <c r="AQ5" s="88"/>
      <c r="AR5" s="128"/>
      <c r="AS5" s="86"/>
      <c r="AT5" s="229" t="s">
        <v>174</v>
      </c>
      <c r="AU5" s="115"/>
      <c r="AV5" s="115"/>
      <c r="AW5" s="116"/>
      <c r="AX5" s="116"/>
      <c r="AY5" s="116"/>
      <c r="AZ5" s="116"/>
      <c r="BA5" s="116"/>
      <c r="BB5" s="116"/>
      <c r="BC5" s="116"/>
      <c r="BD5" s="116"/>
      <c r="BE5" s="140"/>
    </row>
    <row r="6" spans="1:57" x14ac:dyDescent="0.2">
      <c r="A6" s="47" t="s">
        <v>490</v>
      </c>
      <c r="B6" s="12"/>
      <c r="C6" s="12"/>
      <c r="D6" s="12"/>
      <c r="E6" s="12"/>
      <c r="F6" s="12"/>
      <c r="G6" s="12"/>
      <c r="H6" s="12"/>
      <c r="I6" s="12"/>
      <c r="J6" s="12"/>
      <c r="K6" s="23"/>
      <c r="L6" s="47" t="s">
        <v>490</v>
      </c>
      <c r="M6" s="12"/>
      <c r="N6" s="12"/>
      <c r="O6" s="12"/>
      <c r="P6" s="12"/>
      <c r="Q6" s="12"/>
      <c r="R6" s="12"/>
      <c r="S6" s="12"/>
      <c r="T6" s="12"/>
      <c r="U6" s="12"/>
      <c r="V6" s="23"/>
      <c r="W6" s="47" t="s">
        <v>490</v>
      </c>
      <c r="X6" s="12"/>
      <c r="Y6" s="12"/>
      <c r="Z6" s="12"/>
      <c r="AA6" s="12"/>
      <c r="AB6" s="12"/>
      <c r="AC6" s="12"/>
      <c r="AD6" s="12"/>
      <c r="AE6" s="12"/>
      <c r="AF6" s="12"/>
      <c r="AG6" s="23"/>
      <c r="AH6" s="47" t="s">
        <v>490</v>
      </c>
      <c r="AI6" s="24"/>
      <c r="AJ6" s="24"/>
      <c r="AK6" s="24"/>
      <c r="AL6" s="24"/>
      <c r="AM6" s="24"/>
      <c r="AN6" s="24"/>
      <c r="AO6" s="26"/>
      <c r="AP6" s="26"/>
      <c r="AQ6" s="26"/>
      <c r="AR6" s="133"/>
      <c r="AS6" s="117"/>
      <c r="AU6" s="36"/>
      <c r="AV6" s="36"/>
      <c r="AW6" s="112"/>
      <c r="AX6" s="112"/>
      <c r="AY6" s="112"/>
      <c r="AZ6" s="112"/>
      <c r="BA6" s="112"/>
      <c r="BB6" s="112"/>
      <c r="BC6" s="112"/>
      <c r="BD6" s="112"/>
      <c r="BE6" s="138"/>
    </row>
    <row r="7" spans="1:57" x14ac:dyDescent="0.2">
      <c r="A7" s="47" t="s">
        <v>504</v>
      </c>
      <c r="B7" s="12"/>
      <c r="C7" s="12"/>
      <c r="D7" s="12"/>
      <c r="E7" s="12"/>
      <c r="F7" s="12"/>
      <c r="G7" s="12"/>
      <c r="H7" s="12"/>
      <c r="I7" s="12"/>
      <c r="J7" s="12"/>
      <c r="K7" s="23"/>
      <c r="L7" s="47" t="s">
        <v>506</v>
      </c>
      <c r="M7" s="12"/>
      <c r="N7" s="12"/>
      <c r="O7" s="12"/>
      <c r="P7" s="12"/>
      <c r="Q7" s="12"/>
      <c r="R7" s="12"/>
      <c r="S7" s="12"/>
      <c r="T7" s="12"/>
      <c r="U7" s="12"/>
      <c r="V7" s="23"/>
      <c r="W7" s="47" t="s">
        <v>508</v>
      </c>
      <c r="X7" s="12"/>
      <c r="Y7" s="12"/>
      <c r="Z7" s="12"/>
      <c r="AA7" s="12"/>
      <c r="AB7" s="12"/>
      <c r="AC7" s="12"/>
      <c r="AD7" s="12"/>
      <c r="AE7" s="12"/>
      <c r="AF7" s="12"/>
      <c r="AG7" s="23"/>
      <c r="AH7" s="47" t="s">
        <v>509</v>
      </c>
      <c r="AI7" s="24"/>
      <c r="AJ7" s="24"/>
      <c r="AK7" s="24"/>
      <c r="AL7" s="24"/>
      <c r="AM7" s="24"/>
      <c r="AN7" s="24"/>
      <c r="AO7" s="26"/>
      <c r="AP7" s="26"/>
      <c r="AQ7" s="26"/>
      <c r="AR7" s="133"/>
      <c r="AS7" s="24" t="s">
        <v>17</v>
      </c>
      <c r="AT7" s="47" t="s">
        <v>511</v>
      </c>
      <c r="AU7" s="36"/>
      <c r="AV7" s="36"/>
      <c r="AW7" s="112"/>
      <c r="AX7" s="112"/>
      <c r="AY7" s="112"/>
      <c r="AZ7" s="112"/>
      <c r="BA7" s="112"/>
      <c r="BB7" s="112"/>
      <c r="BC7" s="112"/>
      <c r="BD7" s="112"/>
      <c r="BE7" s="138"/>
    </row>
    <row r="8" spans="1:57" x14ac:dyDescent="0.2">
      <c r="A8" s="47" t="s">
        <v>234</v>
      </c>
      <c r="B8" s="118"/>
      <c r="C8" s="12"/>
      <c r="D8" s="12"/>
      <c r="E8" s="12"/>
      <c r="F8" s="12"/>
      <c r="G8" s="12"/>
      <c r="H8" s="12"/>
      <c r="I8" s="12"/>
      <c r="J8" s="12"/>
      <c r="K8" s="23"/>
      <c r="L8" s="47" t="s">
        <v>187</v>
      </c>
      <c r="M8" s="12"/>
      <c r="N8" s="12"/>
      <c r="O8" s="12"/>
      <c r="P8" s="12"/>
      <c r="Q8" s="12"/>
      <c r="R8" s="12"/>
      <c r="S8" s="12"/>
      <c r="T8" s="12"/>
      <c r="U8" s="12"/>
      <c r="V8" s="23"/>
      <c r="W8" s="47" t="s">
        <v>504</v>
      </c>
      <c r="X8" s="12"/>
      <c r="Y8" s="12"/>
      <c r="Z8" s="12"/>
      <c r="AA8" s="12"/>
      <c r="AB8" s="12"/>
      <c r="AC8" s="12"/>
      <c r="AD8" s="12"/>
      <c r="AE8" s="12"/>
      <c r="AF8" s="12"/>
      <c r="AG8" s="23"/>
      <c r="AH8" s="47" t="s">
        <v>507</v>
      </c>
      <c r="AI8" s="24"/>
      <c r="AJ8" s="24"/>
      <c r="AK8" s="24"/>
      <c r="AL8" s="24"/>
      <c r="AM8" s="24"/>
      <c r="AN8" s="24"/>
      <c r="AO8" s="26"/>
      <c r="AP8" s="26"/>
      <c r="AQ8" s="26"/>
      <c r="AR8" s="133"/>
      <c r="AS8" s="24"/>
      <c r="AT8" s="47" t="s">
        <v>510</v>
      </c>
      <c r="AU8" s="36"/>
      <c r="AV8" s="36"/>
      <c r="AW8" s="112"/>
      <c r="AX8" s="112"/>
      <c r="AY8" s="112"/>
      <c r="AZ8" s="112"/>
      <c r="BA8" s="112"/>
      <c r="BB8" s="112"/>
      <c r="BC8" s="112"/>
      <c r="BD8" s="112"/>
      <c r="BE8" s="138"/>
    </row>
    <row r="9" spans="1:57" x14ac:dyDescent="0.2">
      <c r="A9" s="12"/>
      <c r="B9" s="7"/>
      <c r="C9" s="7"/>
      <c r="D9" s="7"/>
      <c r="E9" s="7"/>
      <c r="F9" s="7"/>
      <c r="G9" s="7"/>
      <c r="H9" s="7"/>
      <c r="I9" s="7"/>
      <c r="J9" s="7"/>
      <c r="K9" s="13"/>
      <c r="L9" s="7"/>
      <c r="M9" s="118"/>
      <c r="N9" s="7"/>
      <c r="O9" s="7"/>
      <c r="P9" s="7"/>
      <c r="Q9" s="7"/>
      <c r="R9" s="7"/>
      <c r="S9" s="7"/>
      <c r="T9" s="7"/>
      <c r="U9" s="7"/>
      <c r="V9" s="13"/>
      <c r="W9" s="47" t="s">
        <v>188</v>
      </c>
      <c r="X9" s="7"/>
      <c r="Y9" s="7"/>
      <c r="Z9" s="7"/>
      <c r="AA9" s="7"/>
      <c r="AB9" s="7"/>
      <c r="AC9" s="7"/>
      <c r="AD9" s="7"/>
      <c r="AE9" s="7"/>
      <c r="AF9" s="7"/>
      <c r="AG9" s="13"/>
      <c r="AH9" s="47" t="s">
        <v>189</v>
      </c>
      <c r="AI9" s="90"/>
      <c r="AJ9" s="90"/>
      <c r="AK9" s="90"/>
      <c r="AL9" s="90"/>
      <c r="AM9" s="90"/>
      <c r="AN9" s="90"/>
      <c r="AO9" s="26"/>
      <c r="AP9" s="26"/>
      <c r="AQ9" s="26"/>
      <c r="AR9" s="133"/>
      <c r="AS9" s="90"/>
      <c r="AT9" s="47" t="s">
        <v>189</v>
      </c>
      <c r="AU9" s="36"/>
      <c r="AV9" s="36"/>
      <c r="AW9" s="112"/>
      <c r="AX9" s="112"/>
      <c r="AY9" s="112"/>
      <c r="AZ9" s="112"/>
      <c r="BA9" s="112"/>
      <c r="BB9" s="112"/>
      <c r="BC9" s="112"/>
      <c r="BD9" s="112"/>
      <c r="BE9" s="138"/>
    </row>
    <row r="10" spans="1:57" x14ac:dyDescent="0.2">
      <c r="B10" s="12"/>
      <c r="C10" s="12"/>
      <c r="D10" s="12"/>
      <c r="E10" s="12"/>
      <c r="F10" s="12"/>
      <c r="G10" s="12"/>
      <c r="H10" s="12"/>
      <c r="I10" s="12"/>
      <c r="J10" s="12"/>
      <c r="K10" s="23"/>
      <c r="M10" s="12"/>
      <c r="N10" s="12"/>
      <c r="O10" s="12"/>
      <c r="P10" s="12"/>
      <c r="Q10" s="12"/>
      <c r="R10" s="12"/>
      <c r="S10" s="12"/>
      <c r="T10" s="12"/>
      <c r="U10" s="12"/>
      <c r="V10" s="23"/>
      <c r="W10" s="120"/>
      <c r="X10" s="12"/>
      <c r="Y10" s="12"/>
      <c r="Z10" s="12"/>
      <c r="AA10" s="12"/>
      <c r="AB10" s="12"/>
      <c r="AC10" s="12"/>
      <c r="AD10" s="12"/>
      <c r="AE10" s="12"/>
      <c r="AF10" s="12"/>
      <c r="AG10" s="23"/>
      <c r="AI10" s="24"/>
      <c r="AJ10" s="24"/>
      <c r="AK10" s="24"/>
      <c r="AL10" s="24"/>
      <c r="AM10" s="24"/>
      <c r="AN10" s="24"/>
      <c r="AO10" s="26"/>
      <c r="AP10" s="26"/>
      <c r="AQ10" s="26"/>
      <c r="AR10" s="133"/>
      <c r="AS10" s="120" t="s">
        <v>18</v>
      </c>
      <c r="AU10" s="119"/>
      <c r="AV10" s="119"/>
      <c r="AW10" s="66"/>
      <c r="AX10" s="66"/>
      <c r="AY10" s="66"/>
      <c r="AZ10" s="66"/>
      <c r="BA10" s="66"/>
      <c r="BB10" s="66"/>
      <c r="BC10" s="66"/>
      <c r="BD10" s="66"/>
      <c r="BE10" s="141"/>
    </row>
    <row r="11" spans="1:57" x14ac:dyDescent="0.2">
      <c r="A11" s="38" t="s">
        <v>169</v>
      </c>
      <c r="B11" s="12"/>
      <c r="C11" s="12"/>
      <c r="D11" s="12"/>
      <c r="E11" s="12"/>
      <c r="F11" s="12"/>
      <c r="G11" s="12"/>
      <c r="H11" s="12"/>
      <c r="I11" s="12"/>
      <c r="J11" s="12"/>
      <c r="K11" s="23"/>
      <c r="L11" s="38" t="s">
        <v>195</v>
      </c>
      <c r="M11" s="12"/>
      <c r="N11" s="12"/>
      <c r="O11" s="12"/>
      <c r="P11" s="12"/>
      <c r="Q11" s="12"/>
      <c r="R11" s="12"/>
      <c r="S11" s="12"/>
      <c r="T11" s="12"/>
      <c r="U11" s="12"/>
      <c r="V11" s="23"/>
      <c r="W11" s="120"/>
      <c r="X11" s="12"/>
      <c r="Y11" s="12"/>
      <c r="Z11" s="12"/>
      <c r="AA11" s="12"/>
      <c r="AB11" s="12"/>
      <c r="AC11" s="12"/>
      <c r="AD11" s="12"/>
      <c r="AE11" s="12"/>
      <c r="AF11" s="12"/>
      <c r="AG11" s="23"/>
      <c r="AH11" s="120"/>
      <c r="AT11" s="120"/>
      <c r="AU11" s="119"/>
      <c r="AV11" s="119"/>
      <c r="AW11" s="66"/>
      <c r="AX11" s="66"/>
      <c r="AY11" s="66"/>
      <c r="AZ11" s="66"/>
      <c r="BA11" s="66"/>
      <c r="BB11" s="66"/>
      <c r="BC11" s="66"/>
      <c r="BD11" s="66"/>
      <c r="BE11" s="141"/>
    </row>
    <row r="12" spans="1:57" x14ac:dyDescent="0.2">
      <c r="B12" s="12"/>
      <c r="C12" s="12"/>
      <c r="D12" s="12"/>
      <c r="E12" s="12"/>
      <c r="F12" s="12"/>
      <c r="G12" s="12"/>
      <c r="H12" s="12"/>
      <c r="I12" s="12"/>
      <c r="J12" s="12"/>
      <c r="K12" s="23"/>
      <c r="L12" s="12"/>
      <c r="M12" s="12"/>
      <c r="N12" s="12"/>
      <c r="O12" s="12"/>
      <c r="P12" s="12"/>
      <c r="Q12" s="12"/>
      <c r="R12" s="12"/>
      <c r="S12" s="12"/>
      <c r="T12" s="12"/>
      <c r="U12" s="12"/>
      <c r="V12" s="23"/>
      <c r="W12" s="7"/>
      <c r="X12" s="12"/>
      <c r="Y12" s="12"/>
      <c r="Z12" s="12"/>
      <c r="AA12" s="12"/>
      <c r="AB12" s="12"/>
      <c r="AC12" s="12"/>
      <c r="AD12" s="12"/>
      <c r="AE12" s="12"/>
      <c r="AF12" s="12"/>
      <c r="AG12" s="23"/>
      <c r="AI12" s="24"/>
      <c r="AJ12" s="24"/>
      <c r="AK12" s="24"/>
      <c r="AL12" s="24"/>
      <c r="AM12" s="24"/>
      <c r="AN12" s="24"/>
      <c r="AO12" s="12"/>
      <c r="AP12" s="12"/>
      <c r="AQ12" s="12"/>
      <c r="AR12" s="23"/>
      <c r="AS12" s="24"/>
      <c r="AU12" s="119"/>
      <c r="AV12" s="119"/>
      <c r="AW12" s="66"/>
      <c r="AX12" s="66"/>
      <c r="AY12" s="66"/>
      <c r="AZ12" s="66"/>
      <c r="BA12" s="66"/>
      <c r="BB12" s="66"/>
      <c r="BC12" s="66"/>
      <c r="BD12" s="66"/>
      <c r="BE12" s="141"/>
    </row>
    <row r="13" spans="1:57" x14ac:dyDescent="0.2">
      <c r="B13" s="12"/>
      <c r="C13" s="12"/>
      <c r="D13" s="12"/>
      <c r="E13" s="12"/>
      <c r="F13" s="12"/>
      <c r="G13" s="12"/>
      <c r="H13" s="12"/>
      <c r="I13" s="12"/>
      <c r="J13" s="12"/>
      <c r="K13" s="23"/>
      <c r="L13" s="12"/>
      <c r="M13" s="12"/>
      <c r="N13" s="12"/>
      <c r="O13" s="12"/>
      <c r="P13" s="12"/>
      <c r="Q13" s="12"/>
      <c r="R13" s="12"/>
      <c r="S13" s="12"/>
      <c r="T13" s="12"/>
      <c r="U13" s="12"/>
      <c r="V13" s="23"/>
      <c r="W13" s="12"/>
      <c r="X13" s="12"/>
      <c r="Y13" s="12"/>
      <c r="Z13" s="12"/>
      <c r="AA13" s="12"/>
      <c r="AB13" s="12"/>
      <c r="AC13" s="12"/>
      <c r="AD13" s="12"/>
      <c r="AE13" s="12"/>
      <c r="AF13" s="12"/>
      <c r="AG13" s="23"/>
      <c r="AH13" s="24"/>
      <c r="AI13" s="24"/>
      <c r="AJ13" s="24"/>
      <c r="AK13" s="24"/>
      <c r="AL13" s="24"/>
      <c r="AM13" s="24"/>
      <c r="AN13" s="24"/>
      <c r="AO13" s="12"/>
      <c r="AP13" s="12"/>
      <c r="AQ13" s="12"/>
      <c r="AR13" s="23"/>
      <c r="AS13" s="24"/>
      <c r="AT13" s="111"/>
      <c r="AU13" s="119"/>
      <c r="AV13" s="119"/>
      <c r="AW13" s="66"/>
      <c r="AX13" s="66"/>
      <c r="AY13" s="66"/>
      <c r="AZ13" s="66"/>
      <c r="BA13" s="66"/>
      <c r="BB13" s="66"/>
      <c r="BC13" s="66"/>
      <c r="BD13" s="66"/>
      <c r="BE13" s="141"/>
    </row>
    <row r="14" spans="1:57" x14ac:dyDescent="0.2">
      <c r="A14" s="121"/>
      <c r="B14" s="121"/>
      <c r="C14" s="121"/>
      <c r="D14" s="121"/>
      <c r="E14" s="121"/>
      <c r="F14" s="121"/>
      <c r="G14" s="121"/>
      <c r="H14" s="121"/>
      <c r="I14" s="121"/>
      <c r="J14" s="121"/>
      <c r="K14" s="130"/>
      <c r="L14" s="121"/>
      <c r="M14" s="121"/>
      <c r="N14" s="121"/>
      <c r="O14" s="121"/>
      <c r="P14" s="121"/>
      <c r="Q14" s="121"/>
      <c r="R14" s="121"/>
      <c r="S14" s="121"/>
      <c r="T14" s="121"/>
      <c r="U14" s="121"/>
      <c r="V14" s="130"/>
      <c r="W14" s="121"/>
      <c r="X14" s="121"/>
      <c r="Y14" s="121"/>
      <c r="Z14" s="121"/>
      <c r="AA14" s="121"/>
      <c r="AB14" s="121"/>
      <c r="AC14" s="121"/>
      <c r="AD14" s="121"/>
      <c r="AE14" s="121"/>
      <c r="AF14" s="121"/>
      <c r="AG14" s="130"/>
      <c r="AH14" s="122"/>
      <c r="AI14" s="122"/>
      <c r="AJ14" s="122"/>
      <c r="AK14" s="122"/>
      <c r="AL14" s="122"/>
      <c r="AM14" s="122"/>
      <c r="AN14" s="122"/>
      <c r="AO14" s="121"/>
      <c r="AP14" s="121"/>
      <c r="AQ14" s="121"/>
      <c r="AR14" s="130"/>
      <c r="AS14" s="122"/>
      <c r="AT14" s="123"/>
      <c r="AU14" s="124"/>
      <c r="AV14" s="124"/>
      <c r="AW14" s="125"/>
      <c r="AX14" s="125"/>
      <c r="AY14" s="125"/>
      <c r="AZ14" s="125"/>
      <c r="BA14" s="125"/>
      <c r="BB14" s="125"/>
      <c r="BC14" s="125"/>
      <c r="BD14" s="125"/>
      <c r="BE14" s="142"/>
    </row>
    <row r="15" spans="1:57" x14ac:dyDescent="0.2">
      <c r="A15" s="96"/>
      <c r="B15" s="97"/>
      <c r="C15" s="97"/>
      <c r="D15" s="97"/>
      <c r="E15" s="97"/>
      <c r="F15" s="97"/>
      <c r="G15" s="97"/>
      <c r="H15" s="97"/>
      <c r="I15" s="93"/>
      <c r="J15" s="93"/>
      <c r="K15" s="94" t="s">
        <v>80</v>
      </c>
      <c r="L15" s="96"/>
      <c r="M15" s="97"/>
      <c r="N15" s="97"/>
      <c r="O15" s="97"/>
      <c r="P15" s="97"/>
      <c r="Q15" s="97"/>
      <c r="R15" s="97"/>
      <c r="S15" s="93"/>
      <c r="T15" s="93"/>
      <c r="U15" s="93"/>
      <c r="V15" s="94" t="s">
        <v>80</v>
      </c>
      <c r="W15" s="96"/>
      <c r="X15" s="97"/>
      <c r="Y15" s="97"/>
      <c r="Z15" s="97"/>
      <c r="AA15" s="97"/>
      <c r="AB15" s="97"/>
      <c r="AC15" s="97"/>
      <c r="AD15" s="93"/>
      <c r="AE15" s="93"/>
      <c r="AF15" s="93"/>
      <c r="AG15" s="94" t="s">
        <v>81</v>
      </c>
      <c r="AH15" s="96"/>
      <c r="AI15" s="97"/>
      <c r="AJ15" s="97"/>
      <c r="AK15" s="97"/>
      <c r="AL15" s="97"/>
      <c r="AM15" s="97"/>
      <c r="AN15" s="97"/>
      <c r="AO15" s="93"/>
      <c r="AP15" s="93"/>
      <c r="AQ15" s="93"/>
      <c r="AR15" s="100" t="s">
        <v>81</v>
      </c>
      <c r="AS15" s="96"/>
      <c r="AT15" s="96"/>
      <c r="AU15" s="97" t="s">
        <v>170</v>
      </c>
      <c r="AV15" s="97"/>
      <c r="AW15" s="97"/>
      <c r="AX15" s="97"/>
      <c r="AY15" s="97"/>
      <c r="AZ15" s="97"/>
      <c r="BA15" s="97"/>
      <c r="BB15" s="93"/>
      <c r="BC15" s="93"/>
      <c r="BD15" s="93"/>
      <c r="BE15" s="100" t="s">
        <v>81</v>
      </c>
    </row>
    <row r="16" spans="1:57" x14ac:dyDescent="0.2">
      <c r="A16" s="6"/>
      <c r="B16" s="6"/>
      <c r="C16" s="6"/>
      <c r="BE16" s="74"/>
    </row>
    <row r="17" spans="2:57" x14ac:dyDescent="0.2">
      <c r="B17" s="43" t="s">
        <v>292</v>
      </c>
      <c r="C17" s="220" t="s">
        <v>34</v>
      </c>
      <c r="D17" s="220" t="s">
        <v>464</v>
      </c>
      <c r="E17" s="220" t="s">
        <v>466</v>
      </c>
      <c r="F17" s="220" t="s">
        <v>97</v>
      </c>
      <c r="G17" s="220" t="s">
        <v>272</v>
      </c>
      <c r="H17" s="221">
        <v>300000</v>
      </c>
      <c r="I17" s="222" t="s">
        <v>288</v>
      </c>
      <c r="J17" s="222" t="s">
        <v>288</v>
      </c>
      <c r="K17" s="222" t="s">
        <v>61</v>
      </c>
      <c r="M17" s="43" t="s">
        <v>292</v>
      </c>
      <c r="N17" s="220" t="s">
        <v>34</v>
      </c>
      <c r="O17" s="220" t="s">
        <v>464</v>
      </c>
      <c r="P17" s="220" t="s">
        <v>466</v>
      </c>
      <c r="Q17" s="220" t="s">
        <v>97</v>
      </c>
      <c r="R17" s="220" t="s">
        <v>272</v>
      </c>
      <c r="S17" s="221">
        <v>300000</v>
      </c>
      <c r="T17" s="222" t="s">
        <v>288</v>
      </c>
      <c r="U17" s="222" t="s">
        <v>288</v>
      </c>
      <c r="V17" s="222" t="s">
        <v>61</v>
      </c>
      <c r="X17" s="43" t="s">
        <v>292</v>
      </c>
      <c r="Y17" s="220" t="s">
        <v>34</v>
      </c>
      <c r="Z17" s="220" t="s">
        <v>464</v>
      </c>
      <c r="AA17" s="220" t="s">
        <v>466</v>
      </c>
      <c r="AB17" s="220" t="s">
        <v>97</v>
      </c>
      <c r="AC17" s="220" t="s">
        <v>272</v>
      </c>
      <c r="AD17" s="221">
        <v>300000</v>
      </c>
      <c r="AE17" s="222" t="s">
        <v>288</v>
      </c>
      <c r="AF17" s="222" t="s">
        <v>288</v>
      </c>
      <c r="AG17" s="222" t="s">
        <v>61</v>
      </c>
      <c r="AI17" s="43" t="s">
        <v>292</v>
      </c>
      <c r="AJ17" s="220" t="s">
        <v>34</v>
      </c>
      <c r="AK17" s="220" t="s">
        <v>464</v>
      </c>
      <c r="AL17" s="220" t="s">
        <v>466</v>
      </c>
      <c r="AM17" s="220" t="s">
        <v>97</v>
      </c>
      <c r="AN17" s="220" t="s">
        <v>272</v>
      </c>
      <c r="AO17" s="221">
        <v>300000</v>
      </c>
      <c r="AP17" s="222" t="s">
        <v>288</v>
      </c>
      <c r="AQ17" s="222" t="s">
        <v>288</v>
      </c>
      <c r="AR17" s="222" t="s">
        <v>61</v>
      </c>
      <c r="AU17" s="43" t="s">
        <v>311</v>
      </c>
      <c r="AV17" s="43" t="s">
        <v>292</v>
      </c>
      <c r="AW17" s="220" t="s">
        <v>34</v>
      </c>
      <c r="AX17" s="220" t="s">
        <v>464</v>
      </c>
      <c r="AY17" s="220" t="s">
        <v>466</v>
      </c>
      <c r="AZ17" s="220" t="s">
        <v>97</v>
      </c>
      <c r="BA17" s="220" t="s">
        <v>272</v>
      </c>
      <c r="BB17" s="221">
        <v>300000</v>
      </c>
      <c r="BC17" s="222" t="s">
        <v>288</v>
      </c>
      <c r="BD17" s="222" t="s">
        <v>288</v>
      </c>
      <c r="BE17" s="222" t="s">
        <v>61</v>
      </c>
    </row>
    <row r="18" spans="2:57" x14ac:dyDescent="0.2">
      <c r="B18" s="44"/>
      <c r="C18" s="219" t="s">
        <v>463</v>
      </c>
      <c r="D18" s="219" t="s">
        <v>35</v>
      </c>
      <c r="E18" s="219" t="s">
        <v>35</v>
      </c>
      <c r="F18" s="219" t="s">
        <v>35</v>
      </c>
      <c r="G18" s="219" t="s">
        <v>35</v>
      </c>
      <c r="H18" s="219" t="s">
        <v>36</v>
      </c>
      <c r="I18" s="11" t="s">
        <v>286</v>
      </c>
      <c r="J18" s="11" t="s">
        <v>287</v>
      </c>
      <c r="K18" s="11" t="s">
        <v>106</v>
      </c>
      <c r="M18" s="44"/>
      <c r="N18" s="219" t="s">
        <v>463</v>
      </c>
      <c r="O18" s="219" t="s">
        <v>35</v>
      </c>
      <c r="P18" s="219" t="s">
        <v>35</v>
      </c>
      <c r="Q18" s="219" t="s">
        <v>35</v>
      </c>
      <c r="R18" s="219" t="s">
        <v>35</v>
      </c>
      <c r="S18" s="219" t="s">
        <v>36</v>
      </c>
      <c r="T18" s="11" t="s">
        <v>286</v>
      </c>
      <c r="U18" s="11" t="s">
        <v>287</v>
      </c>
      <c r="V18" s="11" t="s">
        <v>106</v>
      </c>
      <c r="X18" s="44"/>
      <c r="Y18" s="219" t="s">
        <v>463</v>
      </c>
      <c r="Z18" s="219" t="s">
        <v>35</v>
      </c>
      <c r="AA18" s="219" t="s">
        <v>35</v>
      </c>
      <c r="AB18" s="219" t="s">
        <v>35</v>
      </c>
      <c r="AC18" s="219" t="s">
        <v>35</v>
      </c>
      <c r="AD18" s="219" t="s">
        <v>36</v>
      </c>
      <c r="AE18" s="11" t="s">
        <v>286</v>
      </c>
      <c r="AF18" s="11" t="s">
        <v>287</v>
      </c>
      <c r="AG18" s="11" t="s">
        <v>106</v>
      </c>
      <c r="AI18" s="44"/>
      <c r="AJ18" s="219" t="s">
        <v>463</v>
      </c>
      <c r="AK18" s="219" t="s">
        <v>35</v>
      </c>
      <c r="AL18" s="219" t="s">
        <v>35</v>
      </c>
      <c r="AM18" s="219" t="s">
        <v>35</v>
      </c>
      <c r="AN18" s="219" t="s">
        <v>35</v>
      </c>
      <c r="AO18" s="219" t="s">
        <v>36</v>
      </c>
      <c r="AP18" s="11" t="s">
        <v>286</v>
      </c>
      <c r="AQ18" s="11" t="s">
        <v>287</v>
      </c>
      <c r="AR18" s="11" t="s">
        <v>106</v>
      </c>
      <c r="AU18" s="44" t="s">
        <v>69</v>
      </c>
      <c r="AV18" s="44"/>
      <c r="AW18" s="219" t="s">
        <v>463</v>
      </c>
      <c r="AX18" s="219" t="s">
        <v>35</v>
      </c>
      <c r="AY18" s="219" t="s">
        <v>35</v>
      </c>
      <c r="AZ18" s="219" t="s">
        <v>35</v>
      </c>
      <c r="BA18" s="219" t="s">
        <v>35</v>
      </c>
      <c r="BB18" s="219" t="s">
        <v>36</v>
      </c>
      <c r="BC18" s="11" t="s">
        <v>286</v>
      </c>
      <c r="BD18" s="11" t="s">
        <v>287</v>
      </c>
      <c r="BE18" s="11" t="s">
        <v>106</v>
      </c>
    </row>
    <row r="19" spans="2:57" x14ac:dyDescent="0.2">
      <c r="B19" s="45"/>
      <c r="C19" s="223" t="s">
        <v>36</v>
      </c>
      <c r="D19" s="223" t="s">
        <v>465</v>
      </c>
      <c r="E19" s="223" t="s">
        <v>99</v>
      </c>
      <c r="F19" s="223" t="s">
        <v>100</v>
      </c>
      <c r="G19" s="223" t="s">
        <v>273</v>
      </c>
      <c r="H19" s="223" t="s">
        <v>101</v>
      </c>
      <c r="I19" s="224" t="s">
        <v>100</v>
      </c>
      <c r="J19" s="224" t="s">
        <v>101</v>
      </c>
      <c r="K19" s="224" t="s">
        <v>270</v>
      </c>
      <c r="M19" s="45"/>
      <c r="N19" s="223" t="s">
        <v>36</v>
      </c>
      <c r="O19" s="223" t="s">
        <v>465</v>
      </c>
      <c r="P19" s="223" t="s">
        <v>99</v>
      </c>
      <c r="Q19" s="223" t="s">
        <v>100</v>
      </c>
      <c r="R19" s="223" t="s">
        <v>273</v>
      </c>
      <c r="S19" s="223" t="s">
        <v>101</v>
      </c>
      <c r="T19" s="224" t="s">
        <v>100</v>
      </c>
      <c r="U19" s="224" t="s">
        <v>101</v>
      </c>
      <c r="V19" s="224" t="s">
        <v>270</v>
      </c>
      <c r="X19" s="45"/>
      <c r="Y19" s="223" t="s">
        <v>36</v>
      </c>
      <c r="Z19" s="223" t="s">
        <v>465</v>
      </c>
      <c r="AA19" s="223" t="s">
        <v>99</v>
      </c>
      <c r="AB19" s="223" t="s">
        <v>100</v>
      </c>
      <c r="AC19" s="223" t="s">
        <v>273</v>
      </c>
      <c r="AD19" s="223" t="s">
        <v>101</v>
      </c>
      <c r="AE19" s="224" t="s">
        <v>100</v>
      </c>
      <c r="AF19" s="224" t="s">
        <v>101</v>
      </c>
      <c r="AG19" s="224" t="s">
        <v>270</v>
      </c>
      <c r="AI19" s="45"/>
      <c r="AJ19" s="223" t="s">
        <v>36</v>
      </c>
      <c r="AK19" s="223" t="s">
        <v>465</v>
      </c>
      <c r="AL19" s="223" t="s">
        <v>99</v>
      </c>
      <c r="AM19" s="223" t="s">
        <v>100</v>
      </c>
      <c r="AN19" s="223" t="s">
        <v>273</v>
      </c>
      <c r="AO19" s="223" t="s">
        <v>101</v>
      </c>
      <c r="AP19" s="224" t="s">
        <v>100</v>
      </c>
      <c r="AQ19" s="224" t="s">
        <v>101</v>
      </c>
      <c r="AR19" s="224" t="s">
        <v>270</v>
      </c>
      <c r="AU19" s="45"/>
      <c r="AV19" s="45"/>
      <c r="AW19" s="223" t="s">
        <v>36</v>
      </c>
      <c r="AX19" s="223" t="s">
        <v>465</v>
      </c>
      <c r="AY19" s="223" t="s">
        <v>99</v>
      </c>
      <c r="AZ19" s="223" t="s">
        <v>100</v>
      </c>
      <c r="BA19" s="223" t="s">
        <v>273</v>
      </c>
      <c r="BB19" s="223" t="s">
        <v>101</v>
      </c>
      <c r="BC19" s="224" t="s">
        <v>100</v>
      </c>
      <c r="BD19" s="224" t="s">
        <v>101</v>
      </c>
      <c r="BE19" s="224" t="s">
        <v>270</v>
      </c>
    </row>
    <row r="20" spans="2:57" s="323" customFormat="1" ht="15.75" customHeight="1" x14ac:dyDescent="0.25">
      <c r="B20" s="352" t="s">
        <v>72</v>
      </c>
      <c r="C20" s="353">
        <v>96.872644413000003</v>
      </c>
      <c r="D20" s="353">
        <v>72.662416176999997</v>
      </c>
      <c r="E20" s="353">
        <v>68.733891714999999</v>
      </c>
      <c r="F20" s="353">
        <v>77.634696641999994</v>
      </c>
      <c r="G20" s="353">
        <v>113.95391556600001</v>
      </c>
      <c r="H20" s="353">
        <v>153.56786582000001</v>
      </c>
      <c r="I20" s="354">
        <v>75.968280703999994</v>
      </c>
      <c r="J20" s="354">
        <v>136.154875656</v>
      </c>
      <c r="K20" s="355">
        <v>109.082465149</v>
      </c>
      <c r="M20" s="352" t="s">
        <v>72</v>
      </c>
      <c r="N20" s="353">
        <v>68.511065724999995</v>
      </c>
      <c r="O20" s="353">
        <v>49.411631434999997</v>
      </c>
      <c r="P20" s="353">
        <v>42.764489171999998</v>
      </c>
      <c r="Q20" s="353">
        <v>46.63661458</v>
      </c>
      <c r="R20" s="353">
        <v>65.395265511000005</v>
      </c>
      <c r="S20" s="353">
        <v>91.523178282000003</v>
      </c>
      <c r="T20" s="354">
        <v>48.839523130000003</v>
      </c>
      <c r="U20" s="354">
        <v>80.038206822000006</v>
      </c>
      <c r="V20" s="355">
        <v>66.004790030999999</v>
      </c>
      <c r="X20" s="352" t="s">
        <v>72</v>
      </c>
      <c r="Y20" s="392">
        <v>42.347382244000002</v>
      </c>
      <c r="Z20" s="392">
        <v>36.592857297000002</v>
      </c>
      <c r="AA20" s="392">
        <v>33.910956288999998</v>
      </c>
      <c r="AB20" s="392">
        <v>31.112832138000002</v>
      </c>
      <c r="AC20" s="392">
        <v>26.048520724999999</v>
      </c>
      <c r="AD20" s="392">
        <v>31.105095294000002</v>
      </c>
      <c r="AE20" s="393">
        <v>34.834247978999997</v>
      </c>
      <c r="AF20" s="393">
        <v>29.244818048999999</v>
      </c>
      <c r="AG20" s="387">
        <v>30.995761107</v>
      </c>
      <c r="AI20" s="352" t="s">
        <v>72</v>
      </c>
      <c r="AJ20" s="392">
        <v>17.109664977000001</v>
      </c>
      <c r="AK20" s="392">
        <v>18.926896286000002</v>
      </c>
      <c r="AL20" s="392">
        <v>17.331304367000001</v>
      </c>
      <c r="AM20" s="392">
        <v>17.355704056</v>
      </c>
      <c r="AN20" s="392">
        <v>16.966612925</v>
      </c>
      <c r="AO20" s="392">
        <v>14.279291425</v>
      </c>
      <c r="AP20" s="393">
        <v>17.777588438999999</v>
      </c>
      <c r="AQ20" s="393">
        <v>15.267937586</v>
      </c>
      <c r="AR20" s="387">
        <v>16.054110021</v>
      </c>
      <c r="AU20" s="394" t="s">
        <v>72</v>
      </c>
      <c r="AV20" s="352" t="s">
        <v>72</v>
      </c>
      <c r="AW20" s="392">
        <v>11.26577256</v>
      </c>
      <c r="AX20" s="392">
        <v>12.481881973</v>
      </c>
      <c r="AY20" s="392">
        <v>10.975210384</v>
      </c>
      <c r="AZ20" s="392">
        <v>11.603334500000001</v>
      </c>
      <c r="BA20" s="392">
        <v>14.372333191999999</v>
      </c>
      <c r="BB20" s="392">
        <v>14.213484095</v>
      </c>
      <c r="BC20" s="393">
        <v>11.677525770000001</v>
      </c>
      <c r="BD20" s="393">
        <v>14.27192353</v>
      </c>
      <c r="BE20" s="387">
        <v>13.459203305000001</v>
      </c>
    </row>
    <row r="21" spans="2:57" s="323" customFormat="1" ht="15.75" customHeight="1" x14ac:dyDescent="0.25">
      <c r="B21" s="356" t="s">
        <v>171</v>
      </c>
      <c r="C21" s="357">
        <v>96.749839382999994</v>
      </c>
      <c r="D21" s="357">
        <v>72.662416176999997</v>
      </c>
      <c r="E21" s="357">
        <v>68.810873881999996</v>
      </c>
      <c r="F21" s="357">
        <v>80.542140434999993</v>
      </c>
      <c r="G21" s="357">
        <v>115.352310399</v>
      </c>
      <c r="H21" s="357">
        <v>153.56786582000001</v>
      </c>
      <c r="I21" s="358">
        <v>76.925200891000003</v>
      </c>
      <c r="J21" s="358">
        <v>137.652183044</v>
      </c>
      <c r="K21" s="359">
        <v>110.070410821</v>
      </c>
      <c r="M21" s="356" t="s">
        <v>171</v>
      </c>
      <c r="N21" s="357">
        <v>68.463064739000004</v>
      </c>
      <c r="O21" s="357">
        <v>49.411631434999997</v>
      </c>
      <c r="P21" s="357">
        <v>42.706542118999998</v>
      </c>
      <c r="Q21" s="357">
        <v>47.864706286999997</v>
      </c>
      <c r="R21" s="357">
        <v>66.286646551000004</v>
      </c>
      <c r="S21" s="357">
        <v>91.523178282000003</v>
      </c>
      <c r="T21" s="358">
        <v>49.280664350999999</v>
      </c>
      <c r="U21" s="358">
        <v>81.012886621999996</v>
      </c>
      <c r="V21" s="359">
        <v>66.600332338000001</v>
      </c>
      <c r="X21" s="356" t="s">
        <v>171</v>
      </c>
      <c r="Y21" s="380">
        <v>42.377550200999998</v>
      </c>
      <c r="Z21" s="380">
        <v>36.592857297000002</v>
      </c>
      <c r="AA21" s="380">
        <v>33.693504228999998</v>
      </c>
      <c r="AB21" s="380">
        <v>30.325077487000001</v>
      </c>
      <c r="AC21" s="380">
        <v>26.199983565</v>
      </c>
      <c r="AD21" s="380">
        <v>31.105095294000002</v>
      </c>
      <c r="AE21" s="388">
        <v>34.534935023000003</v>
      </c>
      <c r="AF21" s="388">
        <v>29.393200005000001</v>
      </c>
      <c r="AG21" s="381">
        <v>31.025305441</v>
      </c>
      <c r="AI21" s="356" t="s">
        <v>171</v>
      </c>
      <c r="AJ21" s="380">
        <v>17.089373259999999</v>
      </c>
      <c r="AK21" s="380">
        <v>18.926896286000002</v>
      </c>
      <c r="AL21" s="380">
        <v>17.269942499999999</v>
      </c>
      <c r="AM21" s="380">
        <v>17.278220274999999</v>
      </c>
      <c r="AN21" s="380">
        <v>16.276145209999999</v>
      </c>
      <c r="AO21" s="380">
        <v>14.279291425</v>
      </c>
      <c r="AP21" s="388">
        <v>17.738835655999999</v>
      </c>
      <c r="AQ21" s="388">
        <v>14.976197994</v>
      </c>
      <c r="AR21" s="381">
        <v>15.853122987000001</v>
      </c>
      <c r="AU21" s="329" t="s">
        <v>73</v>
      </c>
      <c r="AV21" s="356" t="s">
        <v>171</v>
      </c>
      <c r="AW21" s="380">
        <v>11.296051625</v>
      </c>
      <c r="AX21" s="380">
        <v>12.481881973</v>
      </c>
      <c r="AY21" s="380">
        <v>11.100206455</v>
      </c>
      <c r="AZ21" s="380">
        <v>11.824855038999999</v>
      </c>
      <c r="BA21" s="380">
        <v>14.988386952000001</v>
      </c>
      <c r="BB21" s="380">
        <v>14.213484095</v>
      </c>
      <c r="BC21" s="388">
        <v>11.789324095</v>
      </c>
      <c r="BD21" s="388">
        <v>14.483926975999999</v>
      </c>
      <c r="BE21" s="381">
        <v>13.628597793999999</v>
      </c>
    </row>
    <row r="22" spans="2:57" s="323" customFormat="1" ht="15.75" customHeight="1" x14ac:dyDescent="0.25">
      <c r="B22" s="360" t="s">
        <v>395</v>
      </c>
      <c r="C22" s="361"/>
      <c r="D22" s="361"/>
      <c r="E22" s="361"/>
      <c r="F22" s="361"/>
      <c r="G22" s="361"/>
      <c r="H22" s="361"/>
      <c r="I22" s="362"/>
      <c r="J22" s="362"/>
      <c r="K22" s="363"/>
      <c r="M22" s="360" t="s">
        <v>395</v>
      </c>
      <c r="N22" s="361"/>
      <c r="O22" s="361"/>
      <c r="P22" s="361"/>
      <c r="Q22" s="361"/>
      <c r="R22" s="361"/>
      <c r="S22" s="361"/>
      <c r="T22" s="362"/>
      <c r="U22" s="362"/>
      <c r="V22" s="363"/>
      <c r="X22" s="360" t="s">
        <v>395</v>
      </c>
      <c r="Y22" s="382"/>
      <c r="Z22" s="382"/>
      <c r="AA22" s="382"/>
      <c r="AB22" s="382"/>
      <c r="AC22" s="382"/>
      <c r="AD22" s="382"/>
      <c r="AE22" s="389"/>
      <c r="AF22" s="389"/>
      <c r="AG22" s="383"/>
      <c r="AI22" s="360" t="s">
        <v>395</v>
      </c>
      <c r="AJ22" s="382"/>
      <c r="AK22" s="382"/>
      <c r="AL22" s="382"/>
      <c r="AM22" s="382"/>
      <c r="AN22" s="382"/>
      <c r="AO22" s="382"/>
      <c r="AP22" s="389"/>
      <c r="AQ22" s="389"/>
      <c r="AR22" s="383"/>
      <c r="AU22" s="364" t="s">
        <v>37</v>
      </c>
      <c r="AV22" s="360" t="s">
        <v>395</v>
      </c>
      <c r="AW22" s="382"/>
      <c r="AX22" s="382"/>
      <c r="AY22" s="382"/>
      <c r="AZ22" s="382"/>
      <c r="BA22" s="382"/>
      <c r="BB22" s="382"/>
      <c r="BC22" s="389"/>
      <c r="BD22" s="389"/>
      <c r="BE22" s="383"/>
    </row>
    <row r="23" spans="2:57" s="351" customFormat="1" ht="15.75" customHeight="1" x14ac:dyDescent="0.25">
      <c r="B23" s="364" t="s">
        <v>692</v>
      </c>
      <c r="C23" s="365">
        <v>89.617214075999996</v>
      </c>
      <c r="D23" s="365">
        <v>69.171497969000001</v>
      </c>
      <c r="E23" s="365">
        <v>69.574674900999995</v>
      </c>
      <c r="F23" s="365">
        <v>79.459112000000005</v>
      </c>
      <c r="G23" s="365">
        <v>112.630096919</v>
      </c>
      <c r="H23" s="365">
        <v>187.96408760200001</v>
      </c>
      <c r="I23" s="366">
        <v>75.997111966000006</v>
      </c>
      <c r="J23" s="366">
        <v>164.79414793999999</v>
      </c>
      <c r="K23" s="367">
        <v>116.516777319</v>
      </c>
      <c r="M23" s="364" t="s">
        <v>692</v>
      </c>
      <c r="N23" s="365">
        <v>71.724157460000001</v>
      </c>
      <c r="O23" s="365">
        <v>49.834183148999998</v>
      </c>
      <c r="P23" s="365">
        <v>42.006583425000002</v>
      </c>
      <c r="Q23" s="365">
        <v>56.421356316999997</v>
      </c>
      <c r="R23" s="365">
        <v>68.79913526</v>
      </c>
      <c r="S23" s="365">
        <v>126.384223643</v>
      </c>
      <c r="T23" s="366">
        <v>53.298170051</v>
      </c>
      <c r="U23" s="366">
        <v>108.673187613</v>
      </c>
      <c r="V23" s="367">
        <v>78.566774526000003</v>
      </c>
      <c r="X23" s="364" t="s">
        <v>692</v>
      </c>
      <c r="Y23" s="384">
        <v>44.455622830000003</v>
      </c>
      <c r="Z23" s="384">
        <v>37.281097684999999</v>
      </c>
      <c r="AA23" s="384">
        <v>34.847573388999997</v>
      </c>
      <c r="AB23" s="384">
        <v>38.605149802</v>
      </c>
      <c r="AC23" s="384">
        <v>29.094747406</v>
      </c>
      <c r="AD23" s="384">
        <v>29.106876933999999</v>
      </c>
      <c r="AE23" s="390">
        <v>38.299661303000001</v>
      </c>
      <c r="AF23" s="390">
        <v>29.104327225999999</v>
      </c>
      <c r="AG23" s="385">
        <v>32.365105554000003</v>
      </c>
      <c r="AI23" s="364" t="s">
        <v>692</v>
      </c>
      <c r="AJ23" s="384">
        <v>19.665284667000002</v>
      </c>
      <c r="AK23" s="384">
        <v>21.231247372999999</v>
      </c>
      <c r="AL23" s="384">
        <v>17.757999663</v>
      </c>
      <c r="AM23" s="384">
        <v>18.237401129999999</v>
      </c>
      <c r="AN23" s="384">
        <v>14.782166494</v>
      </c>
      <c r="AO23" s="384">
        <v>17.684850941000001</v>
      </c>
      <c r="AP23" s="390">
        <v>18.927309846</v>
      </c>
      <c r="AQ23" s="390">
        <v>17.074687157</v>
      </c>
      <c r="AR23" s="385">
        <v>17.731649902000001</v>
      </c>
      <c r="AU23" s="368" t="s">
        <v>38</v>
      </c>
      <c r="AV23" s="364" t="s">
        <v>692</v>
      </c>
      <c r="AW23" s="384">
        <v>15.912999158</v>
      </c>
      <c r="AX23" s="384">
        <v>13.53204405</v>
      </c>
      <c r="AY23" s="384">
        <v>7.770682366</v>
      </c>
      <c r="AZ23" s="384">
        <v>14.164228400000001</v>
      </c>
      <c r="BA23" s="384">
        <v>17.207234246999999</v>
      </c>
      <c r="BB23" s="384">
        <v>20.446767124000001</v>
      </c>
      <c r="BC23" s="390">
        <v>12.904865012</v>
      </c>
      <c r="BD23" s="390">
        <v>19.765795534999999</v>
      </c>
      <c r="BE23" s="385">
        <v>17.332825359000001</v>
      </c>
    </row>
    <row r="24" spans="2:57" s="323" customFormat="1" ht="15.75" customHeight="1" x14ac:dyDescent="0.25">
      <c r="B24" s="368" t="s">
        <v>693</v>
      </c>
      <c r="C24" s="369">
        <v>76.809316820000006</v>
      </c>
      <c r="D24" s="369">
        <v>66.594591934999997</v>
      </c>
      <c r="E24" s="369">
        <v>67.786249427000001</v>
      </c>
      <c r="F24" s="369">
        <v>80.107065324999994</v>
      </c>
      <c r="G24" s="369">
        <v>97.824149043999995</v>
      </c>
      <c r="H24" s="369" t="s">
        <v>84</v>
      </c>
      <c r="I24" s="370">
        <v>72.257827328000005</v>
      </c>
      <c r="J24" s="370">
        <v>97.824149043999995</v>
      </c>
      <c r="K24" s="355">
        <v>79.563255448000007</v>
      </c>
      <c r="M24" s="368" t="s">
        <v>693</v>
      </c>
      <c r="N24" s="369">
        <v>53.81681777</v>
      </c>
      <c r="O24" s="369">
        <v>38.413974592999999</v>
      </c>
      <c r="P24" s="369">
        <v>44.809714823999997</v>
      </c>
      <c r="Q24" s="369">
        <v>48.618040897999997</v>
      </c>
      <c r="R24" s="369">
        <v>77.261911220000002</v>
      </c>
      <c r="S24" s="369" t="s">
        <v>84</v>
      </c>
      <c r="T24" s="370">
        <v>45.048492539999998</v>
      </c>
      <c r="U24" s="370">
        <v>77.261911220000002</v>
      </c>
      <c r="V24" s="355">
        <v>54.253290057000001</v>
      </c>
      <c r="X24" s="368" t="s">
        <v>693</v>
      </c>
      <c r="Y24" s="386">
        <v>42.055764148000002</v>
      </c>
      <c r="Z24" s="386">
        <v>33.550081003000003</v>
      </c>
      <c r="AA24" s="386">
        <v>32.803170250000001</v>
      </c>
      <c r="AB24" s="386">
        <v>37.254411011000002</v>
      </c>
      <c r="AC24" s="386">
        <v>45.036521280999999</v>
      </c>
      <c r="AD24" s="386" t="s">
        <v>84</v>
      </c>
      <c r="AE24" s="391">
        <v>36.540836206999998</v>
      </c>
      <c r="AF24" s="391">
        <v>45.036521280999999</v>
      </c>
      <c r="AG24" s="387">
        <v>39.525595834000001</v>
      </c>
      <c r="AI24" s="368" t="s">
        <v>693</v>
      </c>
      <c r="AJ24" s="386">
        <v>14.827283784</v>
      </c>
      <c r="AK24" s="386">
        <v>13.494302566</v>
      </c>
      <c r="AL24" s="386">
        <v>19.902643615999999</v>
      </c>
      <c r="AM24" s="386">
        <v>18.448711162999999</v>
      </c>
      <c r="AN24" s="386">
        <v>18.383884106</v>
      </c>
      <c r="AO24" s="386" t="s">
        <v>84</v>
      </c>
      <c r="AP24" s="391">
        <v>15.734528361000001</v>
      </c>
      <c r="AQ24" s="391">
        <v>18.383884106</v>
      </c>
      <c r="AR24" s="387">
        <v>16.665317343000002</v>
      </c>
      <c r="AU24" s="364" t="s">
        <v>39</v>
      </c>
      <c r="AV24" s="368" t="s">
        <v>693</v>
      </c>
      <c r="AW24" s="386">
        <v>13.182433702999999</v>
      </c>
      <c r="AX24" s="386">
        <v>10.638940973</v>
      </c>
      <c r="AY24" s="386">
        <v>13.398617641</v>
      </c>
      <c r="AZ24" s="386">
        <v>4.9882047399999996</v>
      </c>
      <c r="BA24" s="386">
        <v>15.560001777</v>
      </c>
      <c r="BB24" s="386" t="s">
        <v>84</v>
      </c>
      <c r="BC24" s="391">
        <v>10.068736003</v>
      </c>
      <c r="BD24" s="391">
        <v>15.560001777</v>
      </c>
      <c r="BE24" s="387">
        <v>11.997963398</v>
      </c>
    </row>
    <row r="25" spans="2:57" s="351" customFormat="1" ht="15.75" customHeight="1" x14ac:dyDescent="0.25">
      <c r="B25" s="364" t="s">
        <v>41</v>
      </c>
      <c r="C25" s="365">
        <v>99.439501591999999</v>
      </c>
      <c r="D25" s="365">
        <v>69.958277860999999</v>
      </c>
      <c r="E25" s="365">
        <v>55.112444820999997</v>
      </c>
      <c r="F25" s="365">
        <v>70.682357812999996</v>
      </c>
      <c r="G25" s="365">
        <v>97.017340961000002</v>
      </c>
      <c r="H25" s="365">
        <v>265.29366022200003</v>
      </c>
      <c r="I25" s="366">
        <v>65.916107245999996</v>
      </c>
      <c r="J25" s="366">
        <v>147.95269130599999</v>
      </c>
      <c r="K25" s="367">
        <v>102.260867647</v>
      </c>
      <c r="M25" s="364" t="s">
        <v>41</v>
      </c>
      <c r="N25" s="365">
        <v>62.005091460999999</v>
      </c>
      <c r="O25" s="365">
        <v>48.127114443000004</v>
      </c>
      <c r="P25" s="365">
        <v>29.219114544</v>
      </c>
      <c r="Q25" s="365">
        <v>37.334555651999999</v>
      </c>
      <c r="R25" s="365">
        <v>61.402153945999999</v>
      </c>
      <c r="S25" s="365">
        <v>110.132574214</v>
      </c>
      <c r="T25" s="366">
        <v>37.861383017000001</v>
      </c>
      <c r="U25" s="366">
        <v>76.152304411000003</v>
      </c>
      <c r="V25" s="367">
        <v>54.825453127000003</v>
      </c>
      <c r="X25" s="364" t="s">
        <v>41</v>
      </c>
      <c r="Y25" s="384">
        <v>43.799957816000003</v>
      </c>
      <c r="Z25" s="384">
        <v>34.518035500000003</v>
      </c>
      <c r="AA25" s="384">
        <v>26.613735652999999</v>
      </c>
      <c r="AB25" s="384">
        <v>24.284058001999998</v>
      </c>
      <c r="AC25" s="384">
        <v>24.600724179</v>
      </c>
      <c r="AD25" s="384">
        <v>24.969477841</v>
      </c>
      <c r="AE25" s="390">
        <v>27.950992312</v>
      </c>
      <c r="AF25" s="390">
        <v>24.800865441999999</v>
      </c>
      <c r="AG25" s="385">
        <v>25.931809303000001</v>
      </c>
      <c r="AI25" s="364" t="s">
        <v>41</v>
      </c>
      <c r="AJ25" s="384">
        <v>16.947754987</v>
      </c>
      <c r="AK25" s="384">
        <v>21.468349803999999</v>
      </c>
      <c r="AL25" s="384">
        <v>15.837143731999999</v>
      </c>
      <c r="AM25" s="384">
        <v>14.927207299000001</v>
      </c>
      <c r="AN25" s="384">
        <v>14.374056248</v>
      </c>
      <c r="AO25" s="384">
        <v>8.4824143680000006</v>
      </c>
      <c r="AP25" s="390">
        <v>17.011201841999998</v>
      </c>
      <c r="AQ25" s="390">
        <v>11.176364204</v>
      </c>
      <c r="AR25" s="385">
        <v>13.271160406</v>
      </c>
      <c r="AU25" s="368" t="s">
        <v>40</v>
      </c>
      <c r="AV25" s="364" t="s">
        <v>41</v>
      </c>
      <c r="AW25" s="384">
        <v>1.606875131</v>
      </c>
      <c r="AX25" s="384">
        <v>12.807638669999999</v>
      </c>
      <c r="AY25" s="384">
        <v>10.566392193</v>
      </c>
      <c r="AZ25" s="384">
        <v>13.608924641</v>
      </c>
      <c r="BA25" s="384">
        <v>24.3150947</v>
      </c>
      <c r="BB25" s="384">
        <v>8.0615665459999999</v>
      </c>
      <c r="BC25" s="390">
        <v>12.476548210000001</v>
      </c>
      <c r="BD25" s="390">
        <v>15.493482876</v>
      </c>
      <c r="BE25" s="385">
        <v>14.410357060000001</v>
      </c>
    </row>
    <row r="26" spans="2:57" s="323" customFormat="1" ht="15.75" customHeight="1" x14ac:dyDescent="0.25">
      <c r="B26" s="368" t="s">
        <v>694</v>
      </c>
      <c r="C26" s="369">
        <v>79.202865098999993</v>
      </c>
      <c r="D26" s="369">
        <v>84.043772845999996</v>
      </c>
      <c r="E26" s="369">
        <v>52.529778729999997</v>
      </c>
      <c r="F26" s="369">
        <v>79.187468623000001</v>
      </c>
      <c r="G26" s="369">
        <v>205.04911504200001</v>
      </c>
      <c r="H26" s="369">
        <v>218.57286813600001</v>
      </c>
      <c r="I26" s="370">
        <v>74.676043993999997</v>
      </c>
      <c r="J26" s="370">
        <v>208.86260683</v>
      </c>
      <c r="K26" s="355">
        <v>128.798287104</v>
      </c>
      <c r="M26" s="368" t="s">
        <v>694</v>
      </c>
      <c r="N26" s="369">
        <v>52.793538902000002</v>
      </c>
      <c r="O26" s="369">
        <v>46.835510120000002</v>
      </c>
      <c r="P26" s="369">
        <v>33.024836981999997</v>
      </c>
      <c r="Q26" s="369">
        <v>52.852278699999999</v>
      </c>
      <c r="R26" s="369">
        <v>94.059355421000006</v>
      </c>
      <c r="S26" s="369">
        <v>150.24978326600001</v>
      </c>
      <c r="T26" s="370">
        <v>45.646743207</v>
      </c>
      <c r="U26" s="370">
        <v>109.904197728</v>
      </c>
      <c r="V26" s="355">
        <v>71.564074285000004</v>
      </c>
      <c r="X26" s="368" t="s">
        <v>694</v>
      </c>
      <c r="Y26" s="386">
        <v>45.072108210000003</v>
      </c>
      <c r="Z26" s="386">
        <v>31.013178833000001</v>
      </c>
      <c r="AA26" s="386">
        <v>26.836997227000001</v>
      </c>
      <c r="AB26" s="386">
        <v>39.302659136999999</v>
      </c>
      <c r="AC26" s="386">
        <v>25.574684556000001</v>
      </c>
      <c r="AD26" s="386">
        <v>41.470021359</v>
      </c>
      <c r="AE26" s="391">
        <v>34.488892687000003</v>
      </c>
      <c r="AF26" s="391">
        <v>30.265311283999999</v>
      </c>
      <c r="AG26" s="387">
        <v>31.726418460000001</v>
      </c>
      <c r="AI26" s="368" t="s">
        <v>694</v>
      </c>
      <c r="AJ26" s="386">
        <v>19.845303093999998</v>
      </c>
      <c r="AK26" s="386">
        <v>17.710241322000002</v>
      </c>
      <c r="AL26" s="386">
        <v>16.517809848999999</v>
      </c>
      <c r="AM26" s="386">
        <v>17.692550502</v>
      </c>
      <c r="AN26" s="386">
        <v>11.674513644999999</v>
      </c>
      <c r="AO26" s="386">
        <v>15.238059758</v>
      </c>
      <c r="AP26" s="391">
        <v>17.883656719000001</v>
      </c>
      <c r="AQ26" s="391">
        <v>12.726096562</v>
      </c>
      <c r="AR26" s="387">
        <v>14.510304664</v>
      </c>
      <c r="AU26" s="364" t="s">
        <v>41</v>
      </c>
      <c r="AV26" s="368" t="s">
        <v>694</v>
      </c>
      <c r="AW26" s="386">
        <v>1.7386860930000001</v>
      </c>
      <c r="AX26" s="386">
        <v>7.0040996059999996</v>
      </c>
      <c r="AY26" s="386">
        <v>19.513984265000001</v>
      </c>
      <c r="AZ26" s="386">
        <v>9.7480259</v>
      </c>
      <c r="BA26" s="386">
        <v>8.6224240200000004</v>
      </c>
      <c r="BB26" s="386">
        <v>12.033197042999999</v>
      </c>
      <c r="BC26" s="391">
        <v>8.7538048639999992</v>
      </c>
      <c r="BD26" s="391">
        <v>9.6289244360000001</v>
      </c>
      <c r="BE26" s="387">
        <v>9.3261852760000004</v>
      </c>
    </row>
    <row r="27" spans="2:57" s="351" customFormat="1" ht="15.75" customHeight="1" x14ac:dyDescent="0.25">
      <c r="B27" s="364" t="s">
        <v>44</v>
      </c>
      <c r="C27" s="365">
        <v>89.082521051000001</v>
      </c>
      <c r="D27" s="365">
        <v>35.647610489000002</v>
      </c>
      <c r="E27" s="365" t="s">
        <v>84</v>
      </c>
      <c r="F27" s="365">
        <v>26.884620473999998</v>
      </c>
      <c r="G27" s="365" t="s">
        <v>84</v>
      </c>
      <c r="H27" s="365" t="s">
        <v>84</v>
      </c>
      <c r="I27" s="366">
        <v>54.564176261999997</v>
      </c>
      <c r="J27" s="366" t="s">
        <v>84</v>
      </c>
      <c r="K27" s="367">
        <v>54.564176261999997</v>
      </c>
      <c r="M27" s="364" t="s">
        <v>44</v>
      </c>
      <c r="N27" s="365">
        <v>72.086246844000001</v>
      </c>
      <c r="O27" s="365">
        <v>34.793908273</v>
      </c>
      <c r="P27" s="365" t="s">
        <v>84</v>
      </c>
      <c r="Q27" s="365">
        <v>26.747827913999998</v>
      </c>
      <c r="R27" s="365" t="s">
        <v>84</v>
      </c>
      <c r="S27" s="365" t="s">
        <v>84</v>
      </c>
      <c r="T27" s="366">
        <v>47.144375811000003</v>
      </c>
      <c r="U27" s="366" t="s">
        <v>84</v>
      </c>
      <c r="V27" s="367">
        <v>47.144375811000003</v>
      </c>
      <c r="X27" s="364" t="s">
        <v>44</v>
      </c>
      <c r="Y27" s="384">
        <v>60.104318868999997</v>
      </c>
      <c r="Z27" s="384">
        <v>56.096936018000001</v>
      </c>
      <c r="AA27" s="384" t="s">
        <v>84</v>
      </c>
      <c r="AB27" s="384">
        <v>41.542264375000002</v>
      </c>
      <c r="AC27" s="384" t="s">
        <v>84</v>
      </c>
      <c r="AD27" s="384" t="s">
        <v>84</v>
      </c>
      <c r="AE27" s="390">
        <v>55.723204484</v>
      </c>
      <c r="AF27" s="390" t="s">
        <v>84</v>
      </c>
      <c r="AG27" s="385">
        <v>55.723204484</v>
      </c>
      <c r="AI27" s="364" t="s">
        <v>44</v>
      </c>
      <c r="AJ27" s="384">
        <v>15.818596259</v>
      </c>
      <c r="AK27" s="384">
        <v>39.066494775000002</v>
      </c>
      <c r="AL27" s="384" t="s">
        <v>84</v>
      </c>
      <c r="AM27" s="384">
        <v>39.173192061000002</v>
      </c>
      <c r="AN27" s="384" t="s">
        <v>84</v>
      </c>
      <c r="AO27" s="384" t="s">
        <v>84</v>
      </c>
      <c r="AP27" s="390">
        <v>22.907757957000001</v>
      </c>
      <c r="AQ27" s="390" t="s">
        <v>84</v>
      </c>
      <c r="AR27" s="385">
        <v>22.907757957000001</v>
      </c>
      <c r="AU27" s="368" t="s">
        <v>42</v>
      </c>
      <c r="AV27" s="364" t="s">
        <v>44</v>
      </c>
      <c r="AW27" s="384">
        <v>4.9978378919999997</v>
      </c>
      <c r="AX27" s="384">
        <v>2.441732064</v>
      </c>
      <c r="AY27" s="384" t="s">
        <v>84</v>
      </c>
      <c r="AZ27" s="384">
        <v>18.775730133</v>
      </c>
      <c r="BA27" s="384" t="s">
        <v>84</v>
      </c>
      <c r="BB27" s="384" t="s">
        <v>84</v>
      </c>
      <c r="BC27" s="390">
        <v>7.7707374299999996</v>
      </c>
      <c r="BD27" s="390" t="s">
        <v>84</v>
      </c>
      <c r="BE27" s="385">
        <v>7.7707374299999996</v>
      </c>
    </row>
    <row r="28" spans="2:57" s="323" customFormat="1" ht="15.75" customHeight="1" x14ac:dyDescent="0.25">
      <c r="B28" s="368" t="s">
        <v>102</v>
      </c>
      <c r="C28" s="369">
        <v>113.952399079</v>
      </c>
      <c r="D28" s="369">
        <v>89.705241223000002</v>
      </c>
      <c r="E28" s="369">
        <v>65.305955401999995</v>
      </c>
      <c r="F28" s="369">
        <v>102.875980728</v>
      </c>
      <c r="G28" s="369">
        <v>125.230474247</v>
      </c>
      <c r="H28" s="369">
        <v>286.877001296</v>
      </c>
      <c r="I28" s="370">
        <v>89.796807498000007</v>
      </c>
      <c r="J28" s="370">
        <v>187.23162292200001</v>
      </c>
      <c r="K28" s="355">
        <v>126.01599034</v>
      </c>
      <c r="M28" s="368" t="s">
        <v>102</v>
      </c>
      <c r="N28" s="369">
        <v>77.036125925999997</v>
      </c>
      <c r="O28" s="369">
        <v>66.903766415999996</v>
      </c>
      <c r="P28" s="369">
        <v>42.85984749</v>
      </c>
      <c r="Q28" s="369">
        <v>52.229887238000003</v>
      </c>
      <c r="R28" s="369">
        <v>56.556735572999997</v>
      </c>
      <c r="S28" s="369">
        <v>138.128361039</v>
      </c>
      <c r="T28" s="370">
        <v>57.895315173</v>
      </c>
      <c r="U28" s="370">
        <v>87.844351648</v>
      </c>
      <c r="V28" s="355">
        <v>69.028190248000001</v>
      </c>
      <c r="X28" s="368" t="s">
        <v>102</v>
      </c>
      <c r="Y28" s="386">
        <v>41.485952826000002</v>
      </c>
      <c r="Z28" s="386">
        <v>45.029395672</v>
      </c>
      <c r="AA28" s="386">
        <v>40.395869077</v>
      </c>
      <c r="AB28" s="386">
        <v>27.897777192</v>
      </c>
      <c r="AC28" s="386">
        <v>19.109428749999999</v>
      </c>
      <c r="AD28" s="386">
        <v>30.285624592000001</v>
      </c>
      <c r="AE28" s="391">
        <v>38.302049306999997</v>
      </c>
      <c r="AF28" s="391">
        <v>25.677591287999999</v>
      </c>
      <c r="AG28" s="387">
        <v>31.329513255999998</v>
      </c>
      <c r="AI28" s="368" t="s">
        <v>102</v>
      </c>
      <c r="AJ28" s="386">
        <v>14.456723114000001</v>
      </c>
      <c r="AK28" s="386">
        <v>15.323466794</v>
      </c>
      <c r="AL28" s="386">
        <v>14.146158906</v>
      </c>
      <c r="AM28" s="386">
        <v>11.242624545</v>
      </c>
      <c r="AN28" s="386">
        <v>12.586288247000001</v>
      </c>
      <c r="AO28" s="386">
        <v>11.932414444000001</v>
      </c>
      <c r="AP28" s="391">
        <v>13.704110924</v>
      </c>
      <c r="AQ28" s="391">
        <v>12.202011747</v>
      </c>
      <c r="AR28" s="387">
        <v>12.874495851000001</v>
      </c>
      <c r="AU28" s="364" t="s">
        <v>43</v>
      </c>
      <c r="AV28" s="368" t="s">
        <v>102</v>
      </c>
      <c r="AW28" s="386">
        <v>11.661101206</v>
      </c>
      <c r="AX28" s="386">
        <v>14.228918379</v>
      </c>
      <c r="AY28" s="386">
        <v>11.087281359</v>
      </c>
      <c r="AZ28" s="386">
        <v>11.629357023000001</v>
      </c>
      <c r="BA28" s="386">
        <v>13.466401819</v>
      </c>
      <c r="BB28" s="386">
        <v>5.9309448199999997</v>
      </c>
      <c r="BC28" s="391">
        <v>12.467529633</v>
      </c>
      <c r="BD28" s="391">
        <v>9.0378729100000008</v>
      </c>
      <c r="BE28" s="387">
        <v>10.573317216</v>
      </c>
    </row>
    <row r="29" spans="2:57" s="351" customFormat="1" ht="15.75" customHeight="1" x14ac:dyDescent="0.25">
      <c r="B29" s="364" t="s">
        <v>695</v>
      </c>
      <c r="C29" s="365">
        <v>72.323936176999993</v>
      </c>
      <c r="D29" s="365">
        <v>75.153234408000003</v>
      </c>
      <c r="E29" s="365">
        <v>51.346408744999998</v>
      </c>
      <c r="F29" s="365">
        <v>69.622532543999995</v>
      </c>
      <c r="G29" s="365">
        <v>130.698690895</v>
      </c>
      <c r="H29" s="365">
        <v>124.80292579499999</v>
      </c>
      <c r="I29" s="366">
        <v>65.788179803999995</v>
      </c>
      <c r="J29" s="366">
        <v>128.701877147</v>
      </c>
      <c r="K29" s="367">
        <v>102.01892007399999</v>
      </c>
      <c r="M29" s="364" t="s">
        <v>695</v>
      </c>
      <c r="N29" s="365">
        <v>37.620073595999997</v>
      </c>
      <c r="O29" s="365">
        <v>55.610498155999998</v>
      </c>
      <c r="P29" s="365">
        <v>35.596360867000001</v>
      </c>
      <c r="Q29" s="365">
        <v>39.401173188999998</v>
      </c>
      <c r="R29" s="365">
        <v>77.603005365000001</v>
      </c>
      <c r="S29" s="365">
        <v>93.122396890999994</v>
      </c>
      <c r="T29" s="366">
        <v>43.138529718999997</v>
      </c>
      <c r="U29" s="366">
        <v>82.859207712</v>
      </c>
      <c r="V29" s="367">
        <v>66.012873916000004</v>
      </c>
      <c r="X29" s="364" t="s">
        <v>695</v>
      </c>
      <c r="Y29" s="384">
        <v>24.190435812</v>
      </c>
      <c r="Z29" s="384">
        <v>38.660944751000002</v>
      </c>
      <c r="AA29" s="384">
        <v>36.804050257999997</v>
      </c>
      <c r="AB29" s="384">
        <v>26.871902036000002</v>
      </c>
      <c r="AC29" s="384">
        <v>24.663167779999998</v>
      </c>
      <c r="AD29" s="384">
        <v>33.903604162999997</v>
      </c>
      <c r="AE29" s="390">
        <v>33.269802556999998</v>
      </c>
      <c r="AF29" s="390">
        <v>27.697965528000001</v>
      </c>
      <c r="AG29" s="385">
        <v>29.221857926999999</v>
      </c>
      <c r="AI29" s="364" t="s">
        <v>695</v>
      </c>
      <c r="AJ29" s="384">
        <v>11.66025902</v>
      </c>
      <c r="AK29" s="384">
        <v>15.932835897</v>
      </c>
      <c r="AL29" s="384">
        <v>22.859210827999998</v>
      </c>
      <c r="AM29" s="384">
        <v>18.932062381000001</v>
      </c>
      <c r="AN29" s="384">
        <v>17.186925856999999</v>
      </c>
      <c r="AO29" s="384">
        <v>12.542003827</v>
      </c>
      <c r="AP29" s="390">
        <v>18.720504177999999</v>
      </c>
      <c r="AQ29" s="390">
        <v>15.661413605</v>
      </c>
      <c r="AR29" s="385">
        <v>16.498072115999999</v>
      </c>
      <c r="AU29" s="368" t="s">
        <v>44</v>
      </c>
      <c r="AV29" s="364" t="s">
        <v>695</v>
      </c>
      <c r="AW29" s="384">
        <v>16.165381151999998</v>
      </c>
      <c r="AX29" s="384">
        <v>19.402366817000001</v>
      </c>
      <c r="AY29" s="384">
        <v>9.6626406419999995</v>
      </c>
      <c r="AZ29" s="384">
        <v>10.788595130999999</v>
      </c>
      <c r="BA29" s="384">
        <v>17.525409539999998</v>
      </c>
      <c r="BB29" s="384">
        <v>28.169947934</v>
      </c>
      <c r="BC29" s="390">
        <v>13.581548037999999</v>
      </c>
      <c r="BD29" s="390">
        <v>21.021350619</v>
      </c>
      <c r="BE29" s="385">
        <v>18.986571328</v>
      </c>
    </row>
    <row r="30" spans="2:57" s="323" customFormat="1" ht="15.75" customHeight="1" x14ac:dyDescent="0.25">
      <c r="B30" s="368" t="s">
        <v>103</v>
      </c>
      <c r="C30" s="369">
        <v>106.624610457</v>
      </c>
      <c r="D30" s="369">
        <v>65.667111779999999</v>
      </c>
      <c r="E30" s="369">
        <v>68.547423121999998</v>
      </c>
      <c r="F30" s="369">
        <v>68.899978512000004</v>
      </c>
      <c r="G30" s="369">
        <v>158.95189088999999</v>
      </c>
      <c r="H30" s="369">
        <v>123.704772203</v>
      </c>
      <c r="I30" s="370">
        <v>69.904364340000001</v>
      </c>
      <c r="J30" s="370">
        <v>146.786373271</v>
      </c>
      <c r="K30" s="355">
        <v>102.495477786</v>
      </c>
      <c r="M30" s="368" t="s">
        <v>103</v>
      </c>
      <c r="N30" s="369">
        <v>75.279028573999994</v>
      </c>
      <c r="O30" s="369">
        <v>46.132140532999998</v>
      </c>
      <c r="P30" s="369">
        <v>50.178822977999999</v>
      </c>
      <c r="Q30" s="369">
        <v>38.315927862000002</v>
      </c>
      <c r="R30" s="369">
        <v>108.13524375599999</v>
      </c>
      <c r="S30" s="369">
        <v>103.65245089299999</v>
      </c>
      <c r="T30" s="370">
        <v>46.166296901999999</v>
      </c>
      <c r="U30" s="370">
        <v>106.588011029</v>
      </c>
      <c r="V30" s="355">
        <v>71.779713709999996</v>
      </c>
      <c r="X30" s="368" t="s">
        <v>103</v>
      </c>
      <c r="Y30" s="386">
        <v>38.957754156</v>
      </c>
      <c r="Z30" s="386">
        <v>39.894452731000001</v>
      </c>
      <c r="AA30" s="386">
        <v>38.793001572000001</v>
      </c>
      <c r="AB30" s="386">
        <v>29.654141534000001</v>
      </c>
      <c r="AC30" s="386">
        <v>25.381868443999998</v>
      </c>
      <c r="AD30" s="386">
        <v>60.565289000999996</v>
      </c>
      <c r="AE30" s="391">
        <v>36.007720149999997</v>
      </c>
      <c r="AF30" s="391">
        <v>35.61587626</v>
      </c>
      <c r="AG30" s="387">
        <v>35.769834310999997</v>
      </c>
      <c r="AI30" s="368" t="s">
        <v>103</v>
      </c>
      <c r="AJ30" s="386">
        <v>16.334623353000001</v>
      </c>
      <c r="AK30" s="386">
        <v>20.676161835999999</v>
      </c>
      <c r="AL30" s="386">
        <v>16.194522543000001</v>
      </c>
      <c r="AM30" s="386">
        <v>16.981744411000001</v>
      </c>
      <c r="AN30" s="386">
        <v>17.403283764000001</v>
      </c>
      <c r="AO30" s="386">
        <v>19.277066112</v>
      </c>
      <c r="AP30" s="391">
        <v>17.842733893999998</v>
      </c>
      <c r="AQ30" s="391">
        <v>17.948321821</v>
      </c>
      <c r="AR30" s="387">
        <v>17.906835628</v>
      </c>
      <c r="AU30" s="364" t="s">
        <v>45</v>
      </c>
      <c r="AV30" s="368" t="s">
        <v>103</v>
      </c>
      <c r="AW30" s="386">
        <v>15.309548491999999</v>
      </c>
      <c r="AX30" s="386">
        <v>9.6808999010000001</v>
      </c>
      <c r="AY30" s="386">
        <v>18.215552955</v>
      </c>
      <c r="AZ30" s="386">
        <v>8.9750571780000001</v>
      </c>
      <c r="BA30" s="386">
        <v>25.245019155000001</v>
      </c>
      <c r="BB30" s="386">
        <v>3.947824561</v>
      </c>
      <c r="BC30" s="391">
        <v>12.19162693</v>
      </c>
      <c r="BD30" s="391">
        <v>19.050179299</v>
      </c>
      <c r="BE30" s="387">
        <v>16.355408801999999</v>
      </c>
    </row>
    <row r="31" spans="2:57" s="351" customFormat="1" ht="15.75" customHeight="1" x14ac:dyDescent="0.25">
      <c r="B31" s="364" t="s">
        <v>696</v>
      </c>
      <c r="C31" s="365">
        <v>77.603549010999998</v>
      </c>
      <c r="D31" s="365">
        <v>74.753490705999994</v>
      </c>
      <c r="E31" s="365">
        <v>84.527010759000007</v>
      </c>
      <c r="F31" s="365">
        <v>99.767713045999997</v>
      </c>
      <c r="G31" s="365">
        <v>148.184622609</v>
      </c>
      <c r="H31" s="365">
        <v>242.448151669</v>
      </c>
      <c r="I31" s="366">
        <v>85.598431435999998</v>
      </c>
      <c r="J31" s="366">
        <v>193.185414001</v>
      </c>
      <c r="K31" s="367">
        <v>127.296949959</v>
      </c>
      <c r="M31" s="364" t="s">
        <v>696</v>
      </c>
      <c r="N31" s="365">
        <v>53.629069199</v>
      </c>
      <c r="O31" s="365">
        <v>44.596832876999997</v>
      </c>
      <c r="P31" s="365">
        <v>43.908796543000001</v>
      </c>
      <c r="Q31" s="365">
        <v>47.116472061000003</v>
      </c>
      <c r="R31" s="365">
        <v>87.382697199999996</v>
      </c>
      <c r="S31" s="365">
        <v>150.61426649500001</v>
      </c>
      <c r="T31" s="366">
        <v>46.560032079999999</v>
      </c>
      <c r="U31" s="366">
        <v>117.569034245</v>
      </c>
      <c r="V31" s="367">
        <v>74.081671979999996</v>
      </c>
      <c r="X31" s="364" t="s">
        <v>696</v>
      </c>
      <c r="Y31" s="384">
        <v>41.279636971000002</v>
      </c>
      <c r="Z31" s="384">
        <v>29.635872643999999</v>
      </c>
      <c r="AA31" s="384">
        <v>29.561649703</v>
      </c>
      <c r="AB31" s="384">
        <v>21.536844545000001</v>
      </c>
      <c r="AC31" s="384">
        <v>31.037184540999998</v>
      </c>
      <c r="AD31" s="384">
        <v>33.359286474000001</v>
      </c>
      <c r="AE31" s="390">
        <v>27.922067433999999</v>
      </c>
      <c r="AF31" s="390">
        <v>32.428425263000001</v>
      </c>
      <c r="AG31" s="385">
        <v>30.572659583</v>
      </c>
      <c r="AI31" s="364" t="s">
        <v>696</v>
      </c>
      <c r="AJ31" s="384">
        <v>17.926819871999999</v>
      </c>
      <c r="AK31" s="384">
        <v>19.711921318000002</v>
      </c>
      <c r="AL31" s="384">
        <v>14.611607977</v>
      </c>
      <c r="AM31" s="384">
        <v>15.960260890000001</v>
      </c>
      <c r="AN31" s="384">
        <v>17.951859426999999</v>
      </c>
      <c r="AO31" s="384">
        <v>13.499068756</v>
      </c>
      <c r="AP31" s="390">
        <v>16.964235341999998</v>
      </c>
      <c r="AQ31" s="390">
        <v>15.284059353</v>
      </c>
      <c r="AR31" s="385">
        <v>15.975973545</v>
      </c>
      <c r="AU31" s="368" t="s">
        <v>74</v>
      </c>
      <c r="AV31" s="364" t="s">
        <v>696</v>
      </c>
      <c r="AW31" s="384">
        <v>9.9000078519999999</v>
      </c>
      <c r="AX31" s="384">
        <v>10.310734965</v>
      </c>
      <c r="AY31" s="384">
        <v>7.7732102589999998</v>
      </c>
      <c r="AZ31" s="384">
        <v>9.7290668629999999</v>
      </c>
      <c r="BA31" s="384">
        <v>9.9797583700000008</v>
      </c>
      <c r="BB31" s="384">
        <v>15.263902851999999</v>
      </c>
      <c r="BC31" s="390">
        <v>9.5072547919999995</v>
      </c>
      <c r="BD31" s="390">
        <v>13.145647378</v>
      </c>
      <c r="BE31" s="385">
        <v>11.647318938</v>
      </c>
    </row>
    <row r="32" spans="2:57" s="323" customFormat="1" ht="15.75" customHeight="1" x14ac:dyDescent="0.25">
      <c r="B32" s="368" t="s">
        <v>104</v>
      </c>
      <c r="C32" s="369">
        <v>129.695579541</v>
      </c>
      <c r="D32" s="369">
        <v>65.960465913999997</v>
      </c>
      <c r="E32" s="369">
        <v>100.874879005</v>
      </c>
      <c r="F32" s="369">
        <v>87.953693177000005</v>
      </c>
      <c r="G32" s="369">
        <v>115.92062393099999</v>
      </c>
      <c r="H32" s="369">
        <v>315.037040004</v>
      </c>
      <c r="I32" s="370">
        <v>91.866644699999995</v>
      </c>
      <c r="J32" s="370">
        <v>210.25270328600001</v>
      </c>
      <c r="K32" s="355">
        <v>145.50302386800001</v>
      </c>
      <c r="M32" s="368" t="s">
        <v>104</v>
      </c>
      <c r="N32" s="369">
        <v>84.384135868000001</v>
      </c>
      <c r="O32" s="369">
        <v>45.135436278999997</v>
      </c>
      <c r="P32" s="369">
        <v>57.626949260000004</v>
      </c>
      <c r="Q32" s="369">
        <v>58.196976972999998</v>
      </c>
      <c r="R32" s="369">
        <v>61.443249754</v>
      </c>
      <c r="S32" s="369">
        <v>162.645427402</v>
      </c>
      <c r="T32" s="370">
        <v>58.660243221000002</v>
      </c>
      <c r="U32" s="370">
        <v>109.388125626</v>
      </c>
      <c r="V32" s="355">
        <v>81.643185364000004</v>
      </c>
      <c r="X32" s="368" t="s">
        <v>104</v>
      </c>
      <c r="Y32" s="386">
        <v>38.932789079000003</v>
      </c>
      <c r="Z32" s="386">
        <v>37.216140340000003</v>
      </c>
      <c r="AA32" s="386">
        <v>30.115177984999999</v>
      </c>
      <c r="AB32" s="386">
        <v>29.012453373</v>
      </c>
      <c r="AC32" s="386">
        <v>29.109524151999999</v>
      </c>
      <c r="AD32" s="386">
        <v>33.614893555999998</v>
      </c>
      <c r="AE32" s="391">
        <v>33.790452803000001</v>
      </c>
      <c r="AF32" s="391">
        <v>32.307703218</v>
      </c>
      <c r="AG32" s="387">
        <v>32.819727677000003</v>
      </c>
      <c r="AI32" s="368" t="s">
        <v>104</v>
      </c>
      <c r="AJ32" s="386">
        <v>16.857419925999999</v>
      </c>
      <c r="AK32" s="386">
        <v>22.675121536999999</v>
      </c>
      <c r="AL32" s="386">
        <v>16.302547746999998</v>
      </c>
      <c r="AM32" s="386">
        <v>18.119001898</v>
      </c>
      <c r="AN32" s="386">
        <v>16.435372764</v>
      </c>
      <c r="AO32" s="386">
        <v>12.002316129</v>
      </c>
      <c r="AP32" s="391">
        <v>18.331649588000001</v>
      </c>
      <c r="AQ32" s="391">
        <v>13.2885256</v>
      </c>
      <c r="AR32" s="387">
        <v>15.030021843</v>
      </c>
      <c r="AU32" s="364" t="s">
        <v>46</v>
      </c>
      <c r="AV32" s="368" t="s">
        <v>104</v>
      </c>
      <c r="AW32" s="386">
        <v>9.2730230410000001</v>
      </c>
      <c r="AX32" s="386">
        <v>8.5367512570000006</v>
      </c>
      <c r="AY32" s="386">
        <v>10.709430036000001</v>
      </c>
      <c r="AZ32" s="386">
        <v>19.036291495</v>
      </c>
      <c r="BA32" s="386">
        <v>7.4596916289999999</v>
      </c>
      <c r="BB32" s="386">
        <v>6.0101886049999997</v>
      </c>
      <c r="BC32" s="391">
        <v>11.731588371999999</v>
      </c>
      <c r="BD32" s="391">
        <v>6.4307482030000003</v>
      </c>
      <c r="BE32" s="387">
        <v>8.2612392369999998</v>
      </c>
    </row>
    <row r="33" spans="2:57" s="351" customFormat="1" ht="15.75" customHeight="1" x14ac:dyDescent="0.25">
      <c r="B33" s="364" t="s">
        <v>53</v>
      </c>
      <c r="C33" s="365">
        <v>168.53519605400001</v>
      </c>
      <c r="D33" s="365">
        <v>70.157622670999999</v>
      </c>
      <c r="E33" s="365">
        <v>62.157914929</v>
      </c>
      <c r="F33" s="365">
        <v>82.231225596000002</v>
      </c>
      <c r="G33" s="365">
        <v>95.830845459000003</v>
      </c>
      <c r="H33" s="365">
        <v>208.00194006699999</v>
      </c>
      <c r="I33" s="366">
        <v>72.268880711999998</v>
      </c>
      <c r="J33" s="366">
        <v>154.449912926</v>
      </c>
      <c r="K33" s="367">
        <v>112.136882938</v>
      </c>
      <c r="M33" s="364" t="s">
        <v>53</v>
      </c>
      <c r="N33" s="365">
        <v>159.73841892199999</v>
      </c>
      <c r="O33" s="365">
        <v>51.146535082</v>
      </c>
      <c r="P33" s="365">
        <v>41.835369526999997</v>
      </c>
      <c r="Q33" s="365">
        <v>58.241082972000001</v>
      </c>
      <c r="R33" s="365">
        <v>58.687687214999997</v>
      </c>
      <c r="S33" s="365">
        <v>110.632279797</v>
      </c>
      <c r="T33" s="366">
        <v>51.417757967999997</v>
      </c>
      <c r="U33" s="366">
        <v>85.833215104999994</v>
      </c>
      <c r="V33" s="367">
        <v>68.113526867999994</v>
      </c>
      <c r="X33" s="364" t="s">
        <v>53</v>
      </c>
      <c r="Y33" s="384">
        <v>71.963588544000004</v>
      </c>
      <c r="Z33" s="384">
        <v>34.611429915000002</v>
      </c>
      <c r="AA33" s="384">
        <v>37.541012899000002</v>
      </c>
      <c r="AB33" s="384">
        <v>39.078414082000002</v>
      </c>
      <c r="AC33" s="384">
        <v>25.541630859000001</v>
      </c>
      <c r="AD33" s="384">
        <v>21.586373176999999</v>
      </c>
      <c r="AE33" s="390">
        <v>38.062946036</v>
      </c>
      <c r="AF33" s="390">
        <v>22.757994836999998</v>
      </c>
      <c r="AG33" s="385">
        <v>27.836516761999999</v>
      </c>
      <c r="AI33" s="364" t="s">
        <v>53</v>
      </c>
      <c r="AJ33" s="384">
        <v>21.121501629000001</v>
      </c>
      <c r="AK33" s="384">
        <v>17.134685728000001</v>
      </c>
      <c r="AL33" s="384">
        <v>18.187460567999999</v>
      </c>
      <c r="AM33" s="384">
        <v>21.88573259</v>
      </c>
      <c r="AN33" s="384">
        <v>24.017049450999998</v>
      </c>
      <c r="AO33" s="384">
        <v>14.965297808000001</v>
      </c>
      <c r="AP33" s="390">
        <v>19.199400370999999</v>
      </c>
      <c r="AQ33" s="390">
        <v>17.646596761000001</v>
      </c>
      <c r="AR33" s="385">
        <v>18.161851405</v>
      </c>
      <c r="AU33" s="368" t="s">
        <v>47</v>
      </c>
      <c r="AV33" s="364" t="s">
        <v>53</v>
      </c>
      <c r="AW33" s="384">
        <v>1.6953608330000001</v>
      </c>
      <c r="AX33" s="384">
        <v>21.156205067999998</v>
      </c>
      <c r="AY33" s="384">
        <v>11.576502214</v>
      </c>
      <c r="AZ33" s="384">
        <v>9.8618474079999991</v>
      </c>
      <c r="BA33" s="384">
        <v>11.68223532</v>
      </c>
      <c r="BB33" s="384">
        <v>16.636428972000001</v>
      </c>
      <c r="BC33" s="390">
        <v>13.885507913</v>
      </c>
      <c r="BD33" s="390">
        <v>15.168903705</v>
      </c>
      <c r="BE33" s="385">
        <v>14.743044545</v>
      </c>
    </row>
    <row r="34" spans="2:57" s="323" customFormat="1" ht="15.75" customHeight="1" x14ac:dyDescent="0.25">
      <c r="B34" s="368" t="s">
        <v>75</v>
      </c>
      <c r="C34" s="369">
        <v>98.245617558000006</v>
      </c>
      <c r="D34" s="369">
        <v>57.672781911000001</v>
      </c>
      <c r="E34" s="369">
        <v>63.946457389999999</v>
      </c>
      <c r="F34" s="369">
        <v>67.138510241000006</v>
      </c>
      <c r="G34" s="369">
        <v>66.658636650000005</v>
      </c>
      <c r="H34" s="369">
        <v>214.402247504</v>
      </c>
      <c r="I34" s="370">
        <v>67.090457537000006</v>
      </c>
      <c r="J34" s="370">
        <v>177.484874924</v>
      </c>
      <c r="K34" s="355">
        <v>149.51007003199999</v>
      </c>
      <c r="M34" s="368" t="s">
        <v>75</v>
      </c>
      <c r="N34" s="369">
        <v>85.486528574999994</v>
      </c>
      <c r="O34" s="369">
        <v>50.476313662999999</v>
      </c>
      <c r="P34" s="369">
        <v>46.923594018000003</v>
      </c>
      <c r="Q34" s="369">
        <v>39.644562938</v>
      </c>
      <c r="R34" s="369">
        <v>39.641551743000001</v>
      </c>
      <c r="S34" s="369">
        <v>118.967080943</v>
      </c>
      <c r="T34" s="370">
        <v>47.706335756000001</v>
      </c>
      <c r="U34" s="370">
        <v>99.145647721000003</v>
      </c>
      <c r="V34" s="355">
        <v>86.110525565000003</v>
      </c>
      <c r="X34" s="368" t="s">
        <v>75</v>
      </c>
      <c r="Y34" s="386">
        <v>38.071641264999997</v>
      </c>
      <c r="Z34" s="386">
        <v>43.356751127000003</v>
      </c>
      <c r="AA34" s="386">
        <v>28.044843319000002</v>
      </c>
      <c r="AB34" s="386">
        <v>28.822564428</v>
      </c>
      <c r="AC34" s="386">
        <v>16.205115484</v>
      </c>
      <c r="AD34" s="386">
        <v>31.300641843000001</v>
      </c>
      <c r="AE34" s="391">
        <v>32.849639400999997</v>
      </c>
      <c r="AF34" s="391">
        <v>29.883982550999999</v>
      </c>
      <c r="AG34" s="387">
        <v>30.221216402</v>
      </c>
      <c r="AI34" s="368" t="s">
        <v>75</v>
      </c>
      <c r="AJ34" s="386">
        <v>20.433097478000001</v>
      </c>
      <c r="AK34" s="386">
        <v>24.392269591000002</v>
      </c>
      <c r="AL34" s="386">
        <v>28.978065863000001</v>
      </c>
      <c r="AM34" s="386">
        <v>21.096269864</v>
      </c>
      <c r="AN34" s="386">
        <v>13.940217429</v>
      </c>
      <c r="AO34" s="386">
        <v>13.737134366999999</v>
      </c>
      <c r="AP34" s="391">
        <v>23.107092817000002</v>
      </c>
      <c r="AQ34" s="391">
        <v>13.756192961</v>
      </c>
      <c r="AR34" s="387">
        <v>14.819512193</v>
      </c>
      <c r="AU34" s="364" t="s">
        <v>48</v>
      </c>
      <c r="AV34" s="368" t="s">
        <v>75</v>
      </c>
      <c r="AW34" s="386">
        <v>28.508331863999999</v>
      </c>
      <c r="AX34" s="386">
        <v>19.772877811000001</v>
      </c>
      <c r="AY34" s="386">
        <v>16.356596007</v>
      </c>
      <c r="AZ34" s="386">
        <v>9.1300823350000009</v>
      </c>
      <c r="BA34" s="386">
        <v>29.324157817</v>
      </c>
      <c r="BB34" s="386">
        <v>10.450019429999999</v>
      </c>
      <c r="BC34" s="391">
        <v>15.150750883000001</v>
      </c>
      <c r="BD34" s="391">
        <v>12.221287479000001</v>
      </c>
      <c r="BE34" s="387">
        <v>12.554405663000001</v>
      </c>
    </row>
    <row r="35" spans="2:57" s="351" customFormat="1" ht="15.75" customHeight="1" x14ac:dyDescent="0.25">
      <c r="B35" s="364" t="s">
        <v>105</v>
      </c>
      <c r="C35" s="365" t="s">
        <v>84</v>
      </c>
      <c r="D35" s="365">
        <v>64.197787435999999</v>
      </c>
      <c r="E35" s="365">
        <v>61.390102263999999</v>
      </c>
      <c r="F35" s="365">
        <v>66.175096843999995</v>
      </c>
      <c r="G35" s="365">
        <v>69.498317560000004</v>
      </c>
      <c r="H35" s="365">
        <v>68.896383431999993</v>
      </c>
      <c r="I35" s="366">
        <v>64.085481028999993</v>
      </c>
      <c r="J35" s="366">
        <v>69.012938145000007</v>
      </c>
      <c r="K35" s="367">
        <v>68.504855871999993</v>
      </c>
      <c r="M35" s="364" t="s">
        <v>105</v>
      </c>
      <c r="N35" s="365" t="s">
        <v>84</v>
      </c>
      <c r="O35" s="365">
        <v>39.669555506999998</v>
      </c>
      <c r="P35" s="365">
        <v>41.167589198999998</v>
      </c>
      <c r="Q35" s="365">
        <v>38.912907015000002</v>
      </c>
      <c r="R35" s="365">
        <v>34.563765201000002</v>
      </c>
      <c r="S35" s="365">
        <v>44.676442366000003</v>
      </c>
      <c r="T35" s="366">
        <v>39.838176181000001</v>
      </c>
      <c r="U35" s="366">
        <v>42.718287595</v>
      </c>
      <c r="V35" s="367">
        <v>42.421312194000002</v>
      </c>
      <c r="X35" s="364" t="s">
        <v>105</v>
      </c>
      <c r="Y35" s="384" t="s">
        <v>84</v>
      </c>
      <c r="Z35" s="384">
        <v>28.824302389</v>
      </c>
      <c r="AA35" s="384">
        <v>37.721366893000003</v>
      </c>
      <c r="AB35" s="384">
        <v>26.516004720000002</v>
      </c>
      <c r="AC35" s="384">
        <v>22.455057343</v>
      </c>
      <c r="AD35" s="384">
        <v>29.752540339999999</v>
      </c>
      <c r="AE35" s="390">
        <v>30.483665305999999</v>
      </c>
      <c r="AF35" s="390">
        <v>28.329563808</v>
      </c>
      <c r="AG35" s="385">
        <v>28.537349502000001</v>
      </c>
      <c r="AI35" s="364" t="s">
        <v>105</v>
      </c>
      <c r="AJ35" s="384" t="s">
        <v>84</v>
      </c>
      <c r="AK35" s="384">
        <v>29.00738651</v>
      </c>
      <c r="AL35" s="384">
        <v>18.142764589999999</v>
      </c>
      <c r="AM35" s="384">
        <v>19.39637514</v>
      </c>
      <c r="AN35" s="384">
        <v>17.952051652000002</v>
      </c>
      <c r="AO35" s="384">
        <v>15.612968757000001</v>
      </c>
      <c r="AP35" s="390">
        <v>22.304617837999999</v>
      </c>
      <c r="AQ35" s="390">
        <v>16.069079455000001</v>
      </c>
      <c r="AR35" s="385">
        <v>16.670562567000001</v>
      </c>
      <c r="AU35" s="368" t="s">
        <v>49</v>
      </c>
      <c r="AV35" s="364" t="s">
        <v>105</v>
      </c>
      <c r="AW35" s="384" t="s">
        <v>84</v>
      </c>
      <c r="AX35" s="384">
        <v>3.9610256009999998</v>
      </c>
      <c r="AY35" s="384">
        <v>11.194869367000001</v>
      </c>
      <c r="AZ35" s="384">
        <v>12.890566975</v>
      </c>
      <c r="BA35" s="384">
        <v>9.3261311970000005</v>
      </c>
      <c r="BB35" s="384">
        <v>19.480336419</v>
      </c>
      <c r="BC35" s="390">
        <v>9.3758381839999991</v>
      </c>
      <c r="BD35" s="390">
        <v>17.500311836000002</v>
      </c>
      <c r="BE35" s="385">
        <v>16.716621096000001</v>
      </c>
    </row>
    <row r="36" spans="2:57" s="325" customFormat="1" ht="15.75" customHeight="1" x14ac:dyDescent="0.25">
      <c r="B36" s="761" t="s">
        <v>793</v>
      </c>
      <c r="C36" s="762">
        <v>118.54174498099999</v>
      </c>
      <c r="D36" s="763" t="s">
        <v>84</v>
      </c>
      <c r="E36" s="763">
        <v>62.585993076000001</v>
      </c>
      <c r="F36" s="763">
        <v>27.092679447999998</v>
      </c>
      <c r="G36" s="763">
        <v>99.821857266999999</v>
      </c>
      <c r="H36" s="763" t="s">
        <v>84</v>
      </c>
      <c r="I36" s="764">
        <v>34.253855336000001</v>
      </c>
      <c r="J36" s="764">
        <v>99.821857266999999</v>
      </c>
      <c r="K36" s="765">
        <v>79.064810714000004</v>
      </c>
      <c r="M36" s="761" t="s">
        <v>793</v>
      </c>
      <c r="N36" s="762">
        <v>76.980899515000004</v>
      </c>
      <c r="O36" s="763" t="s">
        <v>84</v>
      </c>
      <c r="P36" s="763">
        <v>47.392218182999997</v>
      </c>
      <c r="Q36" s="763">
        <v>25.287884703</v>
      </c>
      <c r="R36" s="763">
        <v>56.387045139000001</v>
      </c>
      <c r="S36" s="763" t="s">
        <v>84</v>
      </c>
      <c r="T36" s="764">
        <v>29.609128778999999</v>
      </c>
      <c r="U36" s="764">
        <v>56.387045139000001</v>
      </c>
      <c r="V36" s="765">
        <v>47.909884937999998</v>
      </c>
      <c r="X36" s="761" t="s">
        <v>793</v>
      </c>
      <c r="Y36" s="771">
        <v>38.002784517999999</v>
      </c>
      <c r="Z36" s="763" t="s">
        <v>84</v>
      </c>
      <c r="AA36" s="772">
        <v>53.004213301</v>
      </c>
      <c r="AB36" s="772">
        <v>71.823050104999993</v>
      </c>
      <c r="AC36" s="772">
        <v>24.279705955000001</v>
      </c>
      <c r="AD36" s="763" t="s">
        <v>84</v>
      </c>
      <c r="AE36" s="773">
        <v>64.136111769999999</v>
      </c>
      <c r="AF36" s="773">
        <v>24.279705955000001</v>
      </c>
      <c r="AG36" s="774">
        <v>29.746062631000001</v>
      </c>
      <c r="AI36" s="761" t="s">
        <v>793</v>
      </c>
      <c r="AJ36" s="771">
        <v>20.031949211000001</v>
      </c>
      <c r="AK36" s="763" t="s">
        <v>84</v>
      </c>
      <c r="AL36" s="772">
        <v>22.719148833999999</v>
      </c>
      <c r="AM36" s="772">
        <v>21.359973172</v>
      </c>
      <c r="AN36" s="772">
        <v>25.030039541000001</v>
      </c>
      <c r="AO36" s="763" t="s">
        <v>84</v>
      </c>
      <c r="AP36" s="773">
        <v>21.571372688</v>
      </c>
      <c r="AQ36" s="773">
        <v>25.030039541000001</v>
      </c>
      <c r="AR36" s="774">
        <v>24.555678989</v>
      </c>
      <c r="AU36" s="782" t="s">
        <v>50</v>
      </c>
      <c r="AV36" s="761" t="s">
        <v>793</v>
      </c>
      <c r="AW36" s="771">
        <v>6.9051737500000003</v>
      </c>
      <c r="AX36" s="763" t="s">
        <v>84</v>
      </c>
      <c r="AY36" s="772">
        <v>0</v>
      </c>
      <c r="AZ36" s="772">
        <v>0.15541801999999999</v>
      </c>
      <c r="BA36" s="772">
        <v>7.1779283300000003</v>
      </c>
      <c r="BB36" s="763" t="s">
        <v>84</v>
      </c>
      <c r="BC36" s="773">
        <v>0.73279646499999995</v>
      </c>
      <c r="BD36" s="773">
        <v>7.1779283300000003</v>
      </c>
      <c r="BE36" s="774">
        <v>6.2939703089999997</v>
      </c>
    </row>
    <row r="37" spans="2:57" s="323" customFormat="1" ht="15.75" customHeight="1" x14ac:dyDescent="0.25">
      <c r="B37" s="790" t="s">
        <v>812</v>
      </c>
      <c r="C37" s="365">
        <v>144.989244902</v>
      </c>
      <c r="D37" s="365" t="s">
        <v>84</v>
      </c>
      <c r="E37" s="365" t="s">
        <v>84</v>
      </c>
      <c r="F37" s="365">
        <v>20.216490377</v>
      </c>
      <c r="G37" s="365">
        <v>32.176645766999997</v>
      </c>
      <c r="H37" s="365" t="s">
        <v>84</v>
      </c>
      <c r="I37" s="366">
        <v>24.858582673000001</v>
      </c>
      <c r="J37" s="366">
        <v>32.176645766999997</v>
      </c>
      <c r="K37" s="367">
        <v>26.733687408000002</v>
      </c>
      <c r="M37" s="790" t="s">
        <v>812</v>
      </c>
      <c r="N37" s="365">
        <v>75.764437810000004</v>
      </c>
      <c r="O37" s="365" t="s">
        <v>84</v>
      </c>
      <c r="P37" s="365" t="s">
        <v>84</v>
      </c>
      <c r="Q37" s="365">
        <v>20.216490377</v>
      </c>
      <c r="R37" s="365">
        <v>32.176645766999997</v>
      </c>
      <c r="S37" s="365" t="s">
        <v>84</v>
      </c>
      <c r="T37" s="366">
        <v>22.283117019999999</v>
      </c>
      <c r="U37" s="366">
        <v>32.176645766999997</v>
      </c>
      <c r="V37" s="367">
        <v>24.818132415000001</v>
      </c>
      <c r="X37" s="790" t="s">
        <v>812</v>
      </c>
      <c r="Y37" s="384">
        <v>23.972858364</v>
      </c>
      <c r="Z37" s="365" t="s">
        <v>84</v>
      </c>
      <c r="AA37" s="384" t="s">
        <v>84</v>
      </c>
      <c r="AB37" s="384">
        <v>73.146050709999997</v>
      </c>
      <c r="AC37" s="384">
        <v>70.920794551</v>
      </c>
      <c r="AD37" s="365" t="s">
        <v>84</v>
      </c>
      <c r="AE37" s="390">
        <v>62.475622786000002</v>
      </c>
      <c r="AF37" s="390">
        <v>70.920794551</v>
      </c>
      <c r="AG37" s="385">
        <v>65.080095259999993</v>
      </c>
      <c r="AI37" s="790" t="s">
        <v>812</v>
      </c>
      <c r="AJ37" s="384">
        <v>26.647122114999998</v>
      </c>
      <c r="AK37" s="365" t="s">
        <v>84</v>
      </c>
      <c r="AL37" s="384" t="s">
        <v>84</v>
      </c>
      <c r="AM37" s="384">
        <v>26.853949289999999</v>
      </c>
      <c r="AN37" s="384">
        <v>8.8725726770000009</v>
      </c>
      <c r="AO37" s="365" t="s">
        <v>84</v>
      </c>
      <c r="AP37" s="390">
        <v>26.809068444000001</v>
      </c>
      <c r="AQ37" s="390">
        <v>8.8725726770000009</v>
      </c>
      <c r="AR37" s="385">
        <v>21.277492437999999</v>
      </c>
      <c r="AU37" s="364"/>
      <c r="AV37" s="790" t="s">
        <v>812</v>
      </c>
      <c r="AW37" s="384">
        <v>1.6352318720000001</v>
      </c>
      <c r="AX37" s="365" t="s">
        <v>84</v>
      </c>
      <c r="AY37" s="384" t="s">
        <v>84</v>
      </c>
      <c r="AZ37" s="384">
        <v>0</v>
      </c>
      <c r="BA37" s="384">
        <v>20.206632771999999</v>
      </c>
      <c r="BB37" s="365" t="s">
        <v>84</v>
      </c>
      <c r="BC37" s="390">
        <v>0.35484016800000001</v>
      </c>
      <c r="BD37" s="390">
        <v>20.206632771999999</v>
      </c>
      <c r="BE37" s="385">
        <v>6.4770895240000002</v>
      </c>
    </row>
    <row r="38" spans="2:57" s="323" customFormat="1" ht="15.75" customHeight="1" x14ac:dyDescent="0.25">
      <c r="B38" s="791" t="s">
        <v>813</v>
      </c>
      <c r="C38" s="369" t="s">
        <v>84</v>
      </c>
      <c r="D38" s="369" t="s">
        <v>84</v>
      </c>
      <c r="E38" s="369" t="s">
        <v>84</v>
      </c>
      <c r="F38" s="369" t="s">
        <v>84</v>
      </c>
      <c r="G38" s="369">
        <v>65.565523221000007</v>
      </c>
      <c r="H38" s="369" t="s">
        <v>84</v>
      </c>
      <c r="I38" s="370" t="s">
        <v>84</v>
      </c>
      <c r="J38" s="370">
        <v>65.565523221000007</v>
      </c>
      <c r="K38" s="355">
        <v>65.565523221000007</v>
      </c>
      <c r="M38" s="791" t="s">
        <v>813</v>
      </c>
      <c r="N38" s="369" t="s">
        <v>84</v>
      </c>
      <c r="O38" s="369" t="s">
        <v>84</v>
      </c>
      <c r="P38" s="369" t="s">
        <v>84</v>
      </c>
      <c r="Q38" s="369" t="s">
        <v>84</v>
      </c>
      <c r="R38" s="369">
        <v>31.050981346</v>
      </c>
      <c r="S38" s="369" t="s">
        <v>84</v>
      </c>
      <c r="T38" s="370" t="s">
        <v>84</v>
      </c>
      <c r="U38" s="370">
        <v>31.050981346</v>
      </c>
      <c r="V38" s="355">
        <v>31.050981346</v>
      </c>
      <c r="X38" s="791" t="s">
        <v>813</v>
      </c>
      <c r="Y38" s="386" t="s">
        <v>84</v>
      </c>
      <c r="Z38" s="369" t="s">
        <v>84</v>
      </c>
      <c r="AA38" s="386" t="s">
        <v>84</v>
      </c>
      <c r="AB38" s="386" t="s">
        <v>84</v>
      </c>
      <c r="AC38" s="386">
        <v>30.018843962999998</v>
      </c>
      <c r="AD38" s="369" t="s">
        <v>84</v>
      </c>
      <c r="AE38" s="391" t="s">
        <v>84</v>
      </c>
      <c r="AF38" s="391">
        <v>30.018843962999998</v>
      </c>
      <c r="AG38" s="387">
        <v>30.018843962999998</v>
      </c>
      <c r="AI38" s="791" t="s">
        <v>813</v>
      </c>
      <c r="AJ38" s="386" t="s">
        <v>84</v>
      </c>
      <c r="AK38" s="369" t="s">
        <v>84</v>
      </c>
      <c r="AL38" s="386" t="s">
        <v>84</v>
      </c>
      <c r="AM38" s="386" t="s">
        <v>84</v>
      </c>
      <c r="AN38" s="386">
        <v>16.131241228</v>
      </c>
      <c r="AO38" s="369" t="s">
        <v>84</v>
      </c>
      <c r="AP38" s="391" t="s">
        <v>84</v>
      </c>
      <c r="AQ38" s="391">
        <v>16.131241228</v>
      </c>
      <c r="AR38" s="387">
        <v>16.131241228</v>
      </c>
      <c r="AU38" s="364"/>
      <c r="AV38" s="791" t="s">
        <v>813</v>
      </c>
      <c r="AW38" s="386" t="s">
        <v>84</v>
      </c>
      <c r="AX38" s="369" t="s">
        <v>84</v>
      </c>
      <c r="AY38" s="386" t="s">
        <v>84</v>
      </c>
      <c r="AZ38" s="386" t="s">
        <v>84</v>
      </c>
      <c r="BA38" s="386">
        <v>1.208617708</v>
      </c>
      <c r="BB38" s="369" t="s">
        <v>84</v>
      </c>
      <c r="BC38" s="391" t="s">
        <v>84</v>
      </c>
      <c r="BD38" s="391">
        <v>1.208617708</v>
      </c>
      <c r="BE38" s="387">
        <v>1.208617708</v>
      </c>
    </row>
    <row r="39" spans="2:57" s="323" customFormat="1" ht="15.75" customHeight="1" x14ac:dyDescent="0.25">
      <c r="B39" s="790" t="s">
        <v>814</v>
      </c>
      <c r="C39" s="365">
        <v>78.808446039000003</v>
      </c>
      <c r="D39" s="365" t="s">
        <v>84</v>
      </c>
      <c r="E39" s="365">
        <v>31.880729799000001</v>
      </c>
      <c r="F39" s="365">
        <v>32.618925120999997</v>
      </c>
      <c r="G39" s="365">
        <v>77.448031099000005</v>
      </c>
      <c r="H39" s="365" t="s">
        <v>84</v>
      </c>
      <c r="I39" s="366">
        <v>34.972487833999999</v>
      </c>
      <c r="J39" s="366">
        <v>77.448031099000005</v>
      </c>
      <c r="K39" s="367">
        <v>57.200184040000003</v>
      </c>
      <c r="M39" s="790" t="s">
        <v>814</v>
      </c>
      <c r="N39" s="365">
        <v>78.808446039000003</v>
      </c>
      <c r="O39" s="365" t="s">
        <v>84</v>
      </c>
      <c r="P39" s="365">
        <v>31.880729799000001</v>
      </c>
      <c r="Q39" s="365">
        <v>32.166758686999998</v>
      </c>
      <c r="R39" s="365">
        <v>77.448031099000005</v>
      </c>
      <c r="S39" s="365" t="s">
        <v>84</v>
      </c>
      <c r="T39" s="366">
        <v>34.647732286</v>
      </c>
      <c r="U39" s="366">
        <v>77.448031099000005</v>
      </c>
      <c r="V39" s="367">
        <v>57.045374938999998</v>
      </c>
      <c r="X39" s="790" t="s">
        <v>814</v>
      </c>
      <c r="Y39" s="384">
        <v>76.781052665000004</v>
      </c>
      <c r="Z39" s="365" t="s">
        <v>84</v>
      </c>
      <c r="AA39" s="384">
        <v>63.964917485000001</v>
      </c>
      <c r="AB39" s="384">
        <v>85.661705277999999</v>
      </c>
      <c r="AC39" s="384">
        <v>3.6938500439999999</v>
      </c>
      <c r="AD39" s="365" t="s">
        <v>84</v>
      </c>
      <c r="AE39" s="390">
        <v>80.075757800999995</v>
      </c>
      <c r="AF39" s="390">
        <v>3.6938500439999999</v>
      </c>
      <c r="AG39" s="385">
        <v>25.955610870000001</v>
      </c>
      <c r="AI39" s="790" t="s">
        <v>814</v>
      </c>
      <c r="AJ39" s="384">
        <v>1.7478224170000001</v>
      </c>
      <c r="AK39" s="365" t="s">
        <v>84</v>
      </c>
      <c r="AL39" s="384">
        <v>36.035082514999999</v>
      </c>
      <c r="AM39" s="384">
        <v>12.169546342</v>
      </c>
      <c r="AN39" s="384">
        <v>96.306149955999999</v>
      </c>
      <c r="AO39" s="365" t="s">
        <v>84</v>
      </c>
      <c r="AP39" s="390">
        <v>15.830368537</v>
      </c>
      <c r="AQ39" s="390">
        <v>96.306149955999999</v>
      </c>
      <c r="AR39" s="385">
        <v>72.851216047999998</v>
      </c>
      <c r="AU39" s="364"/>
      <c r="AV39" s="790" t="s">
        <v>814</v>
      </c>
      <c r="AW39" s="384">
        <v>21.471124918000001</v>
      </c>
      <c r="AX39" s="365" t="s">
        <v>84</v>
      </c>
      <c r="AY39" s="384">
        <v>0</v>
      </c>
      <c r="AZ39" s="384">
        <v>0.78253950699999997</v>
      </c>
      <c r="BA39" s="384">
        <v>0</v>
      </c>
      <c r="BB39" s="365" t="s">
        <v>84</v>
      </c>
      <c r="BC39" s="390">
        <v>3.1652707279999999</v>
      </c>
      <c r="BD39" s="390">
        <v>0</v>
      </c>
      <c r="BE39" s="385">
        <v>0.92252867100000002</v>
      </c>
    </row>
    <row r="40" spans="2:57" s="323" customFormat="1" ht="15.75" customHeight="1" x14ac:dyDescent="0.25">
      <c r="B40" s="791" t="s">
        <v>815</v>
      </c>
      <c r="C40" s="369" t="s">
        <v>84</v>
      </c>
      <c r="D40" s="369" t="s">
        <v>84</v>
      </c>
      <c r="E40" s="369" t="s">
        <v>84</v>
      </c>
      <c r="F40" s="369" t="s">
        <v>84</v>
      </c>
      <c r="G40" s="369">
        <v>126.260544744</v>
      </c>
      <c r="H40" s="369" t="s">
        <v>84</v>
      </c>
      <c r="I40" s="370" t="s">
        <v>84</v>
      </c>
      <c r="J40" s="370">
        <v>126.260544744</v>
      </c>
      <c r="K40" s="355">
        <v>126.260544744</v>
      </c>
      <c r="M40" s="791" t="s">
        <v>815</v>
      </c>
      <c r="N40" s="369" t="s">
        <v>84</v>
      </c>
      <c r="O40" s="369" t="s">
        <v>84</v>
      </c>
      <c r="P40" s="369" t="s">
        <v>84</v>
      </c>
      <c r="Q40" s="369" t="s">
        <v>84</v>
      </c>
      <c r="R40" s="369">
        <v>66.601817639999993</v>
      </c>
      <c r="S40" s="369" t="s">
        <v>84</v>
      </c>
      <c r="T40" s="370" t="s">
        <v>84</v>
      </c>
      <c r="U40" s="370">
        <v>66.601817639999993</v>
      </c>
      <c r="V40" s="355">
        <v>66.601817639999993</v>
      </c>
      <c r="X40" s="791" t="s">
        <v>815</v>
      </c>
      <c r="Y40" s="386" t="s">
        <v>84</v>
      </c>
      <c r="Z40" s="369" t="s">
        <v>84</v>
      </c>
      <c r="AA40" s="386" t="s">
        <v>84</v>
      </c>
      <c r="AB40" s="386" t="s">
        <v>84</v>
      </c>
      <c r="AC40" s="386">
        <v>23.734458442000001</v>
      </c>
      <c r="AD40" s="369" t="s">
        <v>84</v>
      </c>
      <c r="AE40" s="391" t="s">
        <v>84</v>
      </c>
      <c r="AF40" s="391">
        <v>23.734458442000001</v>
      </c>
      <c r="AG40" s="387">
        <v>23.734458442000001</v>
      </c>
      <c r="AI40" s="791" t="s">
        <v>815</v>
      </c>
      <c r="AJ40" s="386" t="s">
        <v>84</v>
      </c>
      <c r="AK40" s="369" t="s">
        <v>84</v>
      </c>
      <c r="AL40" s="386" t="s">
        <v>84</v>
      </c>
      <c r="AM40" s="386" t="s">
        <v>84</v>
      </c>
      <c r="AN40" s="386">
        <v>20.143875186999999</v>
      </c>
      <c r="AO40" s="369" t="s">
        <v>84</v>
      </c>
      <c r="AP40" s="391" t="s">
        <v>84</v>
      </c>
      <c r="AQ40" s="391">
        <v>20.143875186999999</v>
      </c>
      <c r="AR40" s="387">
        <v>20.143875186999999</v>
      </c>
      <c r="AU40" s="364"/>
      <c r="AV40" s="791" t="s">
        <v>815</v>
      </c>
      <c r="AW40" s="386" t="s">
        <v>84</v>
      </c>
      <c r="AX40" s="369" t="s">
        <v>84</v>
      </c>
      <c r="AY40" s="386" t="s">
        <v>84</v>
      </c>
      <c r="AZ40" s="386" t="s">
        <v>84</v>
      </c>
      <c r="BA40" s="386">
        <v>8.8711755500000002</v>
      </c>
      <c r="BB40" s="369" t="s">
        <v>84</v>
      </c>
      <c r="BC40" s="391" t="s">
        <v>84</v>
      </c>
      <c r="BD40" s="391">
        <v>8.8711755500000002</v>
      </c>
      <c r="BE40" s="387">
        <v>8.8711755500000002</v>
      </c>
    </row>
    <row r="41" spans="2:57" s="323" customFormat="1" ht="15.75" customHeight="1" x14ac:dyDescent="0.25">
      <c r="B41" s="790" t="s">
        <v>816</v>
      </c>
      <c r="C41" s="365" t="s">
        <v>84</v>
      </c>
      <c r="D41" s="365" t="s">
        <v>84</v>
      </c>
      <c r="E41" s="365">
        <v>77.525978155999994</v>
      </c>
      <c r="F41" s="365">
        <v>34.111911542999998</v>
      </c>
      <c r="G41" s="365" t="s">
        <v>84</v>
      </c>
      <c r="H41" s="365" t="s">
        <v>84</v>
      </c>
      <c r="I41" s="366">
        <v>44.347851765999998</v>
      </c>
      <c r="J41" s="366" t="s">
        <v>84</v>
      </c>
      <c r="K41" s="367">
        <v>44.347851765999998</v>
      </c>
      <c r="M41" s="790" t="s">
        <v>816</v>
      </c>
      <c r="N41" s="365" t="s">
        <v>84</v>
      </c>
      <c r="O41" s="365" t="s">
        <v>84</v>
      </c>
      <c r="P41" s="365">
        <v>54.939504227</v>
      </c>
      <c r="Q41" s="365">
        <v>29.134583273000001</v>
      </c>
      <c r="R41" s="365" t="s">
        <v>84</v>
      </c>
      <c r="S41" s="365" t="s">
        <v>84</v>
      </c>
      <c r="T41" s="366">
        <v>35.218731775000002</v>
      </c>
      <c r="U41" s="366" t="s">
        <v>84</v>
      </c>
      <c r="V41" s="367">
        <v>35.218731775000002</v>
      </c>
      <c r="X41" s="790" t="s">
        <v>816</v>
      </c>
      <c r="Y41" s="384" t="s">
        <v>84</v>
      </c>
      <c r="Z41" s="365" t="s">
        <v>84</v>
      </c>
      <c r="AA41" s="384">
        <v>50.811121581000002</v>
      </c>
      <c r="AB41" s="384">
        <v>64.444006549999997</v>
      </c>
      <c r="AC41" s="384" t="s">
        <v>84</v>
      </c>
      <c r="AD41" s="365" t="s">
        <v>84</v>
      </c>
      <c r="AE41" s="390">
        <v>58.824997775999996</v>
      </c>
      <c r="AF41" s="390" t="s">
        <v>84</v>
      </c>
      <c r="AG41" s="385">
        <v>58.824997775999996</v>
      </c>
      <c r="AI41" s="790" t="s">
        <v>816</v>
      </c>
      <c r="AJ41" s="384" t="s">
        <v>84</v>
      </c>
      <c r="AK41" s="365" t="s">
        <v>84</v>
      </c>
      <c r="AL41" s="384">
        <v>20.054806889999998</v>
      </c>
      <c r="AM41" s="384">
        <v>20.964819737999999</v>
      </c>
      <c r="AN41" s="384" t="s">
        <v>84</v>
      </c>
      <c r="AO41" s="365" t="s">
        <v>84</v>
      </c>
      <c r="AP41" s="390">
        <v>20.589743576</v>
      </c>
      <c r="AQ41" s="390" t="s">
        <v>84</v>
      </c>
      <c r="AR41" s="385">
        <v>20.589743576</v>
      </c>
      <c r="AU41" s="364"/>
      <c r="AV41" s="790" t="s">
        <v>816</v>
      </c>
      <c r="AW41" s="384" t="s">
        <v>84</v>
      </c>
      <c r="AX41" s="365" t="s">
        <v>84</v>
      </c>
      <c r="AY41" s="384">
        <v>0</v>
      </c>
      <c r="AZ41" s="384">
        <v>0</v>
      </c>
      <c r="BA41" s="384" t="s">
        <v>84</v>
      </c>
      <c r="BB41" s="365" t="s">
        <v>84</v>
      </c>
      <c r="BC41" s="390">
        <v>0</v>
      </c>
      <c r="BD41" s="390" t="s">
        <v>84</v>
      </c>
      <c r="BE41" s="385">
        <v>0</v>
      </c>
    </row>
    <row r="42" spans="2:57" s="351" customFormat="1" ht="15.75" customHeight="1" x14ac:dyDescent="0.25">
      <c r="B42" s="766" t="s">
        <v>698</v>
      </c>
      <c r="C42" s="767"/>
      <c r="D42" s="767"/>
      <c r="E42" s="767"/>
      <c r="F42" s="767"/>
      <c r="G42" s="767"/>
      <c r="H42" s="767"/>
      <c r="I42" s="768"/>
      <c r="J42" s="768"/>
      <c r="K42" s="769"/>
      <c r="M42" s="766" t="s">
        <v>698</v>
      </c>
      <c r="N42" s="767"/>
      <c r="O42" s="767"/>
      <c r="P42" s="767"/>
      <c r="Q42" s="767"/>
      <c r="R42" s="767"/>
      <c r="S42" s="767"/>
      <c r="T42" s="768"/>
      <c r="U42" s="768"/>
      <c r="V42" s="769"/>
      <c r="X42" s="766" t="s">
        <v>698</v>
      </c>
      <c r="Y42" s="775"/>
      <c r="Z42" s="775"/>
      <c r="AA42" s="775"/>
      <c r="AB42" s="775"/>
      <c r="AC42" s="775"/>
      <c r="AD42" s="775"/>
      <c r="AE42" s="776"/>
      <c r="AF42" s="776"/>
      <c r="AG42" s="777"/>
      <c r="AI42" s="766" t="s">
        <v>698</v>
      </c>
      <c r="AJ42" s="775"/>
      <c r="AK42" s="775"/>
      <c r="AL42" s="775"/>
      <c r="AM42" s="775"/>
      <c r="AN42" s="775"/>
      <c r="AO42" s="775"/>
      <c r="AP42" s="776"/>
      <c r="AQ42" s="776"/>
      <c r="AR42" s="777"/>
      <c r="AU42" s="368" t="s">
        <v>51</v>
      </c>
      <c r="AV42" s="766" t="s">
        <v>698</v>
      </c>
      <c r="AW42" s="775"/>
      <c r="AX42" s="775"/>
      <c r="AY42" s="775"/>
      <c r="AZ42" s="775"/>
      <c r="BA42" s="775"/>
      <c r="BB42" s="775"/>
      <c r="BC42" s="776"/>
      <c r="BD42" s="776"/>
      <c r="BE42" s="777"/>
    </row>
    <row r="43" spans="2:57" s="323" customFormat="1" ht="15.75" customHeight="1" x14ac:dyDescent="0.25">
      <c r="B43" s="681" t="s">
        <v>442</v>
      </c>
      <c r="C43" s="682" t="s">
        <v>84</v>
      </c>
      <c r="D43" s="682" t="s">
        <v>84</v>
      </c>
      <c r="E43" s="682" t="s">
        <v>84</v>
      </c>
      <c r="F43" s="682">
        <v>155.89888919500001</v>
      </c>
      <c r="G43" s="682">
        <v>187.90298473300001</v>
      </c>
      <c r="H43" s="682">
        <v>157.61814951599999</v>
      </c>
      <c r="I43" s="683">
        <v>155.89888919500001</v>
      </c>
      <c r="J43" s="683">
        <v>161.916111965</v>
      </c>
      <c r="K43" s="684">
        <v>161.87567425200001</v>
      </c>
      <c r="M43" s="681" t="s">
        <v>442</v>
      </c>
      <c r="N43" s="682" t="s">
        <v>84</v>
      </c>
      <c r="O43" s="682" t="s">
        <v>84</v>
      </c>
      <c r="P43" s="682" t="s">
        <v>84</v>
      </c>
      <c r="Q43" s="682">
        <v>75.831378147999999</v>
      </c>
      <c r="R43" s="682">
        <v>110.83800192</v>
      </c>
      <c r="S43" s="682">
        <v>94.754702921000003</v>
      </c>
      <c r="T43" s="683">
        <v>75.831378147999999</v>
      </c>
      <c r="U43" s="683">
        <v>97.037212126</v>
      </c>
      <c r="V43" s="684">
        <v>96.894701957999999</v>
      </c>
      <c r="X43" s="681" t="s">
        <v>442</v>
      </c>
      <c r="Y43" s="687" t="s">
        <v>84</v>
      </c>
      <c r="Z43" s="687" t="s">
        <v>84</v>
      </c>
      <c r="AA43" s="687" t="s">
        <v>84</v>
      </c>
      <c r="AB43" s="687">
        <v>29.316688566</v>
      </c>
      <c r="AC43" s="687">
        <v>29.528710846999999</v>
      </c>
      <c r="AD43" s="687">
        <v>31.638240145000001</v>
      </c>
      <c r="AE43" s="688">
        <v>29.316688566</v>
      </c>
      <c r="AF43" s="688">
        <v>31.290810738000001</v>
      </c>
      <c r="AG43" s="689">
        <v>31.278033824000001</v>
      </c>
      <c r="AI43" s="681" t="s">
        <v>442</v>
      </c>
      <c r="AJ43" s="687" t="s">
        <v>84</v>
      </c>
      <c r="AK43" s="687" t="s">
        <v>84</v>
      </c>
      <c r="AL43" s="687" t="s">
        <v>84</v>
      </c>
      <c r="AM43" s="687">
        <v>16.153359900000002</v>
      </c>
      <c r="AN43" s="687">
        <v>15.846762086</v>
      </c>
      <c r="AO43" s="687">
        <v>14.032649405000001</v>
      </c>
      <c r="AP43" s="688">
        <v>16.153359900000002</v>
      </c>
      <c r="AQ43" s="688">
        <v>14.331425104999999</v>
      </c>
      <c r="AR43" s="689">
        <v>14.343217031</v>
      </c>
      <c r="AU43" s="364" t="s">
        <v>52</v>
      </c>
      <c r="AV43" s="681" t="s">
        <v>442</v>
      </c>
      <c r="AW43" s="687" t="s">
        <v>84</v>
      </c>
      <c r="AX43" s="687" t="s">
        <v>84</v>
      </c>
      <c r="AY43" s="687" t="s">
        <v>84</v>
      </c>
      <c r="AZ43" s="687">
        <v>3.1713360490000002</v>
      </c>
      <c r="BA43" s="687">
        <v>13.611350548000001</v>
      </c>
      <c r="BB43" s="687">
        <v>14.445729769</v>
      </c>
      <c r="BC43" s="688">
        <v>3.1713360490000002</v>
      </c>
      <c r="BD43" s="688">
        <v>14.308311493</v>
      </c>
      <c r="BE43" s="689">
        <v>14.236230762</v>
      </c>
    </row>
    <row r="44" spans="2:57" s="351" customFormat="1" ht="15.75" customHeight="1" x14ac:dyDescent="0.25">
      <c r="B44" s="371" t="s">
        <v>293</v>
      </c>
      <c r="C44" s="369" t="s">
        <v>84</v>
      </c>
      <c r="D44" s="369">
        <v>225.270546432</v>
      </c>
      <c r="E44" s="369">
        <v>92.776949927000004</v>
      </c>
      <c r="F44" s="369">
        <v>81.621903838999998</v>
      </c>
      <c r="G44" s="369">
        <v>96.723356382999995</v>
      </c>
      <c r="H44" s="369">
        <v>107.27192906099999</v>
      </c>
      <c r="I44" s="370">
        <v>83.527661330000001</v>
      </c>
      <c r="J44" s="370">
        <v>97.930917119</v>
      </c>
      <c r="K44" s="355">
        <v>92.592300262999998</v>
      </c>
      <c r="M44" s="371" t="s">
        <v>293</v>
      </c>
      <c r="N44" s="369" t="s">
        <v>84</v>
      </c>
      <c r="O44" s="369">
        <v>225.18052379900001</v>
      </c>
      <c r="P44" s="369">
        <v>55.054720451999998</v>
      </c>
      <c r="Q44" s="369">
        <v>48.348063807000003</v>
      </c>
      <c r="R44" s="369">
        <v>54.592240476000001</v>
      </c>
      <c r="S44" s="369">
        <v>54.585898923999999</v>
      </c>
      <c r="T44" s="370">
        <v>50.104373047000003</v>
      </c>
      <c r="U44" s="370">
        <v>54.591514519</v>
      </c>
      <c r="V44" s="355">
        <v>52.928339925000003</v>
      </c>
      <c r="X44" s="371" t="s">
        <v>293</v>
      </c>
      <c r="Y44" s="386" t="s">
        <v>84</v>
      </c>
      <c r="Z44" s="386">
        <v>73.368784231999996</v>
      </c>
      <c r="AA44" s="386">
        <v>38.831887037000001</v>
      </c>
      <c r="AB44" s="386">
        <v>30.938809732999999</v>
      </c>
      <c r="AC44" s="386">
        <v>24.295580316999999</v>
      </c>
      <c r="AD44" s="386">
        <v>22.150977866000002</v>
      </c>
      <c r="AE44" s="391">
        <v>32.446955887000001</v>
      </c>
      <c r="AF44" s="391">
        <v>24.026657066999999</v>
      </c>
      <c r="AG44" s="387">
        <v>26.842127899000001</v>
      </c>
      <c r="AI44" s="371" t="s">
        <v>293</v>
      </c>
      <c r="AJ44" s="386" t="s">
        <v>84</v>
      </c>
      <c r="AK44" s="386">
        <v>19.482545151</v>
      </c>
      <c r="AL44" s="386">
        <v>18.663749569</v>
      </c>
      <c r="AM44" s="386">
        <v>16.983193794999998</v>
      </c>
      <c r="AN44" s="386">
        <v>17.450412823000001</v>
      </c>
      <c r="AO44" s="386">
        <v>18.421620854</v>
      </c>
      <c r="AP44" s="391">
        <v>17.185367019000001</v>
      </c>
      <c r="AQ44" s="391">
        <v>17.572197827</v>
      </c>
      <c r="AR44" s="387">
        <v>17.442854335</v>
      </c>
      <c r="AU44" s="368" t="s">
        <v>53</v>
      </c>
      <c r="AV44" s="371" t="s">
        <v>293</v>
      </c>
      <c r="AW44" s="386" t="s">
        <v>84</v>
      </c>
      <c r="AX44" s="386">
        <v>7.1087086089999998</v>
      </c>
      <c r="AY44" s="386">
        <v>1.8453101439999999</v>
      </c>
      <c r="AZ44" s="386">
        <v>11.312174472000001</v>
      </c>
      <c r="BA44" s="386">
        <v>14.695638455999999</v>
      </c>
      <c r="BB44" s="386">
        <v>10.312939931000001</v>
      </c>
      <c r="BC44" s="391">
        <v>10.353042718999999</v>
      </c>
      <c r="BD44" s="391">
        <v>14.146068288</v>
      </c>
      <c r="BE44" s="387">
        <v>12.877805358</v>
      </c>
    </row>
    <row r="45" spans="2:57" s="323" customFormat="1" ht="15.75" customHeight="1" x14ac:dyDescent="0.25">
      <c r="B45" s="685" t="s">
        <v>79</v>
      </c>
      <c r="C45" s="682">
        <v>100.98567743300001</v>
      </c>
      <c r="D45" s="682">
        <v>73.160384660000005</v>
      </c>
      <c r="E45" s="682">
        <v>68.675403719000002</v>
      </c>
      <c r="F45" s="682">
        <v>62.099890346000002</v>
      </c>
      <c r="G45" s="682">
        <v>61.282916747999998</v>
      </c>
      <c r="H45" s="682" t="s">
        <v>84</v>
      </c>
      <c r="I45" s="683">
        <v>73.728109683</v>
      </c>
      <c r="J45" s="683">
        <v>61.282916747999998</v>
      </c>
      <c r="K45" s="684">
        <v>73.593257996999995</v>
      </c>
      <c r="M45" s="685" t="s">
        <v>79</v>
      </c>
      <c r="N45" s="682">
        <v>70.146327920999994</v>
      </c>
      <c r="O45" s="682">
        <v>48.378357798000003</v>
      </c>
      <c r="P45" s="682">
        <v>42.759135350999998</v>
      </c>
      <c r="Q45" s="682">
        <v>40.493273924</v>
      </c>
      <c r="R45" s="682">
        <v>46.456664771</v>
      </c>
      <c r="S45" s="682" t="s">
        <v>84</v>
      </c>
      <c r="T45" s="683">
        <v>48.238813710999999</v>
      </c>
      <c r="U45" s="683">
        <v>46.456664771</v>
      </c>
      <c r="V45" s="684">
        <v>48.219502978999998</v>
      </c>
      <c r="X45" s="685" t="s">
        <v>79</v>
      </c>
      <c r="Y45" s="687">
        <v>41.611563296999996</v>
      </c>
      <c r="Z45" s="687">
        <v>34.884775773999998</v>
      </c>
      <c r="AA45" s="687">
        <v>33.060261674000003</v>
      </c>
      <c r="AB45" s="687">
        <v>32.187506685999999</v>
      </c>
      <c r="AC45" s="687">
        <v>35.988627665000003</v>
      </c>
      <c r="AD45" s="687" t="s">
        <v>84</v>
      </c>
      <c r="AE45" s="688">
        <v>35.184236171000002</v>
      </c>
      <c r="AF45" s="688">
        <v>35.988627665000003</v>
      </c>
      <c r="AG45" s="689">
        <v>35.191494282000001</v>
      </c>
      <c r="AI45" s="685" t="s">
        <v>79</v>
      </c>
      <c r="AJ45" s="687">
        <v>16.938251634</v>
      </c>
      <c r="AK45" s="687">
        <v>19.102773533000001</v>
      </c>
      <c r="AL45" s="687">
        <v>17.098653871</v>
      </c>
      <c r="AM45" s="687">
        <v>18.901367984</v>
      </c>
      <c r="AN45" s="687">
        <v>21.694394509999999</v>
      </c>
      <c r="AO45" s="687" t="s">
        <v>84</v>
      </c>
      <c r="AP45" s="688">
        <v>18.107555693999998</v>
      </c>
      <c r="AQ45" s="688">
        <v>21.694394509999999</v>
      </c>
      <c r="AR45" s="689">
        <v>18.139920127</v>
      </c>
      <c r="AU45" s="364" t="s">
        <v>54</v>
      </c>
      <c r="AV45" s="685" t="s">
        <v>79</v>
      </c>
      <c r="AW45" s="687">
        <v>10.911845081999999</v>
      </c>
      <c r="AX45" s="687">
        <v>12.1388906</v>
      </c>
      <c r="AY45" s="687">
        <v>12.103747702</v>
      </c>
      <c r="AZ45" s="687">
        <v>14.117800733999999</v>
      </c>
      <c r="BA45" s="687">
        <v>18.123853925999999</v>
      </c>
      <c r="BB45" s="687" t="s">
        <v>84</v>
      </c>
      <c r="BC45" s="688">
        <v>12.136189291999999</v>
      </c>
      <c r="BD45" s="688">
        <v>18.123853925999999</v>
      </c>
      <c r="BE45" s="689">
        <v>12.190216635000001</v>
      </c>
    </row>
    <row r="46" spans="2:57" s="351" customFormat="1" ht="15.75" customHeight="1" x14ac:dyDescent="0.25">
      <c r="B46" s="678" t="s">
        <v>78</v>
      </c>
      <c r="C46" s="679">
        <v>85.288101315000006</v>
      </c>
      <c r="D46" s="679">
        <v>62.545270426000002</v>
      </c>
      <c r="E46" s="679">
        <v>36.499885343999999</v>
      </c>
      <c r="F46" s="679">
        <v>7.4713020969999997</v>
      </c>
      <c r="G46" s="679" t="s">
        <v>84</v>
      </c>
      <c r="H46" s="679" t="s">
        <v>84</v>
      </c>
      <c r="I46" s="546">
        <v>63.063516657999998</v>
      </c>
      <c r="J46" s="546" t="s">
        <v>84</v>
      </c>
      <c r="K46" s="680">
        <v>63.063516657999998</v>
      </c>
      <c r="M46" s="678" t="s">
        <v>78</v>
      </c>
      <c r="N46" s="679">
        <v>63.905275961999997</v>
      </c>
      <c r="O46" s="679">
        <v>47.848341152000003</v>
      </c>
      <c r="P46" s="679">
        <v>26.002891525999999</v>
      </c>
      <c r="Q46" s="679">
        <v>7.4713020969999997</v>
      </c>
      <c r="R46" s="679" t="s">
        <v>84</v>
      </c>
      <c r="S46" s="679" t="s">
        <v>84</v>
      </c>
      <c r="T46" s="546">
        <v>47.499816097</v>
      </c>
      <c r="U46" s="546" t="s">
        <v>84</v>
      </c>
      <c r="V46" s="680">
        <v>47.499816097</v>
      </c>
      <c r="X46" s="678" t="s">
        <v>78</v>
      </c>
      <c r="Y46" s="690">
        <v>44.801294427999999</v>
      </c>
      <c r="Z46" s="690">
        <v>43.070949007000003</v>
      </c>
      <c r="AA46" s="690">
        <v>35.332616518999998</v>
      </c>
      <c r="AB46" s="690">
        <v>10.730784330000001</v>
      </c>
      <c r="AC46" s="690" t="s">
        <v>84</v>
      </c>
      <c r="AD46" s="690" t="s">
        <v>84</v>
      </c>
      <c r="AE46" s="691">
        <v>42.819455679999997</v>
      </c>
      <c r="AF46" s="691" t="s">
        <v>84</v>
      </c>
      <c r="AG46" s="692">
        <v>42.819455679999997</v>
      </c>
      <c r="AI46" s="678" t="s">
        <v>78</v>
      </c>
      <c r="AJ46" s="690">
        <v>17.681318224999998</v>
      </c>
      <c r="AK46" s="690">
        <v>17.543453676999999</v>
      </c>
      <c r="AL46" s="690">
        <v>17.766539271999999</v>
      </c>
      <c r="AM46" s="690">
        <v>76.351799904999993</v>
      </c>
      <c r="AN46" s="690" t="s">
        <v>84</v>
      </c>
      <c r="AO46" s="690" t="s">
        <v>84</v>
      </c>
      <c r="AP46" s="691">
        <v>17.804798693999999</v>
      </c>
      <c r="AQ46" s="691" t="s">
        <v>84</v>
      </c>
      <c r="AR46" s="692">
        <v>17.804798693999999</v>
      </c>
      <c r="AU46" s="368" t="s">
        <v>55</v>
      </c>
      <c r="AV46" s="678" t="s">
        <v>78</v>
      </c>
      <c r="AW46" s="690">
        <v>12.446099532</v>
      </c>
      <c r="AX46" s="690">
        <v>15.887530757</v>
      </c>
      <c r="AY46" s="690">
        <v>18.141866697000001</v>
      </c>
      <c r="AZ46" s="690">
        <v>12.917415764999999</v>
      </c>
      <c r="BA46" s="690" t="s">
        <v>84</v>
      </c>
      <c r="BB46" s="690" t="s">
        <v>84</v>
      </c>
      <c r="BC46" s="691">
        <v>14.696340819</v>
      </c>
      <c r="BD46" s="691" t="s">
        <v>84</v>
      </c>
      <c r="BE46" s="692">
        <v>14.696340819</v>
      </c>
    </row>
    <row r="47" spans="2:57" s="148" customFormat="1" x14ac:dyDescent="0.2">
      <c r="B47" s="22" t="s">
        <v>271</v>
      </c>
      <c r="C47" s="395"/>
      <c r="D47" s="395"/>
      <c r="E47" s="395"/>
      <c r="F47" s="395"/>
      <c r="G47" s="395"/>
      <c r="H47" s="395"/>
      <c r="I47" s="395"/>
      <c r="J47" s="395"/>
      <c r="K47" s="396"/>
      <c r="M47" s="22" t="s">
        <v>271</v>
      </c>
      <c r="N47" s="395"/>
      <c r="O47" s="395"/>
      <c r="P47" s="395"/>
      <c r="Q47" s="395"/>
      <c r="R47" s="395"/>
      <c r="S47" s="395"/>
      <c r="T47" s="395"/>
      <c r="U47" s="395"/>
      <c r="V47" s="396"/>
      <c r="X47" s="22" t="s">
        <v>271</v>
      </c>
      <c r="Y47" s="395"/>
      <c r="Z47" s="395"/>
      <c r="AA47" s="395"/>
      <c r="AB47" s="395"/>
      <c r="AC47" s="395"/>
      <c r="AD47" s="395"/>
      <c r="AE47" s="395"/>
      <c r="AF47" s="395"/>
      <c r="AG47" s="396"/>
      <c r="AI47" s="22" t="s">
        <v>271</v>
      </c>
      <c r="AJ47" s="395"/>
      <c r="AK47" s="395"/>
      <c r="AL47" s="395"/>
      <c r="AM47" s="395"/>
      <c r="AN47" s="395"/>
      <c r="AO47" s="395"/>
      <c r="AP47" s="395"/>
      <c r="AQ47" s="395"/>
      <c r="AR47" s="396"/>
      <c r="AU47" s="215" t="s">
        <v>56</v>
      </c>
      <c r="AV47" s="22" t="s">
        <v>271</v>
      </c>
      <c r="AW47" s="395"/>
      <c r="AX47" s="395"/>
      <c r="AY47" s="395"/>
      <c r="AZ47" s="395"/>
      <c r="BA47" s="395"/>
      <c r="BB47" s="395"/>
      <c r="BC47" s="395"/>
      <c r="BD47" s="395"/>
      <c r="BE47" s="396"/>
    </row>
    <row r="48" spans="2:57" s="22" customFormat="1" x14ac:dyDescent="0.2">
      <c r="B48" s="22" t="s">
        <v>412</v>
      </c>
      <c r="C48" s="395"/>
      <c r="D48" s="395"/>
      <c r="E48" s="395"/>
      <c r="F48" s="395"/>
      <c r="G48" s="395"/>
      <c r="H48" s="395"/>
      <c r="I48" s="395"/>
      <c r="J48" s="395"/>
      <c r="K48" s="396"/>
      <c r="M48" s="22" t="s">
        <v>412</v>
      </c>
      <c r="N48" s="395"/>
      <c r="O48" s="395"/>
      <c r="P48" s="395"/>
      <c r="Q48" s="395"/>
      <c r="R48" s="395"/>
      <c r="S48" s="395"/>
      <c r="T48" s="395"/>
      <c r="U48" s="395"/>
      <c r="V48" s="396"/>
      <c r="X48" s="22" t="s">
        <v>412</v>
      </c>
      <c r="Y48" s="395"/>
      <c r="Z48" s="395"/>
      <c r="AA48" s="395"/>
      <c r="AB48" s="395"/>
      <c r="AC48" s="395"/>
      <c r="AD48" s="395"/>
      <c r="AE48" s="395"/>
      <c r="AF48" s="395"/>
      <c r="AG48" s="396"/>
      <c r="AI48" s="22" t="s">
        <v>412</v>
      </c>
      <c r="AJ48" s="395"/>
      <c r="AK48" s="395"/>
      <c r="AL48" s="395"/>
      <c r="AM48" s="395"/>
      <c r="AN48" s="395"/>
      <c r="AO48" s="395"/>
      <c r="AP48" s="395"/>
      <c r="AQ48" s="395"/>
      <c r="AR48" s="396"/>
      <c r="AU48" s="397" t="s">
        <v>76</v>
      </c>
      <c r="AV48" s="22" t="s">
        <v>412</v>
      </c>
      <c r="AW48" s="395"/>
      <c r="AX48" s="395"/>
      <c r="AY48" s="395"/>
      <c r="AZ48" s="395"/>
      <c r="BA48" s="395"/>
      <c r="BB48" s="395"/>
      <c r="BC48" s="395"/>
      <c r="BD48" s="395"/>
      <c r="BE48" s="396"/>
    </row>
    <row r="49" spans="2:57" s="22" customFormat="1" x14ac:dyDescent="0.2">
      <c r="B49" s="47" t="s">
        <v>429</v>
      </c>
      <c r="C49" s="395"/>
      <c r="D49" s="395"/>
      <c r="E49" s="395"/>
      <c r="F49" s="395"/>
      <c r="G49" s="395"/>
      <c r="H49" s="395"/>
      <c r="I49" s="395"/>
      <c r="J49" s="395"/>
      <c r="K49" s="396"/>
      <c r="M49" s="47" t="s">
        <v>429</v>
      </c>
      <c r="N49" s="395"/>
      <c r="O49" s="395"/>
      <c r="P49" s="395"/>
      <c r="Q49" s="395"/>
      <c r="R49" s="395"/>
      <c r="S49" s="395"/>
      <c r="T49" s="395"/>
      <c r="U49" s="395"/>
      <c r="V49" s="396"/>
      <c r="X49" s="47" t="s">
        <v>429</v>
      </c>
      <c r="Y49" s="395"/>
      <c r="Z49" s="395"/>
      <c r="AA49" s="395"/>
      <c r="AB49" s="395"/>
      <c r="AC49" s="395"/>
      <c r="AD49" s="395"/>
      <c r="AE49" s="395"/>
      <c r="AF49" s="395"/>
      <c r="AG49" s="396"/>
      <c r="AI49" s="47" t="s">
        <v>429</v>
      </c>
      <c r="AJ49" s="395"/>
      <c r="AK49" s="395"/>
      <c r="AL49" s="395"/>
      <c r="AM49" s="395"/>
      <c r="AN49" s="395"/>
      <c r="AO49" s="395"/>
      <c r="AP49" s="395"/>
      <c r="AQ49" s="395"/>
      <c r="AR49" s="396"/>
      <c r="AU49" s="213" t="s">
        <v>312</v>
      </c>
      <c r="AV49" s="47" t="s">
        <v>429</v>
      </c>
      <c r="AW49" s="395"/>
      <c r="AX49" s="395"/>
      <c r="AY49" s="395"/>
      <c r="AZ49" s="395"/>
      <c r="BA49" s="395"/>
      <c r="BB49" s="395"/>
      <c r="BC49" s="395"/>
      <c r="BD49" s="395"/>
      <c r="BE49" s="396"/>
    </row>
    <row r="50" spans="2:57" s="22" customFormat="1" x14ac:dyDescent="0.2">
      <c r="B50" s="372" t="s">
        <v>699</v>
      </c>
      <c r="C50" s="398"/>
      <c r="D50" s="398"/>
      <c r="E50" s="398"/>
      <c r="F50" s="398"/>
      <c r="G50" s="398"/>
      <c r="H50" s="398"/>
      <c r="I50" s="398"/>
      <c r="J50" s="398"/>
      <c r="K50" s="399"/>
      <c r="M50" s="372" t="s">
        <v>699</v>
      </c>
      <c r="N50" s="398"/>
      <c r="O50" s="398"/>
      <c r="P50" s="398"/>
      <c r="Q50" s="398"/>
      <c r="R50" s="398"/>
      <c r="S50" s="398"/>
      <c r="T50" s="398"/>
      <c r="U50" s="398"/>
      <c r="V50" s="399"/>
      <c r="X50" s="372" t="s">
        <v>699</v>
      </c>
      <c r="Y50" s="398"/>
      <c r="Z50" s="398"/>
      <c r="AA50" s="398"/>
      <c r="AB50" s="398"/>
      <c r="AC50" s="398"/>
      <c r="AD50" s="398"/>
      <c r="AE50" s="398"/>
      <c r="AF50" s="398"/>
      <c r="AG50" s="399"/>
      <c r="AI50" s="372" t="s">
        <v>699</v>
      </c>
      <c r="AJ50" s="398"/>
      <c r="AK50" s="398"/>
      <c r="AL50" s="398"/>
      <c r="AM50" s="398"/>
      <c r="AN50" s="398"/>
      <c r="AO50" s="398"/>
      <c r="AP50" s="398"/>
      <c r="AQ50" s="398"/>
      <c r="AR50" s="399"/>
      <c r="AU50" s="400" t="s">
        <v>77</v>
      </c>
      <c r="AV50" s="372" t="s">
        <v>699</v>
      </c>
      <c r="AW50" s="398"/>
      <c r="AX50" s="398"/>
      <c r="AY50" s="398"/>
      <c r="AZ50" s="398"/>
      <c r="BA50" s="398"/>
      <c r="BB50" s="398"/>
      <c r="BC50" s="398"/>
      <c r="BD50" s="398"/>
      <c r="BE50" s="399"/>
    </row>
  </sheetData>
  <phoneticPr fontId="3" type="noConversion"/>
  <pageMargins left="0.59055118110236227" right="0.59055118110236227" top="0.59055118110236227" bottom="0.59055118110236227" header="0.39370078740157483" footer="0.39370078740157483"/>
  <pageSetup paperSize="9" scale="70" firstPageNumber="66" fitToWidth="0" fitToHeight="0" orientation="landscape" useFirstPageNumber="1" r:id="rId1"/>
  <headerFooter differentFirst="1">
    <oddHeader>&amp;R&amp;12Les finances des groupements à fiscalité propre en 2021</oddHeader>
    <oddFooter>&amp;L&amp;12Direction Générale des Collectivités Locales / DESL&amp;C&amp;12&amp;P&amp;R&amp;12Mise en ligne : mars 2023</oddFooter>
    <firstHeader>&amp;R&amp;12Les finances des groupements à fiscalité propre en 2021</firstHeader>
    <firstFooter>&amp;L&amp;12Direction Générale des Collectivités Locales / DESL&amp;C&amp;12&amp;P&amp;R&amp;12Mise en ligne : mars 2023</firstFooter>
  </headerFooter>
  <colBreaks count="4" manualBreakCount="4">
    <brk id="11" max="45" man="1"/>
    <brk id="22" max="45" man="1"/>
    <brk id="33" max="45" man="1"/>
    <brk id="44" max="4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N109"/>
  <sheetViews>
    <sheetView zoomScaleNormal="100" zoomScaleSheetLayoutView="85" workbookViewId="0">
      <selection activeCell="BE37" sqref="BE37:BE41"/>
    </sheetView>
  </sheetViews>
  <sheetFormatPr baseColWidth="10" defaultRowHeight="12.75" x14ac:dyDescent="0.2"/>
  <cols>
    <col min="1" max="1" width="3.85546875" customWidth="1"/>
    <col min="2" max="2" width="28.28515625" customWidth="1"/>
    <col min="3" max="10" width="15.7109375" customWidth="1"/>
    <col min="11" max="11" width="15.7109375" style="74" customWidth="1"/>
    <col min="12" max="12" width="3.85546875" customWidth="1"/>
    <col min="13" max="13" width="28.28515625" customWidth="1"/>
    <col min="14" max="21" width="15.7109375" customWidth="1"/>
    <col min="22" max="22" width="15.7109375" style="74" customWidth="1"/>
    <col min="23" max="23" width="3.85546875" customWidth="1"/>
    <col min="24" max="24" width="28.28515625" customWidth="1"/>
    <col min="25" max="32" width="15.7109375" customWidth="1"/>
    <col min="33" max="33" width="15.7109375" style="74" customWidth="1"/>
    <col min="34" max="34" width="3.85546875" customWidth="1"/>
    <col min="35" max="35" width="28.28515625" customWidth="1"/>
    <col min="36" max="43" width="15.7109375" customWidth="1"/>
    <col min="44" max="44" width="15.7109375" style="74" customWidth="1"/>
    <col min="45" max="45" width="3.85546875" customWidth="1"/>
    <col min="46" max="46" width="28.28515625" customWidth="1"/>
    <col min="47" max="54" width="15.7109375" customWidth="1"/>
    <col min="55" max="55" width="15.7109375" style="74" customWidth="1"/>
    <col min="56" max="56" width="3.85546875" customWidth="1"/>
    <col min="57" max="57" width="28.28515625" customWidth="1"/>
    <col min="58" max="65" width="15.7109375" customWidth="1"/>
    <col min="66" max="66" width="15.7109375" style="74" customWidth="1"/>
  </cols>
  <sheetData>
    <row r="1" spans="1:66" ht="20.25" x14ac:dyDescent="0.3">
      <c r="A1" s="149" t="s">
        <v>704</v>
      </c>
      <c r="B1" s="107"/>
      <c r="C1" s="107"/>
      <c r="D1" s="107"/>
      <c r="E1" s="107"/>
      <c r="F1" s="107"/>
      <c r="G1" s="107"/>
      <c r="H1" s="107"/>
      <c r="I1" s="107"/>
      <c r="J1" s="107"/>
      <c r="K1" s="134"/>
      <c r="L1" s="143"/>
      <c r="M1" s="107"/>
      <c r="N1" s="107"/>
      <c r="O1" s="107"/>
      <c r="P1" s="107"/>
      <c r="Q1" s="107"/>
      <c r="R1" s="107"/>
      <c r="S1" s="107"/>
      <c r="T1" s="107"/>
      <c r="U1" s="107"/>
      <c r="V1" s="134"/>
      <c r="W1" s="143"/>
      <c r="X1" s="107"/>
      <c r="Y1" s="107"/>
      <c r="Z1" s="107"/>
      <c r="AA1" s="107"/>
      <c r="AB1" s="107"/>
      <c r="AC1" s="107"/>
      <c r="AD1" s="107"/>
      <c r="AE1" s="107"/>
      <c r="AF1" s="107"/>
      <c r="AG1" s="127"/>
      <c r="AH1" s="143"/>
      <c r="AI1" s="107"/>
      <c r="AJ1" s="107"/>
      <c r="AK1" s="107"/>
      <c r="AL1" s="107"/>
      <c r="AM1" s="107"/>
      <c r="AN1" s="107"/>
      <c r="AO1" s="107"/>
      <c r="AP1" s="107"/>
      <c r="AQ1" s="107"/>
      <c r="AR1" s="127"/>
      <c r="AS1" s="48"/>
      <c r="AT1" s="56"/>
      <c r="AU1" s="59"/>
      <c r="AV1" s="59"/>
      <c r="AW1" s="59"/>
      <c r="AX1" s="59"/>
      <c r="AY1" s="59"/>
      <c r="AZ1" s="59"/>
      <c r="BA1" s="59"/>
      <c r="BB1" s="59"/>
      <c r="BC1" s="78"/>
      <c r="BD1" s="143"/>
      <c r="BE1" s="84"/>
      <c r="BF1" s="84"/>
      <c r="BG1" s="84"/>
      <c r="BH1" s="84"/>
      <c r="BI1" s="84"/>
      <c r="BJ1" s="84"/>
      <c r="BK1" s="84"/>
      <c r="BL1" s="84"/>
      <c r="BM1" s="84"/>
      <c r="BN1" s="150"/>
    </row>
    <row r="2" spans="1:66" ht="12.75" customHeight="1" x14ac:dyDescent="0.3">
      <c r="A2" s="8"/>
      <c r="B2" s="107"/>
      <c r="C2" s="107"/>
      <c r="D2" s="107"/>
      <c r="E2" s="107"/>
      <c r="F2" s="107"/>
      <c r="G2" s="107"/>
      <c r="H2" s="107"/>
      <c r="I2" s="107"/>
      <c r="J2" s="107"/>
      <c r="K2" s="134"/>
      <c r="L2" s="143"/>
      <c r="M2" s="107"/>
      <c r="N2" s="107"/>
      <c r="O2" s="107"/>
      <c r="P2" s="107"/>
      <c r="Q2" s="107"/>
      <c r="R2" s="107"/>
      <c r="S2" s="107"/>
      <c r="T2" s="107"/>
      <c r="U2" s="107"/>
      <c r="V2" s="134"/>
      <c r="W2" s="143"/>
      <c r="X2" s="107"/>
      <c r="Y2" s="107"/>
      <c r="Z2" s="107"/>
      <c r="AA2" s="107"/>
      <c r="AB2" s="107"/>
      <c r="AC2" s="107"/>
      <c r="AD2" s="107"/>
      <c r="AE2" s="107"/>
      <c r="AF2" s="107"/>
      <c r="AG2" s="127"/>
      <c r="AH2" s="143"/>
      <c r="AI2" s="107"/>
      <c r="AJ2" s="107"/>
      <c r="AK2" s="107"/>
      <c r="AL2" s="107"/>
      <c r="AM2" s="107"/>
      <c r="AN2" s="107"/>
      <c r="AO2" s="107"/>
      <c r="AP2" s="107"/>
      <c r="AQ2" s="107"/>
      <c r="AR2" s="127"/>
      <c r="AS2" s="48"/>
      <c r="AT2" s="56"/>
      <c r="AU2" s="59"/>
      <c r="AV2" s="59"/>
      <c r="AW2" s="59"/>
      <c r="AX2" s="59"/>
      <c r="AY2" s="59"/>
      <c r="AZ2" s="59"/>
      <c r="BA2" s="59"/>
      <c r="BB2" s="59"/>
      <c r="BC2" s="78"/>
      <c r="BD2" s="143"/>
      <c r="BE2" s="84"/>
      <c r="BF2" s="84"/>
      <c r="BG2" s="84"/>
      <c r="BH2" s="84"/>
      <c r="BI2" s="84"/>
      <c r="BJ2" s="84"/>
      <c r="BK2" s="84"/>
      <c r="BL2" s="84"/>
      <c r="BM2" s="84"/>
      <c r="BN2" s="150"/>
    </row>
    <row r="3" spans="1:66" ht="16.5" x14ac:dyDescent="0.25">
      <c r="A3" s="24"/>
      <c r="B3" s="24"/>
      <c r="C3" s="24"/>
      <c r="D3" s="24"/>
      <c r="E3" s="24"/>
      <c r="F3" s="24"/>
      <c r="G3" s="24"/>
      <c r="H3" s="24"/>
      <c r="I3" s="24"/>
      <c r="J3" s="24"/>
      <c r="K3" s="135"/>
      <c r="L3" s="144"/>
      <c r="M3" s="24"/>
      <c r="N3" s="24"/>
      <c r="O3" s="24"/>
      <c r="P3" s="24"/>
      <c r="Q3" s="24"/>
      <c r="R3" s="24"/>
      <c r="S3" s="24"/>
      <c r="T3" s="24"/>
      <c r="U3" s="24"/>
      <c r="V3" s="135"/>
      <c r="W3" s="24"/>
      <c r="X3" s="24"/>
      <c r="Y3" s="24"/>
      <c r="Z3" s="24"/>
      <c r="AA3" s="24"/>
      <c r="AB3" s="24"/>
      <c r="AC3" s="24"/>
      <c r="AD3" s="24"/>
      <c r="AE3" s="24"/>
      <c r="AF3" s="24"/>
      <c r="AG3" s="133"/>
      <c r="AH3" s="24"/>
      <c r="AI3" s="24"/>
      <c r="AJ3" s="24"/>
      <c r="AK3" s="24"/>
      <c r="AL3" s="24"/>
      <c r="AM3" s="24"/>
      <c r="AN3" s="24"/>
      <c r="AO3" s="24"/>
      <c r="AP3" s="24"/>
      <c r="AQ3" s="24"/>
      <c r="AR3" s="133"/>
      <c r="AS3" s="89" t="s">
        <v>324</v>
      </c>
      <c r="AT3" s="12"/>
      <c r="AU3" s="51"/>
      <c r="AV3" s="51"/>
      <c r="AW3" s="51"/>
      <c r="AX3" s="51"/>
      <c r="AY3" s="51"/>
      <c r="AZ3" s="51"/>
      <c r="BA3" s="51"/>
      <c r="BB3" s="51"/>
      <c r="BC3" s="75"/>
      <c r="BD3" s="145"/>
      <c r="BN3" s="151"/>
    </row>
    <row r="4" spans="1:66" ht="16.5" x14ac:dyDescent="0.25">
      <c r="A4" s="33" t="s">
        <v>705</v>
      </c>
      <c r="B4" s="33"/>
      <c r="C4" s="33"/>
      <c r="D4" s="33"/>
      <c r="E4" s="33"/>
      <c r="F4" s="33"/>
      <c r="G4" s="33"/>
      <c r="H4" s="33"/>
      <c r="I4" s="33"/>
      <c r="J4" s="33"/>
      <c r="K4" s="131"/>
      <c r="L4" s="33" t="s">
        <v>325</v>
      </c>
      <c r="M4" s="33"/>
      <c r="N4" s="33"/>
      <c r="O4" s="33"/>
      <c r="P4" s="33"/>
      <c r="Q4" s="33"/>
      <c r="R4" s="33"/>
      <c r="S4" s="33"/>
      <c r="T4" s="33"/>
      <c r="U4" s="33"/>
      <c r="V4" s="131"/>
      <c r="W4" s="33" t="s">
        <v>706</v>
      </c>
      <c r="X4" s="33"/>
      <c r="Y4" s="33"/>
      <c r="Z4" s="33"/>
      <c r="AA4" s="33"/>
      <c r="AB4" s="33"/>
      <c r="AC4" s="33"/>
      <c r="AD4" s="33"/>
      <c r="AE4" s="33"/>
      <c r="AF4" s="33"/>
      <c r="AG4" s="131"/>
      <c r="AH4" s="33" t="s">
        <v>707</v>
      </c>
      <c r="AI4" s="33"/>
      <c r="AJ4" s="33"/>
      <c r="AK4" s="33"/>
      <c r="AL4" s="33"/>
      <c r="AM4" s="33"/>
      <c r="AN4" s="33"/>
      <c r="AO4" s="33"/>
      <c r="AP4" s="33"/>
      <c r="AQ4" s="33"/>
      <c r="AR4" s="131"/>
      <c r="AS4" s="33" t="s">
        <v>166</v>
      </c>
      <c r="AT4" s="61"/>
      <c r="AU4" s="60"/>
      <c r="AV4" s="60"/>
      <c r="AW4" s="60"/>
      <c r="AX4" s="60"/>
      <c r="AY4" s="60"/>
      <c r="AZ4" s="60"/>
      <c r="BA4" s="60"/>
      <c r="BB4" s="60"/>
      <c r="BC4" s="79"/>
      <c r="BD4" s="33" t="s">
        <v>708</v>
      </c>
      <c r="BE4" s="146"/>
      <c r="BF4" s="146"/>
      <c r="BG4" s="146"/>
      <c r="BH4" s="146"/>
      <c r="BI4" s="146"/>
      <c r="BJ4" s="146"/>
      <c r="BK4" s="146"/>
      <c r="BL4" s="146"/>
      <c r="BM4" s="146"/>
      <c r="BN4" s="152"/>
    </row>
    <row r="5" spans="1:66" ht="16.5" x14ac:dyDescent="0.25">
      <c r="A5" s="86"/>
      <c r="B5" s="86"/>
      <c r="C5" s="86"/>
      <c r="D5" s="86"/>
      <c r="E5" s="86"/>
      <c r="F5" s="86"/>
      <c r="G5" s="86"/>
      <c r="H5" s="86"/>
      <c r="I5" s="86"/>
      <c r="J5" s="86"/>
      <c r="K5" s="132"/>
      <c r="L5" s="225" t="s">
        <v>418</v>
      </c>
      <c r="M5" s="86"/>
      <c r="N5" s="86"/>
      <c r="O5" s="86"/>
      <c r="P5" s="86"/>
      <c r="Q5" s="86"/>
      <c r="R5" s="86"/>
      <c r="S5" s="86"/>
      <c r="T5" s="86"/>
      <c r="U5" s="86"/>
      <c r="V5" s="132"/>
      <c r="W5" s="89"/>
      <c r="X5" s="86"/>
      <c r="Y5" s="86"/>
      <c r="Z5" s="86"/>
      <c r="AA5" s="86"/>
      <c r="AB5" s="86"/>
      <c r="AC5" s="86"/>
      <c r="AD5" s="86"/>
      <c r="AE5" s="86"/>
      <c r="AF5" s="86"/>
      <c r="AG5" s="132"/>
      <c r="AH5" s="86"/>
      <c r="AI5" s="86"/>
      <c r="AJ5" s="86"/>
      <c r="AK5" s="86"/>
      <c r="AL5" s="86"/>
      <c r="AM5" s="86"/>
      <c r="AN5" s="86"/>
      <c r="AO5" s="86"/>
      <c r="AP5" s="86"/>
      <c r="AQ5" s="86"/>
      <c r="AR5" s="132"/>
      <c r="AS5" s="68" t="s">
        <v>513</v>
      </c>
      <c r="AT5" s="63"/>
      <c r="AU5" s="37"/>
      <c r="AV5" s="37"/>
      <c r="AW5" s="37"/>
      <c r="AX5" s="37"/>
      <c r="AY5" s="37"/>
      <c r="AZ5" s="37"/>
      <c r="BA5" s="37"/>
      <c r="BB5" s="37"/>
      <c r="BC5" s="80"/>
      <c r="BD5" s="86"/>
      <c r="BE5" s="89"/>
      <c r="BF5" s="89"/>
      <c r="BG5" s="89"/>
      <c r="BH5" s="89"/>
      <c r="BI5" s="89"/>
      <c r="BJ5" s="89"/>
      <c r="BK5" s="89"/>
      <c r="BL5" s="89"/>
      <c r="BM5" s="89"/>
      <c r="BN5" s="153"/>
    </row>
    <row r="6" spans="1:66" x14ac:dyDescent="0.2">
      <c r="A6" s="68" t="s">
        <v>490</v>
      </c>
      <c r="B6" s="24"/>
      <c r="C6" s="24"/>
      <c r="D6" s="24"/>
      <c r="E6" s="24"/>
      <c r="F6" s="24"/>
      <c r="G6" s="24"/>
      <c r="H6" s="24"/>
      <c r="I6" s="24"/>
      <c r="J6" s="24"/>
      <c r="K6" s="135"/>
      <c r="L6" s="68" t="s">
        <v>490</v>
      </c>
      <c r="M6" s="24"/>
      <c r="N6" s="24"/>
      <c r="O6" s="24"/>
      <c r="P6" s="24"/>
      <c r="Q6" s="24"/>
      <c r="R6" s="24"/>
      <c r="S6" s="24"/>
      <c r="T6" s="24"/>
      <c r="U6" s="24"/>
      <c r="V6" s="135"/>
      <c r="W6" s="68" t="s">
        <v>490</v>
      </c>
      <c r="X6" s="24"/>
      <c r="Y6" s="24"/>
      <c r="Z6" s="24"/>
      <c r="AA6" s="24"/>
      <c r="AB6" s="24"/>
      <c r="AC6" s="24"/>
      <c r="AD6" s="24"/>
      <c r="AE6" s="24"/>
      <c r="AF6" s="24"/>
      <c r="AG6" s="133"/>
      <c r="AH6" s="68" t="s">
        <v>490</v>
      </c>
      <c r="AI6" s="24"/>
      <c r="AJ6" s="24"/>
      <c r="AK6" s="24"/>
      <c r="AL6" s="24"/>
      <c r="AM6" s="24"/>
      <c r="AN6" s="24"/>
      <c r="AO6" s="24"/>
      <c r="AP6" s="24"/>
      <c r="AQ6" s="24"/>
      <c r="AR6" s="133"/>
      <c r="AS6" s="68" t="s">
        <v>490</v>
      </c>
      <c r="AT6" s="12"/>
      <c r="AU6" s="51"/>
      <c r="AV6" s="51"/>
      <c r="AW6" s="51"/>
      <c r="AX6" s="51"/>
      <c r="AY6" s="51"/>
      <c r="AZ6" s="51"/>
      <c r="BA6" s="51"/>
      <c r="BB6" s="51"/>
      <c r="BC6" s="75"/>
      <c r="BD6" s="68" t="s">
        <v>490</v>
      </c>
      <c r="BF6" s="6"/>
      <c r="BG6" s="6"/>
      <c r="BH6" s="6"/>
      <c r="BI6" s="6"/>
      <c r="BJ6" s="6"/>
      <c r="BK6" s="6"/>
      <c r="BL6" s="6"/>
      <c r="BM6" s="6"/>
      <c r="BN6" s="151"/>
    </row>
    <row r="7" spans="1:66" x14ac:dyDescent="0.2">
      <c r="A7" s="47" t="s">
        <v>512</v>
      </c>
      <c r="B7" s="24"/>
      <c r="C7" s="24"/>
      <c r="D7" s="24"/>
      <c r="E7" s="24"/>
      <c r="F7" s="24"/>
      <c r="G7" s="24"/>
      <c r="H7" s="24"/>
      <c r="I7" s="24"/>
      <c r="J7" s="24"/>
      <c r="K7" s="135"/>
      <c r="L7" s="68" t="s">
        <v>216</v>
      </c>
      <c r="M7" s="24"/>
      <c r="N7" s="24"/>
      <c r="O7" s="24"/>
      <c r="P7" s="24"/>
      <c r="Q7" s="24"/>
      <c r="R7" s="24"/>
      <c r="S7" s="24"/>
      <c r="T7" s="24"/>
      <c r="U7" s="24"/>
      <c r="V7" s="135"/>
      <c r="W7" s="47" t="s">
        <v>512</v>
      </c>
      <c r="X7" s="24"/>
      <c r="Y7" s="24"/>
      <c r="Z7" s="24"/>
      <c r="AA7" s="24"/>
      <c r="AB7" s="24"/>
      <c r="AC7" s="24"/>
      <c r="AD7" s="24"/>
      <c r="AE7" s="24"/>
      <c r="AF7" s="24"/>
      <c r="AG7" s="133"/>
      <c r="AH7" s="47" t="s">
        <v>512</v>
      </c>
      <c r="AI7" s="24"/>
      <c r="AJ7" s="24"/>
      <c r="AK7" s="24"/>
      <c r="AL7" s="24"/>
      <c r="AM7" s="24"/>
      <c r="AN7" s="24"/>
      <c r="AO7" s="24"/>
      <c r="AP7" s="24"/>
      <c r="AQ7" s="24"/>
      <c r="AR7" s="133"/>
      <c r="AS7" s="226" t="s">
        <v>517</v>
      </c>
      <c r="AT7" s="12"/>
      <c r="AU7" s="51"/>
      <c r="AV7" s="51"/>
      <c r="AW7" s="51"/>
      <c r="AX7" s="51"/>
      <c r="AY7" s="51"/>
      <c r="AZ7" s="51"/>
      <c r="BA7" s="51"/>
      <c r="BB7" s="51"/>
      <c r="BC7" s="75"/>
      <c r="BD7" s="47" t="s">
        <v>217</v>
      </c>
      <c r="BN7" s="151"/>
    </row>
    <row r="8" spans="1:66" x14ac:dyDescent="0.2">
      <c r="A8" s="147"/>
      <c r="B8" s="24"/>
      <c r="C8" s="24"/>
      <c r="D8" s="24"/>
      <c r="E8" s="24"/>
      <c r="F8" s="24"/>
      <c r="G8" s="24"/>
      <c r="H8" s="24"/>
      <c r="I8" s="24"/>
      <c r="J8" s="24"/>
      <c r="K8" s="135"/>
      <c r="L8" s="68" t="s">
        <v>218</v>
      </c>
      <c r="M8" s="24"/>
      <c r="N8" s="24"/>
      <c r="O8" s="24"/>
      <c r="P8" s="24"/>
      <c r="Q8" s="24"/>
      <c r="R8" s="24"/>
      <c r="S8" s="24"/>
      <c r="T8" s="24"/>
      <c r="U8" s="24"/>
      <c r="V8" s="135"/>
      <c r="W8" s="47" t="s">
        <v>183</v>
      </c>
      <c r="X8" s="24"/>
      <c r="Y8" s="24"/>
      <c r="Z8" s="24"/>
      <c r="AA8" s="24"/>
      <c r="AB8" s="24"/>
      <c r="AC8" s="24"/>
      <c r="AD8" s="24"/>
      <c r="AE8" s="24"/>
      <c r="AF8" s="24"/>
      <c r="AG8" s="133"/>
      <c r="AH8" s="47" t="s">
        <v>14</v>
      </c>
      <c r="AI8" s="24"/>
      <c r="AJ8" s="24"/>
      <c r="AK8" s="24"/>
      <c r="AL8" s="24"/>
      <c r="AM8" s="24"/>
      <c r="AN8" s="24"/>
      <c r="AO8" s="24"/>
      <c r="AP8" s="24"/>
      <c r="AQ8" s="24"/>
      <c r="AR8" s="133"/>
      <c r="AS8" t="s">
        <v>514</v>
      </c>
      <c r="AT8" s="12"/>
      <c r="AU8" s="51"/>
      <c r="AV8" s="51"/>
      <c r="AW8" s="51"/>
      <c r="AX8" s="51"/>
      <c r="AY8" s="51"/>
      <c r="AZ8" s="51"/>
      <c r="BA8" s="51"/>
      <c r="BB8" s="51"/>
      <c r="BC8" s="75"/>
      <c r="BD8" s="47" t="s">
        <v>512</v>
      </c>
      <c r="BN8" s="151"/>
    </row>
    <row r="9" spans="1:66" x14ac:dyDescent="0.2">
      <c r="A9" s="90"/>
      <c r="B9" s="90"/>
      <c r="C9" s="90"/>
      <c r="D9" s="90"/>
      <c r="E9" s="90"/>
      <c r="F9" s="90"/>
      <c r="G9" s="90"/>
      <c r="H9" s="90"/>
      <c r="I9" s="90"/>
      <c r="J9" s="90"/>
      <c r="K9" s="136"/>
      <c r="L9" s="90"/>
      <c r="M9" s="90"/>
      <c r="N9" s="90"/>
      <c r="O9" s="90"/>
      <c r="P9" s="90"/>
      <c r="Q9" s="90"/>
      <c r="R9" s="90"/>
      <c r="S9" s="90"/>
      <c r="T9" s="90"/>
      <c r="U9" s="90"/>
      <c r="V9" s="136"/>
      <c r="X9" s="90"/>
      <c r="Y9" s="90"/>
      <c r="Z9" s="90"/>
      <c r="AA9" s="90"/>
      <c r="AB9" s="90"/>
      <c r="AC9" s="90"/>
      <c r="AD9" s="90"/>
      <c r="AE9" s="90"/>
      <c r="AF9" s="90"/>
      <c r="AG9" s="133"/>
      <c r="AH9" s="24"/>
      <c r="AI9" s="90"/>
      <c r="AJ9" s="90"/>
      <c r="AK9" s="90"/>
      <c r="AL9" s="90"/>
      <c r="AM9" s="90"/>
      <c r="AN9" s="90"/>
      <c r="AO9" s="90"/>
      <c r="AP9" s="90"/>
      <c r="AQ9" s="90"/>
      <c r="AR9" s="133"/>
      <c r="AS9" s="47" t="s">
        <v>518</v>
      </c>
      <c r="AT9" s="7"/>
      <c r="AU9" s="64"/>
      <c r="AV9" s="64"/>
      <c r="AW9" s="64"/>
      <c r="AX9" s="64"/>
      <c r="AY9" s="64"/>
      <c r="AZ9" s="64"/>
      <c r="BA9" s="64"/>
      <c r="BB9" s="64"/>
      <c r="BC9" s="69"/>
      <c r="BN9" s="151"/>
    </row>
    <row r="10" spans="1:66" x14ac:dyDescent="0.2">
      <c r="A10" s="120" t="s">
        <v>83</v>
      </c>
      <c r="B10" s="24"/>
      <c r="C10" s="24"/>
      <c r="D10" s="24"/>
      <c r="E10" s="24"/>
      <c r="F10" s="24"/>
      <c r="G10" s="24"/>
      <c r="H10" s="24"/>
      <c r="I10" s="24"/>
      <c r="J10" s="24"/>
      <c r="K10" s="135"/>
      <c r="L10" s="120" t="s">
        <v>15</v>
      </c>
      <c r="M10" s="24"/>
      <c r="N10" s="24"/>
      <c r="O10" s="24"/>
      <c r="P10" s="24"/>
      <c r="Q10" s="24"/>
      <c r="R10" s="24"/>
      <c r="S10" s="24"/>
      <c r="T10" s="24"/>
      <c r="U10" s="24"/>
      <c r="V10" s="135"/>
      <c r="X10" s="24"/>
      <c r="Y10" s="24"/>
      <c r="Z10" s="24"/>
      <c r="AA10" s="24"/>
      <c r="AB10" s="24"/>
      <c r="AC10" s="24"/>
      <c r="AD10" s="24"/>
      <c r="AE10" s="24"/>
      <c r="AF10" s="24"/>
      <c r="AG10" s="133"/>
      <c r="AH10" s="120" t="s">
        <v>16</v>
      </c>
      <c r="AI10" s="24"/>
      <c r="AJ10" s="24"/>
      <c r="AK10" s="24"/>
      <c r="AL10" s="24"/>
      <c r="AM10" s="24"/>
      <c r="AN10" s="24"/>
      <c r="AO10" s="24"/>
      <c r="AP10" s="24"/>
      <c r="AQ10" s="24"/>
      <c r="AR10" s="133"/>
      <c r="AS10" s="120" t="s">
        <v>515</v>
      </c>
      <c r="AT10" s="12"/>
      <c r="AU10" s="51"/>
      <c r="AV10" s="51"/>
      <c r="AW10" s="51"/>
      <c r="AX10" s="51"/>
      <c r="AY10" s="51"/>
      <c r="AZ10" s="51"/>
      <c r="BA10" s="51"/>
      <c r="BB10" s="51"/>
      <c r="BC10" s="75"/>
      <c r="BN10" s="154"/>
    </row>
    <row r="11" spans="1:66" x14ac:dyDescent="0.2">
      <c r="A11" s="24"/>
      <c r="B11" s="24"/>
      <c r="C11" s="24"/>
      <c r="D11" s="24"/>
      <c r="E11" s="24"/>
      <c r="F11" s="24"/>
      <c r="G11" s="24"/>
      <c r="H11" s="24"/>
      <c r="I11" s="24"/>
      <c r="J11" s="24"/>
      <c r="K11" s="135"/>
      <c r="L11" s="24"/>
      <c r="M11" s="24"/>
      <c r="N11" s="24"/>
      <c r="O11" s="24"/>
      <c r="P11" s="24"/>
      <c r="Q11" s="24"/>
      <c r="R11" s="24"/>
      <c r="S11" s="24"/>
      <c r="T11" s="24"/>
      <c r="U11" s="24"/>
      <c r="V11" s="135"/>
      <c r="W11" s="120"/>
      <c r="X11" s="24"/>
      <c r="Y11" s="24"/>
      <c r="Z11" s="24"/>
      <c r="AA11" s="24"/>
      <c r="AB11" s="24"/>
      <c r="AC11" s="24"/>
      <c r="AD11" s="24"/>
      <c r="AE11" s="24"/>
      <c r="AF11" s="24"/>
      <c r="AG11" s="133"/>
      <c r="AH11" s="120"/>
      <c r="AI11" s="24"/>
      <c r="AJ11" s="24"/>
      <c r="AK11" s="24"/>
      <c r="AL11" s="24"/>
      <c r="AM11" s="24"/>
      <c r="AN11" s="24"/>
      <c r="AO11" s="24"/>
      <c r="AP11" s="24"/>
      <c r="AQ11" s="24"/>
      <c r="AR11" s="133"/>
      <c r="AS11" s="148" t="s">
        <v>516</v>
      </c>
      <c r="AT11" s="12"/>
      <c r="AU11" s="51"/>
      <c r="AV11" s="51"/>
      <c r="AW11" s="51"/>
      <c r="AX11" s="51"/>
      <c r="AY11" s="51"/>
      <c r="AZ11" s="51"/>
      <c r="BA11" s="51"/>
      <c r="BB11" s="51"/>
      <c r="BC11" s="75"/>
      <c r="BN11" s="154"/>
    </row>
    <row r="12" spans="1:66" x14ac:dyDescent="0.2">
      <c r="A12" s="7" t="s">
        <v>199</v>
      </c>
      <c r="B12" s="24"/>
      <c r="C12" s="24"/>
      <c r="D12" s="24"/>
      <c r="E12" s="24"/>
      <c r="F12" s="24"/>
      <c r="G12" s="24"/>
      <c r="H12" s="24"/>
      <c r="I12" s="24"/>
      <c r="J12" s="24"/>
      <c r="K12" s="135"/>
      <c r="L12" s="24"/>
      <c r="M12" s="24"/>
      <c r="N12" s="24"/>
      <c r="O12" s="24"/>
      <c r="P12" s="24"/>
      <c r="Q12" s="24"/>
      <c r="R12" s="24"/>
      <c r="S12" s="24"/>
      <c r="T12" s="24"/>
      <c r="U12" s="24"/>
      <c r="V12" s="135"/>
      <c r="W12" s="7" t="s">
        <v>191</v>
      </c>
      <c r="X12" s="24"/>
      <c r="Y12" s="24"/>
      <c r="Z12" s="24"/>
      <c r="AA12" s="24"/>
      <c r="AB12" s="24"/>
      <c r="AC12" s="24"/>
      <c r="AD12" s="24"/>
      <c r="AE12" s="24"/>
      <c r="AF12" s="24"/>
      <c r="AG12" s="133"/>
      <c r="AI12" s="24"/>
      <c r="AJ12" s="24"/>
      <c r="AK12" s="24"/>
      <c r="AL12" s="24"/>
      <c r="AM12" s="24"/>
      <c r="AN12" s="24"/>
      <c r="AO12" s="24"/>
      <c r="AP12" s="24"/>
      <c r="AQ12" s="24"/>
      <c r="AR12" s="133"/>
      <c r="AS12" s="12"/>
      <c r="AT12" s="12"/>
      <c r="AU12" s="51"/>
      <c r="AV12" s="51"/>
      <c r="AW12" s="51"/>
      <c r="AX12" s="51"/>
      <c r="AY12" s="51"/>
      <c r="AZ12" s="51"/>
      <c r="BA12" s="51"/>
      <c r="BB12" s="51"/>
      <c r="BC12" s="75"/>
      <c r="BN12" s="154"/>
    </row>
    <row r="13" spans="1:66" x14ac:dyDescent="0.2">
      <c r="A13" s="24"/>
      <c r="B13" s="24"/>
      <c r="C13" s="24"/>
      <c r="D13" s="24"/>
      <c r="E13" s="24"/>
      <c r="F13" s="24"/>
      <c r="G13" s="24"/>
      <c r="H13" s="24"/>
      <c r="I13" s="24"/>
      <c r="J13" s="24"/>
      <c r="K13" s="135"/>
      <c r="L13" s="24"/>
      <c r="M13" s="24"/>
      <c r="N13" s="24"/>
      <c r="O13" s="24"/>
      <c r="P13" s="24"/>
      <c r="Q13" s="24"/>
      <c r="R13" s="24"/>
      <c r="S13" s="24"/>
      <c r="T13" s="24"/>
      <c r="U13" s="24"/>
      <c r="V13" s="135"/>
      <c r="X13" s="24"/>
      <c r="Y13" s="24"/>
      <c r="Z13" s="24"/>
      <c r="AA13" s="24"/>
      <c r="AB13" s="24"/>
      <c r="AC13" s="24"/>
      <c r="AD13" s="24"/>
      <c r="AE13" s="24"/>
      <c r="AF13" s="24"/>
      <c r="AG13" s="133"/>
      <c r="AI13" s="24"/>
      <c r="AJ13" s="24"/>
      <c r="AK13" s="24"/>
      <c r="AL13" s="24"/>
      <c r="AM13" s="24"/>
      <c r="AN13" s="24"/>
      <c r="AO13" s="24"/>
      <c r="AP13" s="24"/>
      <c r="AQ13" s="24"/>
      <c r="AR13" s="133"/>
      <c r="AS13" s="7" t="s">
        <v>190</v>
      </c>
      <c r="AT13" s="12"/>
      <c r="AU13" s="51"/>
      <c r="AV13" s="51"/>
      <c r="AW13" s="51"/>
      <c r="AX13" s="51"/>
      <c r="AY13" s="51"/>
      <c r="AZ13" s="51"/>
      <c r="BA13" s="51"/>
      <c r="BB13" s="51"/>
      <c r="BC13" s="75"/>
      <c r="BN13" s="154"/>
    </row>
    <row r="14" spans="1:66" x14ac:dyDescent="0.2">
      <c r="A14" s="24"/>
      <c r="B14" s="24"/>
      <c r="C14" s="24"/>
      <c r="D14" s="24"/>
      <c r="E14" s="24"/>
      <c r="F14" s="24"/>
      <c r="G14" s="24"/>
      <c r="H14" s="24"/>
      <c r="I14" s="24"/>
      <c r="J14" s="24"/>
      <c r="K14" s="135"/>
      <c r="L14" s="24"/>
      <c r="M14" s="24"/>
      <c r="N14" s="24"/>
      <c r="O14" s="24"/>
      <c r="P14" s="24"/>
      <c r="Q14" s="24"/>
      <c r="R14" s="24"/>
      <c r="S14" s="24"/>
      <c r="T14" s="24"/>
      <c r="U14" s="24"/>
      <c r="V14" s="135"/>
      <c r="W14" s="24"/>
      <c r="X14" s="24"/>
      <c r="Y14" s="24"/>
      <c r="Z14" s="24"/>
      <c r="AA14" s="24"/>
      <c r="AB14" s="24"/>
      <c r="AC14" s="24"/>
      <c r="AD14" s="24"/>
      <c r="AE14" s="24"/>
      <c r="AF14" s="24"/>
      <c r="AG14" s="133"/>
      <c r="AH14" s="24"/>
      <c r="AI14" s="24"/>
      <c r="AJ14" s="24"/>
      <c r="AK14" s="24"/>
      <c r="AL14" s="24"/>
      <c r="AM14" s="24"/>
      <c r="AN14" s="24"/>
      <c r="AO14" s="24"/>
      <c r="AP14" s="24"/>
      <c r="AQ14" s="24"/>
      <c r="AR14" s="133"/>
      <c r="AS14" s="12"/>
      <c r="AT14" s="12"/>
      <c r="AU14" s="51"/>
      <c r="AV14" s="51"/>
      <c r="AW14" s="51"/>
      <c r="AX14" s="51"/>
      <c r="AY14" s="51"/>
      <c r="AZ14" s="51"/>
      <c r="BA14" s="51"/>
      <c r="BB14" s="51"/>
      <c r="BC14" s="75"/>
      <c r="BN14" s="154"/>
    </row>
    <row r="15" spans="1:66" x14ac:dyDescent="0.2">
      <c r="A15" s="96"/>
      <c r="B15" s="97"/>
      <c r="C15" s="97"/>
      <c r="D15" s="97"/>
      <c r="E15" s="97"/>
      <c r="F15" s="97"/>
      <c r="G15" s="97"/>
      <c r="H15" s="91"/>
      <c r="I15" s="91"/>
      <c r="J15" s="91"/>
      <c r="K15" s="94" t="s">
        <v>80</v>
      </c>
      <c r="L15" s="96"/>
      <c r="M15" s="97"/>
      <c r="N15" s="97"/>
      <c r="O15" s="97"/>
      <c r="P15" s="97"/>
      <c r="Q15" s="97"/>
      <c r="R15" s="97"/>
      <c r="S15" s="91"/>
      <c r="T15" s="91"/>
      <c r="U15" s="91"/>
      <c r="V15" s="94" t="s">
        <v>80</v>
      </c>
      <c r="W15" s="96"/>
      <c r="X15" s="97"/>
      <c r="Y15" s="97"/>
      <c r="Z15" s="97"/>
      <c r="AA15" s="97"/>
      <c r="AB15" s="97"/>
      <c r="AC15" s="97"/>
      <c r="AD15" s="91"/>
      <c r="AE15" s="91"/>
      <c r="AF15" s="91"/>
      <c r="AG15" s="100" t="s">
        <v>81</v>
      </c>
      <c r="AH15" s="96"/>
      <c r="AI15" s="97"/>
      <c r="AJ15" s="97"/>
      <c r="AK15" s="97"/>
      <c r="AL15" s="97"/>
      <c r="AM15" s="97"/>
      <c r="AN15" s="97"/>
      <c r="AO15" s="91"/>
      <c r="AP15" s="91"/>
      <c r="AQ15" s="91"/>
      <c r="AR15" s="162" t="s">
        <v>6</v>
      </c>
      <c r="AS15" s="6"/>
      <c r="AT15" s="67"/>
      <c r="AU15" s="42"/>
      <c r="AV15" s="42"/>
      <c r="AW15" s="42"/>
      <c r="AX15" s="42"/>
      <c r="AY15" s="42"/>
      <c r="AZ15" s="42"/>
      <c r="BA15" s="42"/>
      <c r="BB15" s="42"/>
      <c r="BC15" s="40" t="s">
        <v>81</v>
      </c>
      <c r="BD15" s="96"/>
      <c r="BE15" s="97"/>
      <c r="BF15" s="97"/>
      <c r="BG15" s="97"/>
      <c r="BH15" s="97"/>
      <c r="BI15" s="97"/>
      <c r="BJ15" s="97"/>
      <c r="BK15" s="93"/>
      <c r="BL15" s="93"/>
      <c r="BM15" s="93"/>
      <c r="BN15" s="100" t="s">
        <v>81</v>
      </c>
    </row>
    <row r="16" spans="1:66" x14ac:dyDescent="0.2">
      <c r="A16" s="6"/>
      <c r="B16" s="6"/>
      <c r="C16" s="6"/>
      <c r="AS16" s="6"/>
      <c r="AT16" s="67"/>
      <c r="AU16" s="42"/>
      <c r="AV16" s="42"/>
      <c r="AW16" s="42"/>
      <c r="AX16" s="42"/>
      <c r="AY16" s="42"/>
      <c r="AZ16" s="42"/>
      <c r="BA16" s="42"/>
      <c r="BB16" s="42"/>
      <c r="BC16" s="41"/>
    </row>
    <row r="17" spans="2:66" x14ac:dyDescent="0.2">
      <c r="B17" s="43" t="s">
        <v>292</v>
      </c>
      <c r="C17" s="220" t="s">
        <v>34</v>
      </c>
      <c r="D17" s="220" t="s">
        <v>464</v>
      </c>
      <c r="E17" s="220" t="s">
        <v>466</v>
      </c>
      <c r="F17" s="220" t="s">
        <v>97</v>
      </c>
      <c r="G17" s="220" t="s">
        <v>272</v>
      </c>
      <c r="H17" s="221">
        <v>300000</v>
      </c>
      <c r="I17" s="222" t="s">
        <v>288</v>
      </c>
      <c r="J17" s="222" t="s">
        <v>288</v>
      </c>
      <c r="K17" s="222" t="s">
        <v>61</v>
      </c>
      <c r="M17" s="43" t="s">
        <v>292</v>
      </c>
      <c r="N17" s="220" t="s">
        <v>34</v>
      </c>
      <c r="O17" s="220" t="s">
        <v>464</v>
      </c>
      <c r="P17" s="220" t="s">
        <v>466</v>
      </c>
      <c r="Q17" s="220" t="s">
        <v>97</v>
      </c>
      <c r="R17" s="220" t="s">
        <v>272</v>
      </c>
      <c r="S17" s="221">
        <v>300000</v>
      </c>
      <c r="T17" s="222" t="s">
        <v>288</v>
      </c>
      <c r="U17" s="222" t="s">
        <v>288</v>
      </c>
      <c r="V17" s="222" t="s">
        <v>61</v>
      </c>
      <c r="X17" s="43" t="s">
        <v>292</v>
      </c>
      <c r="Y17" s="220" t="s">
        <v>34</v>
      </c>
      <c r="Z17" s="220" t="s">
        <v>464</v>
      </c>
      <c r="AA17" s="220" t="s">
        <v>466</v>
      </c>
      <c r="AB17" s="220" t="s">
        <v>97</v>
      </c>
      <c r="AC17" s="220" t="s">
        <v>272</v>
      </c>
      <c r="AD17" s="221">
        <v>300000</v>
      </c>
      <c r="AE17" s="222" t="s">
        <v>288</v>
      </c>
      <c r="AF17" s="222" t="s">
        <v>288</v>
      </c>
      <c r="AG17" s="222" t="s">
        <v>61</v>
      </c>
      <c r="AI17" s="43" t="s">
        <v>292</v>
      </c>
      <c r="AJ17" s="220" t="s">
        <v>34</v>
      </c>
      <c r="AK17" s="220" t="s">
        <v>464</v>
      </c>
      <c r="AL17" s="220" t="s">
        <v>466</v>
      </c>
      <c r="AM17" s="220" t="s">
        <v>97</v>
      </c>
      <c r="AN17" s="220" t="s">
        <v>272</v>
      </c>
      <c r="AO17" s="221">
        <v>300000</v>
      </c>
      <c r="AP17" s="222" t="s">
        <v>288</v>
      </c>
      <c r="AQ17" s="222" t="s">
        <v>288</v>
      </c>
      <c r="AR17" s="222" t="s">
        <v>61</v>
      </c>
      <c r="AT17" s="43" t="s">
        <v>292</v>
      </c>
      <c r="AU17" s="220" t="s">
        <v>34</v>
      </c>
      <c r="AV17" s="220" t="s">
        <v>464</v>
      </c>
      <c r="AW17" s="220" t="s">
        <v>466</v>
      </c>
      <c r="AX17" s="220" t="s">
        <v>97</v>
      </c>
      <c r="AY17" s="220" t="s">
        <v>272</v>
      </c>
      <c r="AZ17" s="221">
        <v>300000</v>
      </c>
      <c r="BA17" s="222" t="s">
        <v>288</v>
      </c>
      <c r="BB17" s="222" t="s">
        <v>288</v>
      </c>
      <c r="BC17" s="222" t="s">
        <v>61</v>
      </c>
      <c r="BE17" s="43" t="s">
        <v>292</v>
      </c>
      <c r="BF17" s="220" t="s">
        <v>34</v>
      </c>
      <c r="BG17" s="220" t="s">
        <v>464</v>
      </c>
      <c r="BH17" s="220" t="s">
        <v>466</v>
      </c>
      <c r="BI17" s="220" t="s">
        <v>97</v>
      </c>
      <c r="BJ17" s="220" t="s">
        <v>272</v>
      </c>
      <c r="BK17" s="221">
        <v>300000</v>
      </c>
      <c r="BL17" s="222" t="s">
        <v>288</v>
      </c>
      <c r="BM17" s="222" t="s">
        <v>288</v>
      </c>
      <c r="BN17" s="222" t="s">
        <v>61</v>
      </c>
    </row>
    <row r="18" spans="2:66" x14ac:dyDescent="0.2">
      <c r="B18" s="44"/>
      <c r="C18" s="219" t="s">
        <v>463</v>
      </c>
      <c r="D18" s="219" t="s">
        <v>35</v>
      </c>
      <c r="E18" s="219" t="s">
        <v>35</v>
      </c>
      <c r="F18" s="219" t="s">
        <v>35</v>
      </c>
      <c r="G18" s="219" t="s">
        <v>35</v>
      </c>
      <c r="H18" s="219" t="s">
        <v>36</v>
      </c>
      <c r="I18" s="11" t="s">
        <v>286</v>
      </c>
      <c r="J18" s="11" t="s">
        <v>287</v>
      </c>
      <c r="K18" s="11" t="s">
        <v>106</v>
      </c>
      <c r="M18" s="44"/>
      <c r="N18" s="219" t="s">
        <v>463</v>
      </c>
      <c r="O18" s="219" t="s">
        <v>35</v>
      </c>
      <c r="P18" s="219" t="s">
        <v>35</v>
      </c>
      <c r="Q18" s="219" t="s">
        <v>35</v>
      </c>
      <c r="R18" s="219" t="s">
        <v>35</v>
      </c>
      <c r="S18" s="219" t="s">
        <v>36</v>
      </c>
      <c r="T18" s="11" t="s">
        <v>286</v>
      </c>
      <c r="U18" s="11" t="s">
        <v>287</v>
      </c>
      <c r="V18" s="11" t="s">
        <v>106</v>
      </c>
      <c r="X18" s="44"/>
      <c r="Y18" s="219" t="s">
        <v>463</v>
      </c>
      <c r="Z18" s="219" t="s">
        <v>35</v>
      </c>
      <c r="AA18" s="219" t="s">
        <v>35</v>
      </c>
      <c r="AB18" s="219" t="s">
        <v>35</v>
      </c>
      <c r="AC18" s="219" t="s">
        <v>35</v>
      </c>
      <c r="AD18" s="219" t="s">
        <v>36</v>
      </c>
      <c r="AE18" s="11" t="s">
        <v>286</v>
      </c>
      <c r="AF18" s="11" t="s">
        <v>287</v>
      </c>
      <c r="AG18" s="11" t="s">
        <v>106</v>
      </c>
      <c r="AI18" s="44"/>
      <c r="AJ18" s="219" t="s">
        <v>463</v>
      </c>
      <c r="AK18" s="219" t="s">
        <v>35</v>
      </c>
      <c r="AL18" s="219" t="s">
        <v>35</v>
      </c>
      <c r="AM18" s="219" t="s">
        <v>35</v>
      </c>
      <c r="AN18" s="219" t="s">
        <v>35</v>
      </c>
      <c r="AO18" s="219" t="s">
        <v>36</v>
      </c>
      <c r="AP18" s="11" t="s">
        <v>286</v>
      </c>
      <c r="AQ18" s="11" t="s">
        <v>287</v>
      </c>
      <c r="AR18" s="11" t="s">
        <v>106</v>
      </c>
      <c r="AT18" s="44"/>
      <c r="AU18" s="219" t="s">
        <v>463</v>
      </c>
      <c r="AV18" s="219" t="s">
        <v>35</v>
      </c>
      <c r="AW18" s="219" t="s">
        <v>35</v>
      </c>
      <c r="AX18" s="219" t="s">
        <v>35</v>
      </c>
      <c r="AY18" s="219" t="s">
        <v>35</v>
      </c>
      <c r="AZ18" s="219" t="s">
        <v>36</v>
      </c>
      <c r="BA18" s="11" t="s">
        <v>286</v>
      </c>
      <c r="BB18" s="11" t="s">
        <v>287</v>
      </c>
      <c r="BC18" s="11" t="s">
        <v>106</v>
      </c>
      <c r="BE18" s="44"/>
      <c r="BF18" s="219" t="s">
        <v>463</v>
      </c>
      <c r="BG18" s="219" t="s">
        <v>35</v>
      </c>
      <c r="BH18" s="219" t="s">
        <v>35</v>
      </c>
      <c r="BI18" s="219" t="s">
        <v>35</v>
      </c>
      <c r="BJ18" s="219" t="s">
        <v>35</v>
      </c>
      <c r="BK18" s="219" t="s">
        <v>36</v>
      </c>
      <c r="BL18" s="11" t="s">
        <v>286</v>
      </c>
      <c r="BM18" s="11" t="s">
        <v>287</v>
      </c>
      <c r="BN18" s="11" t="s">
        <v>106</v>
      </c>
    </row>
    <row r="19" spans="2:66" x14ac:dyDescent="0.2">
      <c r="B19" s="45"/>
      <c r="C19" s="223" t="s">
        <v>36</v>
      </c>
      <c r="D19" s="223" t="s">
        <v>465</v>
      </c>
      <c r="E19" s="223" t="s">
        <v>99</v>
      </c>
      <c r="F19" s="223" t="s">
        <v>100</v>
      </c>
      <c r="G19" s="223" t="s">
        <v>273</v>
      </c>
      <c r="H19" s="223" t="s">
        <v>101</v>
      </c>
      <c r="I19" s="224" t="s">
        <v>100</v>
      </c>
      <c r="J19" s="224" t="s">
        <v>101</v>
      </c>
      <c r="K19" s="224" t="s">
        <v>270</v>
      </c>
      <c r="M19" s="45"/>
      <c r="N19" s="223" t="s">
        <v>36</v>
      </c>
      <c r="O19" s="223" t="s">
        <v>465</v>
      </c>
      <c r="P19" s="223" t="s">
        <v>99</v>
      </c>
      <c r="Q19" s="223" t="s">
        <v>100</v>
      </c>
      <c r="R19" s="223" t="s">
        <v>273</v>
      </c>
      <c r="S19" s="223" t="s">
        <v>101</v>
      </c>
      <c r="T19" s="224" t="s">
        <v>100</v>
      </c>
      <c r="U19" s="224" t="s">
        <v>101</v>
      </c>
      <c r="V19" s="224" t="s">
        <v>270</v>
      </c>
      <c r="X19" s="45"/>
      <c r="Y19" s="223" t="s">
        <v>36</v>
      </c>
      <c r="Z19" s="223" t="s">
        <v>465</v>
      </c>
      <c r="AA19" s="223" t="s">
        <v>99</v>
      </c>
      <c r="AB19" s="223" t="s">
        <v>100</v>
      </c>
      <c r="AC19" s="223" t="s">
        <v>273</v>
      </c>
      <c r="AD19" s="223" t="s">
        <v>101</v>
      </c>
      <c r="AE19" s="224" t="s">
        <v>100</v>
      </c>
      <c r="AF19" s="224" t="s">
        <v>101</v>
      </c>
      <c r="AG19" s="224" t="s">
        <v>270</v>
      </c>
      <c r="AI19" s="45"/>
      <c r="AJ19" s="223" t="s">
        <v>36</v>
      </c>
      <c r="AK19" s="223" t="s">
        <v>465</v>
      </c>
      <c r="AL19" s="223" t="s">
        <v>99</v>
      </c>
      <c r="AM19" s="223" t="s">
        <v>100</v>
      </c>
      <c r="AN19" s="223" t="s">
        <v>273</v>
      </c>
      <c r="AO19" s="223" t="s">
        <v>101</v>
      </c>
      <c r="AP19" s="224" t="s">
        <v>100</v>
      </c>
      <c r="AQ19" s="224" t="s">
        <v>101</v>
      </c>
      <c r="AR19" s="224" t="s">
        <v>270</v>
      </c>
      <c r="AT19" s="45"/>
      <c r="AU19" s="223" t="s">
        <v>36</v>
      </c>
      <c r="AV19" s="223" t="s">
        <v>465</v>
      </c>
      <c r="AW19" s="223" t="s">
        <v>99</v>
      </c>
      <c r="AX19" s="223" t="s">
        <v>100</v>
      </c>
      <c r="AY19" s="223" t="s">
        <v>273</v>
      </c>
      <c r="AZ19" s="223" t="s">
        <v>101</v>
      </c>
      <c r="BA19" s="224" t="s">
        <v>100</v>
      </c>
      <c r="BB19" s="224" t="s">
        <v>101</v>
      </c>
      <c r="BC19" s="224" t="s">
        <v>270</v>
      </c>
      <c r="BE19" s="45"/>
      <c r="BF19" s="223" t="s">
        <v>36</v>
      </c>
      <c r="BG19" s="223" t="s">
        <v>465</v>
      </c>
      <c r="BH19" s="223" t="s">
        <v>99</v>
      </c>
      <c r="BI19" s="223" t="s">
        <v>100</v>
      </c>
      <c r="BJ19" s="223" t="s">
        <v>273</v>
      </c>
      <c r="BK19" s="223" t="s">
        <v>101</v>
      </c>
      <c r="BL19" s="224" t="s">
        <v>100</v>
      </c>
      <c r="BM19" s="224" t="s">
        <v>101</v>
      </c>
      <c r="BN19" s="224" t="s">
        <v>270</v>
      </c>
    </row>
    <row r="20" spans="2:66" s="323" customFormat="1" ht="15.75" customHeight="1" x14ac:dyDescent="0.25">
      <c r="B20" s="352" t="s">
        <v>72</v>
      </c>
      <c r="C20" s="353">
        <v>236.42340151799999</v>
      </c>
      <c r="D20" s="353">
        <v>208.11004774599999</v>
      </c>
      <c r="E20" s="353">
        <v>196.86254957400001</v>
      </c>
      <c r="F20" s="353">
        <v>267.78182561800003</v>
      </c>
      <c r="G20" s="353">
        <v>474.65103669400003</v>
      </c>
      <c r="H20" s="353">
        <v>631.99046765100002</v>
      </c>
      <c r="I20" s="354">
        <v>229.00645496300001</v>
      </c>
      <c r="J20" s="354">
        <v>562.82922656999995</v>
      </c>
      <c r="K20" s="355">
        <v>412.67308105500001</v>
      </c>
      <c r="M20" s="352" t="s">
        <v>72</v>
      </c>
      <c r="N20" s="707">
        <v>31.664558290999999</v>
      </c>
      <c r="O20" s="707">
        <v>23.738618175999999</v>
      </c>
      <c r="P20" s="707">
        <v>23.630764944999999</v>
      </c>
      <c r="Q20" s="707">
        <v>31.138204042000002</v>
      </c>
      <c r="R20" s="707">
        <v>52.331064931</v>
      </c>
      <c r="S20" s="707">
        <v>71.265216883999997</v>
      </c>
      <c r="T20" s="708">
        <v>27.105155676999999</v>
      </c>
      <c r="U20" s="708">
        <v>62.942386173999999</v>
      </c>
      <c r="V20" s="709">
        <v>46.822514028999997</v>
      </c>
      <c r="X20" s="352" t="s">
        <v>72</v>
      </c>
      <c r="Y20" s="392">
        <v>53.373152226999999</v>
      </c>
      <c r="Z20" s="392">
        <v>52.909608818999999</v>
      </c>
      <c r="AA20" s="392">
        <v>51.163991265</v>
      </c>
      <c r="AB20" s="392">
        <v>59.203410413999997</v>
      </c>
      <c r="AC20" s="392">
        <v>89.519372333000007</v>
      </c>
      <c r="AD20" s="392">
        <v>109.346461609</v>
      </c>
      <c r="AE20" s="393">
        <v>54.934251404999998</v>
      </c>
      <c r="AF20" s="393">
        <v>101.049852786</v>
      </c>
      <c r="AG20" s="387">
        <v>83.543820203999999</v>
      </c>
      <c r="AI20" s="352" t="s">
        <v>72</v>
      </c>
      <c r="AJ20" s="392">
        <v>3.5745932960000002</v>
      </c>
      <c r="AK20" s="392">
        <v>3.3226264300000001</v>
      </c>
      <c r="AL20" s="392">
        <v>3.3448560879999998</v>
      </c>
      <c r="AM20" s="392">
        <v>3.8104325509999999</v>
      </c>
      <c r="AN20" s="392">
        <v>4.8306280839999998</v>
      </c>
      <c r="AO20" s="392">
        <v>5.162854555</v>
      </c>
      <c r="AP20" s="393">
        <v>3.5378752919999998</v>
      </c>
      <c r="AQ20" s="393">
        <v>5.0345003789999998</v>
      </c>
      <c r="AR20" s="387">
        <v>4.5536610949999998</v>
      </c>
      <c r="AT20" s="352" t="s">
        <v>72</v>
      </c>
      <c r="AU20" s="392">
        <v>91.089289348999998</v>
      </c>
      <c r="AV20" s="392">
        <v>89.027938254999995</v>
      </c>
      <c r="AW20" s="392">
        <v>89.819238131999995</v>
      </c>
      <c r="AX20" s="392">
        <v>90.201127502999995</v>
      </c>
      <c r="AY20" s="392">
        <v>89.740657929999998</v>
      </c>
      <c r="AZ20" s="392">
        <v>89.470240270000005</v>
      </c>
      <c r="BA20" s="393">
        <v>89.875573091000007</v>
      </c>
      <c r="BB20" s="393">
        <v>89.583396038999993</v>
      </c>
      <c r="BC20" s="387">
        <v>89.694309935000007</v>
      </c>
      <c r="BE20" s="352" t="s">
        <v>72</v>
      </c>
      <c r="BF20" s="392">
        <v>2.1130646980000001</v>
      </c>
      <c r="BG20" s="392">
        <v>2.0474602609999999</v>
      </c>
      <c r="BH20" s="392">
        <v>2.005329787</v>
      </c>
      <c r="BI20" s="392">
        <v>1.935655479</v>
      </c>
      <c r="BJ20" s="392">
        <v>1.7843956569999999</v>
      </c>
      <c r="BK20" s="392">
        <v>1.5369036979999999</v>
      </c>
      <c r="BL20" s="393">
        <v>2.00050712</v>
      </c>
      <c r="BM20" s="393">
        <v>1.628649054</v>
      </c>
      <c r="BN20" s="387">
        <v>1.7214699899999999</v>
      </c>
    </row>
    <row r="21" spans="2:66" s="323" customFormat="1" ht="15.75" customHeight="1" x14ac:dyDescent="0.25">
      <c r="B21" s="356" t="s">
        <v>171</v>
      </c>
      <c r="C21" s="357">
        <v>236.46440465699999</v>
      </c>
      <c r="D21" s="357">
        <v>208.11004774599999</v>
      </c>
      <c r="E21" s="357">
        <v>198.461384135</v>
      </c>
      <c r="F21" s="357">
        <v>280.78931237199998</v>
      </c>
      <c r="G21" s="357">
        <v>489.47057954299999</v>
      </c>
      <c r="H21" s="357">
        <v>631.99046765100002</v>
      </c>
      <c r="I21" s="358">
        <v>233.10621805299999</v>
      </c>
      <c r="J21" s="358">
        <v>572.63502185200002</v>
      </c>
      <c r="K21" s="359">
        <v>418.42340458899997</v>
      </c>
      <c r="M21" s="356" t="s">
        <v>171</v>
      </c>
      <c r="N21" s="710">
        <v>31.697746211999998</v>
      </c>
      <c r="O21" s="710">
        <v>23.738618175999999</v>
      </c>
      <c r="P21" s="710">
        <v>23.873289718999999</v>
      </c>
      <c r="Q21" s="710">
        <v>32.673512309000003</v>
      </c>
      <c r="R21" s="710">
        <v>54.546055580000001</v>
      </c>
      <c r="S21" s="710">
        <v>71.265216883999997</v>
      </c>
      <c r="T21" s="711">
        <v>27.612548830000001</v>
      </c>
      <c r="U21" s="711">
        <v>64.302165721999998</v>
      </c>
      <c r="V21" s="712">
        <v>47.637997337999998</v>
      </c>
      <c r="X21" s="356" t="s">
        <v>171</v>
      </c>
      <c r="Y21" s="380">
        <v>53.366166565</v>
      </c>
      <c r="Z21" s="380">
        <v>52.909608818999999</v>
      </c>
      <c r="AA21" s="380">
        <v>51.435938655000001</v>
      </c>
      <c r="AB21" s="380">
        <v>60.828007335999999</v>
      </c>
      <c r="AC21" s="380">
        <v>92.541293550000006</v>
      </c>
      <c r="AD21" s="380">
        <v>109.346461609</v>
      </c>
      <c r="AE21" s="388">
        <v>55.545463114</v>
      </c>
      <c r="AF21" s="388">
        <v>102.70688139000001</v>
      </c>
      <c r="AG21" s="381">
        <v>84.543495050999994</v>
      </c>
      <c r="AI21" s="356" t="s">
        <v>171</v>
      </c>
      <c r="AJ21" s="380">
        <v>3.564789802</v>
      </c>
      <c r="AK21" s="380">
        <v>3.3226264300000001</v>
      </c>
      <c r="AL21" s="380">
        <v>3.3584373360000002</v>
      </c>
      <c r="AM21" s="380">
        <v>3.9599696290000002</v>
      </c>
      <c r="AN21" s="380">
        <v>4.868525709</v>
      </c>
      <c r="AO21" s="380">
        <v>5.162854555</v>
      </c>
      <c r="AP21" s="388">
        <v>3.5900824029999998</v>
      </c>
      <c r="AQ21" s="388">
        <v>5.0540839369999997</v>
      </c>
      <c r="AR21" s="381">
        <v>4.5813577319999998</v>
      </c>
      <c r="AT21" s="356" t="s">
        <v>171</v>
      </c>
      <c r="AU21" s="380">
        <v>91.054746406000007</v>
      </c>
      <c r="AV21" s="380">
        <v>89.027938254999995</v>
      </c>
      <c r="AW21" s="380">
        <v>89.838079730999993</v>
      </c>
      <c r="AX21" s="380">
        <v>90.546037679999998</v>
      </c>
      <c r="AY21" s="380">
        <v>89.638442053000006</v>
      </c>
      <c r="AZ21" s="380">
        <v>89.470240270000005</v>
      </c>
      <c r="BA21" s="388">
        <v>89.998029529999997</v>
      </c>
      <c r="BB21" s="388">
        <v>89.536695375999997</v>
      </c>
      <c r="BC21" s="381">
        <v>89.714370067999994</v>
      </c>
      <c r="BE21" s="356" t="s">
        <v>171</v>
      </c>
      <c r="BF21" s="380">
        <v>2.1147565890000002</v>
      </c>
      <c r="BG21" s="380">
        <v>2.0474602609999999</v>
      </c>
      <c r="BH21" s="380">
        <v>2.0098927849999999</v>
      </c>
      <c r="BI21" s="380">
        <v>1.9257108759999999</v>
      </c>
      <c r="BJ21" s="380">
        <v>1.80047538</v>
      </c>
      <c r="BK21" s="380">
        <v>1.5369036979999999</v>
      </c>
      <c r="BL21" s="388">
        <v>1.997783503</v>
      </c>
      <c r="BM21" s="388">
        <v>1.6307317139999999</v>
      </c>
      <c r="BN21" s="381">
        <v>1.723608185</v>
      </c>
    </row>
    <row r="22" spans="2:66" s="323" customFormat="1" ht="15.75" customHeight="1" x14ac:dyDescent="0.25">
      <c r="B22" s="360" t="s">
        <v>395</v>
      </c>
      <c r="C22" s="361"/>
      <c r="D22" s="361"/>
      <c r="E22" s="361"/>
      <c r="F22" s="361"/>
      <c r="G22" s="361"/>
      <c r="H22" s="361"/>
      <c r="I22" s="362"/>
      <c r="J22" s="362"/>
      <c r="K22" s="363"/>
      <c r="M22" s="360" t="s">
        <v>395</v>
      </c>
      <c r="N22" s="713"/>
      <c r="O22" s="713"/>
      <c r="P22" s="713"/>
      <c r="Q22" s="713"/>
      <c r="R22" s="713"/>
      <c r="S22" s="713"/>
      <c r="T22" s="714"/>
      <c r="U22" s="714"/>
      <c r="V22" s="715"/>
      <c r="X22" s="360" t="s">
        <v>395</v>
      </c>
      <c r="Y22" s="382"/>
      <c r="Z22" s="382"/>
      <c r="AA22" s="382"/>
      <c r="AB22" s="382"/>
      <c r="AC22" s="382"/>
      <c r="AD22" s="382"/>
      <c r="AE22" s="389"/>
      <c r="AF22" s="389"/>
      <c r="AG22" s="383"/>
      <c r="AI22" s="360" t="s">
        <v>395</v>
      </c>
      <c r="AJ22" s="382"/>
      <c r="AK22" s="382"/>
      <c r="AL22" s="382"/>
      <c r="AM22" s="382"/>
      <c r="AN22" s="382"/>
      <c r="AO22" s="382"/>
      <c r="AP22" s="389"/>
      <c r="AQ22" s="389"/>
      <c r="AR22" s="383"/>
      <c r="AT22" s="360" t="s">
        <v>395</v>
      </c>
      <c r="AU22" s="382"/>
      <c r="AV22" s="382"/>
      <c r="AW22" s="382"/>
      <c r="AX22" s="382"/>
      <c r="AY22" s="382"/>
      <c r="AZ22" s="382"/>
      <c r="BA22" s="389"/>
      <c r="BB22" s="389"/>
      <c r="BC22" s="383"/>
      <c r="BE22" s="360" t="s">
        <v>395</v>
      </c>
      <c r="BF22" s="382"/>
      <c r="BG22" s="382"/>
      <c r="BH22" s="382"/>
      <c r="BI22" s="382"/>
      <c r="BJ22" s="382"/>
      <c r="BK22" s="382"/>
      <c r="BL22" s="389"/>
      <c r="BM22" s="389"/>
      <c r="BN22" s="383"/>
    </row>
    <row r="23" spans="2:66" s="351" customFormat="1" ht="15.75" customHeight="1" x14ac:dyDescent="0.25">
      <c r="B23" s="364" t="s">
        <v>692</v>
      </c>
      <c r="C23" s="365">
        <v>287.36169051899998</v>
      </c>
      <c r="D23" s="365">
        <v>219.28369497</v>
      </c>
      <c r="E23" s="365">
        <v>183.41546509</v>
      </c>
      <c r="F23" s="365">
        <v>233.27704841400001</v>
      </c>
      <c r="G23" s="365">
        <v>513.54335802000003</v>
      </c>
      <c r="H23" s="365">
        <v>1114.619564844</v>
      </c>
      <c r="I23" s="366">
        <v>224.55612798499999</v>
      </c>
      <c r="J23" s="366">
        <v>929.75083137399997</v>
      </c>
      <c r="K23" s="367">
        <v>546.34900177999998</v>
      </c>
      <c r="M23" s="364" t="s">
        <v>692</v>
      </c>
      <c r="N23" s="716">
        <v>40.367305055999999</v>
      </c>
      <c r="O23" s="716">
        <v>25.056718477</v>
      </c>
      <c r="P23" s="716">
        <v>20.831836371000001</v>
      </c>
      <c r="Q23" s="716">
        <v>30.509881415999999</v>
      </c>
      <c r="R23" s="716">
        <v>50.684600439</v>
      </c>
      <c r="S23" s="716">
        <v>147.700478713</v>
      </c>
      <c r="T23" s="717">
        <v>28.137797302999999</v>
      </c>
      <c r="U23" s="717">
        <v>117.861995107</v>
      </c>
      <c r="V23" s="718">
        <v>69.080543074999994</v>
      </c>
      <c r="X23" s="364" t="s">
        <v>692</v>
      </c>
      <c r="Y23" s="384">
        <v>50.447391029000002</v>
      </c>
      <c r="Z23" s="384">
        <v>56.735982456000002</v>
      </c>
      <c r="AA23" s="384">
        <v>53.707836393000001</v>
      </c>
      <c r="AB23" s="384">
        <v>51.310573406000003</v>
      </c>
      <c r="AC23" s="384">
        <v>99.853115998000007</v>
      </c>
      <c r="AD23" s="384">
        <v>93.313277260000007</v>
      </c>
      <c r="AE23" s="390">
        <v>52.724430601000002</v>
      </c>
      <c r="AF23" s="390">
        <v>94.363188278999999</v>
      </c>
      <c r="AG23" s="385">
        <v>80.208338022999996</v>
      </c>
      <c r="AI23" s="364" t="s">
        <v>692</v>
      </c>
      <c r="AJ23" s="384">
        <v>2.9263768880000001</v>
      </c>
      <c r="AK23" s="384">
        <v>3.3290072839999998</v>
      </c>
      <c r="AL23" s="384">
        <v>2.657354072</v>
      </c>
      <c r="AM23" s="384">
        <v>3.2967028749999998</v>
      </c>
      <c r="AN23" s="384">
        <v>4.5320079419999999</v>
      </c>
      <c r="AO23" s="384">
        <v>4.4705424970000003</v>
      </c>
      <c r="AP23" s="390">
        <v>3.1060399410000001</v>
      </c>
      <c r="AQ23" s="390">
        <v>4.4808664699999996</v>
      </c>
      <c r="AR23" s="385">
        <v>4.0775549839999998</v>
      </c>
      <c r="AT23" s="364" t="s">
        <v>692</v>
      </c>
      <c r="AU23" s="384">
        <v>88.513630500000005</v>
      </c>
      <c r="AV23" s="384">
        <v>88.266621001000004</v>
      </c>
      <c r="AW23" s="384">
        <v>84.876969919999993</v>
      </c>
      <c r="AX23" s="384">
        <v>90.174335799000005</v>
      </c>
      <c r="AY23" s="384">
        <v>86.096932430999999</v>
      </c>
      <c r="AZ23" s="384">
        <v>90.244929526999996</v>
      </c>
      <c r="BA23" s="390">
        <v>88.558104740000005</v>
      </c>
      <c r="BB23" s="390">
        <v>89.579006707000005</v>
      </c>
      <c r="BC23" s="385">
        <v>89.231957100000002</v>
      </c>
      <c r="BE23" s="364" t="s">
        <v>692</v>
      </c>
      <c r="BF23" s="384">
        <v>2.6446173289999999</v>
      </c>
      <c r="BG23" s="384">
        <v>2.0683026889999998</v>
      </c>
      <c r="BH23" s="384">
        <v>1.8842724989999999</v>
      </c>
      <c r="BI23" s="384">
        <v>1.894875793</v>
      </c>
      <c r="BJ23" s="384">
        <v>1.7278297600000001</v>
      </c>
      <c r="BK23" s="384">
        <v>1.336658744</v>
      </c>
      <c r="BL23" s="390">
        <v>2.036387017</v>
      </c>
      <c r="BM23" s="390">
        <v>1.4031112160000001</v>
      </c>
      <c r="BN23" s="385">
        <v>1.5446230599999999</v>
      </c>
    </row>
    <row r="24" spans="2:66" s="323" customFormat="1" ht="15.75" customHeight="1" x14ac:dyDescent="0.25">
      <c r="B24" s="368" t="s">
        <v>693</v>
      </c>
      <c r="C24" s="369">
        <v>171.535752258</v>
      </c>
      <c r="D24" s="369">
        <v>190.79734970999999</v>
      </c>
      <c r="E24" s="369">
        <v>293.59027550000002</v>
      </c>
      <c r="F24" s="369">
        <v>309.16240889800002</v>
      </c>
      <c r="G24" s="369">
        <v>372.11428622599999</v>
      </c>
      <c r="H24" s="369" t="s">
        <v>84</v>
      </c>
      <c r="I24" s="370">
        <v>224.72096358100001</v>
      </c>
      <c r="J24" s="370">
        <v>372.11428622599999</v>
      </c>
      <c r="K24" s="355">
        <v>266.83775049399998</v>
      </c>
      <c r="M24" s="368" t="s">
        <v>693</v>
      </c>
      <c r="N24" s="719">
        <v>22.330478033999999</v>
      </c>
      <c r="O24" s="719">
        <v>25.123433624</v>
      </c>
      <c r="P24" s="719">
        <v>31.847848068000001</v>
      </c>
      <c r="Q24" s="719">
        <v>27.325447878999999</v>
      </c>
      <c r="R24" s="719">
        <v>44.658317076000003</v>
      </c>
      <c r="S24" s="719" t="s">
        <v>84</v>
      </c>
      <c r="T24" s="720">
        <v>25.688332260999999</v>
      </c>
      <c r="U24" s="720">
        <v>44.658317076000003</v>
      </c>
      <c r="V24" s="709">
        <v>31.108895377</v>
      </c>
      <c r="X24" s="368" t="s">
        <v>693</v>
      </c>
      <c r="Y24" s="386">
        <v>50.561110319999997</v>
      </c>
      <c r="Z24" s="386">
        <v>56.094259166999997</v>
      </c>
      <c r="AA24" s="386">
        <v>63.098188686</v>
      </c>
      <c r="AB24" s="386">
        <v>59.406175085000001</v>
      </c>
      <c r="AC24" s="386">
        <v>63.061314920000001</v>
      </c>
      <c r="AD24" s="386" t="s">
        <v>84</v>
      </c>
      <c r="AE24" s="391">
        <v>56.868177535000001</v>
      </c>
      <c r="AF24" s="391">
        <v>63.061314920000001</v>
      </c>
      <c r="AG24" s="387">
        <v>59.184295470000002</v>
      </c>
      <c r="AI24" s="368" t="s">
        <v>693</v>
      </c>
      <c r="AJ24" s="386">
        <v>3.6935924529999999</v>
      </c>
      <c r="AK24" s="386">
        <v>3.5565456580000001</v>
      </c>
      <c r="AL24" s="386">
        <v>4.4196749149999999</v>
      </c>
      <c r="AM24" s="386">
        <v>3.9062059589999998</v>
      </c>
      <c r="AN24" s="386">
        <v>3.1428214269999999</v>
      </c>
      <c r="AO24" s="386" t="s">
        <v>84</v>
      </c>
      <c r="AP24" s="391">
        <v>3.7913206989999999</v>
      </c>
      <c r="AQ24" s="391">
        <v>3.1428214269999999</v>
      </c>
      <c r="AR24" s="387">
        <v>3.5032694119999999</v>
      </c>
      <c r="AT24" s="368" t="s">
        <v>693</v>
      </c>
      <c r="AU24" s="386">
        <v>91.894747757999994</v>
      </c>
      <c r="AV24" s="386">
        <v>90.437929561999994</v>
      </c>
      <c r="AW24" s="386">
        <v>91.260872222000003</v>
      </c>
      <c r="AX24" s="386">
        <v>88.974304055000005</v>
      </c>
      <c r="AY24" s="386">
        <v>86.430124602999996</v>
      </c>
      <c r="AZ24" s="386" t="s">
        <v>84</v>
      </c>
      <c r="BA24" s="391">
        <v>90.377732133999999</v>
      </c>
      <c r="BB24" s="391">
        <v>86.430124602999996</v>
      </c>
      <c r="BC24" s="387">
        <v>88.901400504999998</v>
      </c>
      <c r="BE24" s="368" t="s">
        <v>693</v>
      </c>
      <c r="BF24" s="386">
        <v>1.974665986</v>
      </c>
      <c r="BG24" s="386">
        <v>2.0968638679999998</v>
      </c>
      <c r="BH24" s="386">
        <v>2.0716658799999998</v>
      </c>
      <c r="BI24" s="386">
        <v>1.798101138</v>
      </c>
      <c r="BJ24" s="386">
        <v>1.701235286</v>
      </c>
      <c r="BK24" s="386" t="s">
        <v>84</v>
      </c>
      <c r="BL24" s="391">
        <v>1.9754829359999999</v>
      </c>
      <c r="BM24" s="391">
        <v>1.701235286</v>
      </c>
      <c r="BN24" s="387">
        <v>1.8662007410000001</v>
      </c>
    </row>
    <row r="25" spans="2:66" s="351" customFormat="1" ht="15.75" customHeight="1" x14ac:dyDescent="0.25">
      <c r="B25" s="364" t="s">
        <v>41</v>
      </c>
      <c r="C25" s="365">
        <v>108.82670962</v>
      </c>
      <c r="D25" s="365">
        <v>214.25581334200001</v>
      </c>
      <c r="E25" s="365">
        <v>112.974172181</v>
      </c>
      <c r="F25" s="365">
        <v>209.74391145800001</v>
      </c>
      <c r="G25" s="365">
        <v>392.73475997200001</v>
      </c>
      <c r="H25" s="365">
        <v>743.95936907800001</v>
      </c>
      <c r="I25" s="366">
        <v>180.523758964</v>
      </c>
      <c r="J25" s="366">
        <v>499.04650123900001</v>
      </c>
      <c r="K25" s="367">
        <v>321.63924887399997</v>
      </c>
      <c r="M25" s="364" t="s">
        <v>41</v>
      </c>
      <c r="N25" s="716">
        <v>15.237268755000001</v>
      </c>
      <c r="O25" s="716">
        <v>21.346970101</v>
      </c>
      <c r="P25" s="716">
        <v>12.929094929</v>
      </c>
      <c r="Q25" s="716">
        <v>19.634787687999999</v>
      </c>
      <c r="R25" s="716">
        <v>47.413189234999997</v>
      </c>
      <c r="S25" s="716">
        <v>70.199508420000001</v>
      </c>
      <c r="T25" s="717">
        <v>17.996988480999999</v>
      </c>
      <c r="U25" s="717">
        <v>54.310351924999999</v>
      </c>
      <c r="V25" s="718">
        <v>34.084938860999998</v>
      </c>
      <c r="X25" s="364" t="s">
        <v>41</v>
      </c>
      <c r="Y25" s="384">
        <v>17.581764677999999</v>
      </c>
      <c r="Z25" s="384">
        <v>61.079860813000003</v>
      </c>
      <c r="AA25" s="384">
        <v>34.612618294999997</v>
      </c>
      <c r="AB25" s="384">
        <v>51.742860124000003</v>
      </c>
      <c r="AC25" s="384">
        <v>65.658750568000002</v>
      </c>
      <c r="AD25" s="384">
        <v>118.79543674200001</v>
      </c>
      <c r="AE25" s="390">
        <v>49.021770527000001</v>
      </c>
      <c r="AF25" s="390">
        <v>82.262257482999999</v>
      </c>
      <c r="AG25" s="385">
        <v>67.874823321999997</v>
      </c>
      <c r="AI25" s="364" t="s">
        <v>41</v>
      </c>
      <c r="AJ25" s="384">
        <v>0.87784290499999995</v>
      </c>
      <c r="AK25" s="384">
        <v>3.1566243840000001</v>
      </c>
      <c r="AL25" s="384">
        <v>1.717983247</v>
      </c>
      <c r="AM25" s="384">
        <v>3.3448428460000001</v>
      </c>
      <c r="AN25" s="384">
        <v>3.8891253369999998</v>
      </c>
      <c r="AO25" s="384">
        <v>5.8605705459999999</v>
      </c>
      <c r="AP25" s="390">
        <v>2.758734172</v>
      </c>
      <c r="AQ25" s="390">
        <v>4.5851088649999996</v>
      </c>
      <c r="AR25" s="385">
        <v>3.798905693</v>
      </c>
      <c r="AT25" s="364" t="s">
        <v>41</v>
      </c>
      <c r="AU25" s="384">
        <v>82.213735404000005</v>
      </c>
      <c r="AV25" s="384">
        <v>85.774159362999995</v>
      </c>
      <c r="AW25" s="384">
        <v>83.149057212000002</v>
      </c>
      <c r="AX25" s="384">
        <v>88.544015774000002</v>
      </c>
      <c r="AY25" s="384">
        <v>90.103391927999994</v>
      </c>
      <c r="AZ25" s="384">
        <v>90.101234679000001</v>
      </c>
      <c r="BA25" s="390">
        <v>86.306414629000002</v>
      </c>
      <c r="BB25" s="390">
        <v>90.102717857000002</v>
      </c>
      <c r="BC25" s="385">
        <v>88.459569161999994</v>
      </c>
      <c r="BE25" s="364" t="s">
        <v>41</v>
      </c>
      <c r="BF25" s="384">
        <v>1.248943288</v>
      </c>
      <c r="BG25" s="384">
        <v>1.574457405</v>
      </c>
      <c r="BH25" s="384">
        <v>1.9208994269999999</v>
      </c>
      <c r="BI25" s="384">
        <v>1.604766154</v>
      </c>
      <c r="BJ25" s="384">
        <v>1.432644078</v>
      </c>
      <c r="BK25" s="384">
        <v>0.70536211800000004</v>
      </c>
      <c r="BL25" s="390">
        <v>1.6544914129999999</v>
      </c>
      <c r="BM25" s="390">
        <v>1.104467705</v>
      </c>
      <c r="BN25" s="385">
        <v>1.276407998</v>
      </c>
    </row>
    <row r="26" spans="2:66" s="323" customFormat="1" ht="15.75" customHeight="1" x14ac:dyDescent="0.25">
      <c r="B26" s="368" t="s">
        <v>694</v>
      </c>
      <c r="C26" s="369">
        <v>188.20811717000001</v>
      </c>
      <c r="D26" s="369">
        <v>230.99920828399999</v>
      </c>
      <c r="E26" s="369">
        <v>157.72186505299999</v>
      </c>
      <c r="F26" s="369">
        <v>260.70910770799998</v>
      </c>
      <c r="G26" s="369">
        <v>644.21031620300005</v>
      </c>
      <c r="H26" s="369">
        <v>373.59722718299997</v>
      </c>
      <c r="I26" s="370">
        <v>211.78332295300001</v>
      </c>
      <c r="J26" s="370">
        <v>567.90155888799995</v>
      </c>
      <c r="K26" s="355">
        <v>355.418552396</v>
      </c>
      <c r="M26" s="368" t="s">
        <v>694</v>
      </c>
      <c r="N26" s="719">
        <v>19.895743148000001</v>
      </c>
      <c r="O26" s="719">
        <v>25.951789611999999</v>
      </c>
      <c r="P26" s="719">
        <v>16.825200592000002</v>
      </c>
      <c r="Q26" s="719">
        <v>40.002428377000001</v>
      </c>
      <c r="R26" s="719">
        <v>57.654487134999997</v>
      </c>
      <c r="S26" s="719">
        <v>48.211559766000001</v>
      </c>
      <c r="T26" s="720">
        <v>25.420085517</v>
      </c>
      <c r="U26" s="720">
        <v>54.991725864000003</v>
      </c>
      <c r="V26" s="709">
        <v>37.347386389999997</v>
      </c>
      <c r="X26" s="368" t="s">
        <v>694</v>
      </c>
      <c r="Y26" s="386">
        <v>65.531135470999999</v>
      </c>
      <c r="Z26" s="386">
        <v>54.576386460999998</v>
      </c>
      <c r="AA26" s="386">
        <v>48.581250120999997</v>
      </c>
      <c r="AB26" s="386">
        <v>52.457361368000001</v>
      </c>
      <c r="AC26" s="386">
        <v>128.471698293</v>
      </c>
      <c r="AD26" s="386">
        <v>64.707575138999999</v>
      </c>
      <c r="AE26" s="391">
        <v>54.205686819999997</v>
      </c>
      <c r="AF26" s="391">
        <v>108.616538345</v>
      </c>
      <c r="AG26" s="387">
        <v>80.048737396999996</v>
      </c>
      <c r="AI26" s="368" t="s">
        <v>694</v>
      </c>
      <c r="AJ26" s="386">
        <v>4.3374978029999998</v>
      </c>
      <c r="AK26" s="386">
        <v>4.0098985880000004</v>
      </c>
      <c r="AL26" s="386">
        <v>2.9179137329999998</v>
      </c>
      <c r="AM26" s="386">
        <v>2.7946159960000001</v>
      </c>
      <c r="AN26" s="386">
        <v>6.219654341</v>
      </c>
      <c r="AO26" s="386">
        <v>3.8497646900000002</v>
      </c>
      <c r="AP26" s="391">
        <v>3.4605104569999998</v>
      </c>
      <c r="AQ26" s="391">
        <v>5.5821915500000001</v>
      </c>
      <c r="AR26" s="387">
        <v>4.5831460059999998</v>
      </c>
      <c r="AT26" s="368" t="s">
        <v>694</v>
      </c>
      <c r="AU26" s="386">
        <v>90.678189712999995</v>
      </c>
      <c r="AV26" s="386">
        <v>91.405820934000005</v>
      </c>
      <c r="AW26" s="386">
        <v>87.576377174000001</v>
      </c>
      <c r="AX26" s="386">
        <v>88.250891178000003</v>
      </c>
      <c r="AY26" s="386">
        <v>89.133356195000005</v>
      </c>
      <c r="AZ26" s="386">
        <v>90.360651109000003</v>
      </c>
      <c r="BA26" s="391">
        <v>89.777085769999999</v>
      </c>
      <c r="BB26" s="391">
        <v>89.515516814999998</v>
      </c>
      <c r="BC26" s="387">
        <v>89.652850630000003</v>
      </c>
      <c r="BE26" s="368" t="s">
        <v>694</v>
      </c>
      <c r="BF26" s="386">
        <v>1.741382625</v>
      </c>
      <c r="BG26" s="386">
        <v>2.043357946</v>
      </c>
      <c r="BH26" s="386">
        <v>1.969454679</v>
      </c>
      <c r="BI26" s="386">
        <v>1.9580556979999999</v>
      </c>
      <c r="BJ26" s="386">
        <v>1.3299685269999999</v>
      </c>
      <c r="BK26" s="386">
        <v>1.8258611140000001</v>
      </c>
      <c r="BL26" s="391">
        <v>1.9648897919999999</v>
      </c>
      <c r="BM26" s="391">
        <v>1.4219591970000001</v>
      </c>
      <c r="BN26" s="387">
        <v>1.6149897120000001</v>
      </c>
    </row>
    <row r="27" spans="2:66" s="351" customFormat="1" ht="15.75" customHeight="1" x14ac:dyDescent="0.25">
      <c r="B27" s="364" t="s">
        <v>44</v>
      </c>
      <c r="C27" s="365">
        <v>102.913848007</v>
      </c>
      <c r="D27" s="365">
        <v>123.19317336</v>
      </c>
      <c r="E27" s="365" t="s">
        <v>84</v>
      </c>
      <c r="F27" s="365">
        <v>196.74098832499999</v>
      </c>
      <c r="G27" s="365" t="s">
        <v>84</v>
      </c>
      <c r="H27" s="365" t="s">
        <v>84</v>
      </c>
      <c r="I27" s="366">
        <v>146.98750434900001</v>
      </c>
      <c r="J27" s="366" t="s">
        <v>84</v>
      </c>
      <c r="K27" s="367">
        <v>146.98750434900001</v>
      </c>
      <c r="M27" s="364" t="s">
        <v>44</v>
      </c>
      <c r="N27" s="716">
        <v>14.854998499000001</v>
      </c>
      <c r="O27" s="716">
        <v>14.636716918999999</v>
      </c>
      <c r="P27" s="716" t="s">
        <v>84</v>
      </c>
      <c r="Q27" s="716">
        <v>11.876119979</v>
      </c>
      <c r="R27" s="716" t="s">
        <v>84</v>
      </c>
      <c r="S27" s="716" t="s">
        <v>84</v>
      </c>
      <c r="T27" s="717">
        <v>13.512141502</v>
      </c>
      <c r="U27" s="717" t="s">
        <v>84</v>
      </c>
      <c r="V27" s="718">
        <v>13.512141502</v>
      </c>
      <c r="X27" s="364" t="s">
        <v>44</v>
      </c>
      <c r="Y27" s="384">
        <v>23.01725875</v>
      </c>
      <c r="Z27" s="384">
        <v>19.572017178999999</v>
      </c>
      <c r="AA27" s="384" t="s">
        <v>84</v>
      </c>
      <c r="AB27" s="384">
        <v>41.405525644000001</v>
      </c>
      <c r="AC27" s="384" t="s">
        <v>84</v>
      </c>
      <c r="AD27" s="384" t="s">
        <v>84</v>
      </c>
      <c r="AE27" s="390">
        <v>30.390966852999998</v>
      </c>
      <c r="AF27" s="390" t="s">
        <v>84</v>
      </c>
      <c r="AG27" s="385">
        <v>30.390966852999998</v>
      </c>
      <c r="AI27" s="364" t="s">
        <v>44</v>
      </c>
      <c r="AJ27" s="384">
        <v>3.3813497479999999</v>
      </c>
      <c r="AK27" s="384">
        <v>1.8692639639999999</v>
      </c>
      <c r="AL27" s="384" t="s">
        <v>84</v>
      </c>
      <c r="AM27" s="384">
        <v>2.820768315</v>
      </c>
      <c r="AN27" s="384" t="s">
        <v>84</v>
      </c>
      <c r="AO27" s="384" t="s">
        <v>84</v>
      </c>
      <c r="AP27" s="390">
        <v>2.8009597890000002</v>
      </c>
      <c r="AQ27" s="390" t="s">
        <v>84</v>
      </c>
      <c r="AR27" s="385">
        <v>2.8009597890000002</v>
      </c>
      <c r="AT27" s="364" t="s">
        <v>44</v>
      </c>
      <c r="AU27" s="384">
        <v>95.924174237000003</v>
      </c>
      <c r="AV27" s="384">
        <v>91.396656093999994</v>
      </c>
      <c r="AW27" s="384" t="s">
        <v>84</v>
      </c>
      <c r="AX27" s="384">
        <v>87.262693025000004</v>
      </c>
      <c r="AY27" s="384" t="s">
        <v>84</v>
      </c>
      <c r="AZ27" s="384" t="s">
        <v>84</v>
      </c>
      <c r="BA27" s="390">
        <v>91.389753851999998</v>
      </c>
      <c r="BB27" s="390" t="s">
        <v>84</v>
      </c>
      <c r="BC27" s="385">
        <v>91.389753851999998</v>
      </c>
      <c r="BE27" s="364" t="s">
        <v>44</v>
      </c>
      <c r="BF27" s="384">
        <v>2.5681071110000002</v>
      </c>
      <c r="BG27" s="384">
        <v>2.341487517</v>
      </c>
      <c r="BH27" s="384" t="s">
        <v>84</v>
      </c>
      <c r="BI27" s="384">
        <v>1.347425877</v>
      </c>
      <c r="BJ27" s="384" t="s">
        <v>84</v>
      </c>
      <c r="BK27" s="384" t="s">
        <v>84</v>
      </c>
      <c r="BL27" s="390">
        <v>1.8222633660000001</v>
      </c>
      <c r="BM27" s="390" t="s">
        <v>84</v>
      </c>
      <c r="BN27" s="385">
        <v>1.8222633660000001</v>
      </c>
    </row>
    <row r="28" spans="2:66" s="323" customFormat="1" ht="15.75" customHeight="1" x14ac:dyDescent="0.25">
      <c r="B28" s="368" t="s">
        <v>102</v>
      </c>
      <c r="C28" s="369">
        <v>242.75187998600001</v>
      </c>
      <c r="D28" s="369">
        <v>229.25336005599999</v>
      </c>
      <c r="E28" s="369">
        <v>224.23769906999999</v>
      </c>
      <c r="F28" s="369">
        <v>264.50574288600001</v>
      </c>
      <c r="G28" s="369">
        <v>631.67270640499999</v>
      </c>
      <c r="H28" s="369">
        <v>891.36504319400001</v>
      </c>
      <c r="I28" s="370">
        <v>239.120791664</v>
      </c>
      <c r="J28" s="370">
        <v>731.28030996300004</v>
      </c>
      <c r="K28" s="355">
        <v>422.06993056800002</v>
      </c>
      <c r="M28" s="368" t="s">
        <v>102</v>
      </c>
      <c r="N28" s="719">
        <v>30.818841352</v>
      </c>
      <c r="O28" s="719">
        <v>23.451746414999999</v>
      </c>
      <c r="P28" s="719">
        <v>37.837940392</v>
      </c>
      <c r="Q28" s="719">
        <v>35.373263039999998</v>
      </c>
      <c r="R28" s="719">
        <v>68.036690304000004</v>
      </c>
      <c r="S28" s="719">
        <v>103.66910076800001</v>
      </c>
      <c r="T28" s="720">
        <v>31.203494943999999</v>
      </c>
      <c r="U28" s="720">
        <v>81.703859152000007</v>
      </c>
      <c r="V28" s="709">
        <v>49.975860005999998</v>
      </c>
      <c r="X28" s="368" t="s">
        <v>102</v>
      </c>
      <c r="Y28" s="386">
        <v>61.437357360999997</v>
      </c>
      <c r="Z28" s="386">
        <v>63.776980688000002</v>
      </c>
      <c r="AA28" s="386">
        <v>55.465926084000003</v>
      </c>
      <c r="AB28" s="386">
        <v>63.531313894999997</v>
      </c>
      <c r="AC28" s="386">
        <v>116.902542873</v>
      </c>
      <c r="AD28" s="386">
        <v>87.722401500999993</v>
      </c>
      <c r="AE28" s="391">
        <v>61.245769605</v>
      </c>
      <c r="AF28" s="391">
        <v>101.168909578</v>
      </c>
      <c r="AG28" s="387">
        <v>82.116136143999995</v>
      </c>
      <c r="AI28" s="368" t="s">
        <v>102</v>
      </c>
      <c r="AJ28" s="386">
        <v>3.8943816340000001</v>
      </c>
      <c r="AK28" s="386">
        <v>3.7566909580000001</v>
      </c>
      <c r="AL28" s="386">
        <v>3.575459264</v>
      </c>
      <c r="AM28" s="386">
        <v>5.6623649829999998</v>
      </c>
      <c r="AN28" s="386">
        <v>6.6411499919999999</v>
      </c>
      <c r="AO28" s="386">
        <v>5.0309264279999999</v>
      </c>
      <c r="AP28" s="391">
        <v>4.1448718390000003</v>
      </c>
      <c r="AQ28" s="391">
        <v>5.7767290410000003</v>
      </c>
      <c r="AR28" s="387">
        <v>5.0666982420000002</v>
      </c>
      <c r="AT28" s="368" t="s">
        <v>102</v>
      </c>
      <c r="AU28" s="386">
        <v>90.714681249999998</v>
      </c>
      <c r="AV28" s="386">
        <v>88.309694426999997</v>
      </c>
      <c r="AW28" s="386">
        <v>92.810003152999997</v>
      </c>
      <c r="AX28" s="386">
        <v>96.352806207</v>
      </c>
      <c r="AY28" s="386">
        <v>92.901762367000003</v>
      </c>
      <c r="AZ28" s="386">
        <v>91.493954501999994</v>
      </c>
      <c r="BA28" s="391">
        <v>92.114822674999999</v>
      </c>
      <c r="BB28" s="391">
        <v>92.142686788000006</v>
      </c>
      <c r="BC28" s="387">
        <v>92.129389020999994</v>
      </c>
      <c r="BE28" s="368" t="s">
        <v>102</v>
      </c>
      <c r="BF28" s="386">
        <v>2.1310698509999999</v>
      </c>
      <c r="BG28" s="386">
        <v>1.940424728</v>
      </c>
      <c r="BH28" s="386">
        <v>1.8685044710000001</v>
      </c>
      <c r="BI28" s="386">
        <v>1.453660116</v>
      </c>
      <c r="BJ28" s="386">
        <v>1.7851713870000001</v>
      </c>
      <c r="BK28" s="386">
        <v>1.4498694969999999</v>
      </c>
      <c r="BL28" s="391">
        <v>1.7977102679999999</v>
      </c>
      <c r="BM28" s="391">
        <v>1.6284092859999999</v>
      </c>
      <c r="BN28" s="387">
        <v>1.6886708749999999</v>
      </c>
    </row>
    <row r="29" spans="2:66" s="351" customFormat="1" ht="15.75" customHeight="1" x14ac:dyDescent="0.25">
      <c r="B29" s="364" t="s">
        <v>695</v>
      </c>
      <c r="C29" s="365">
        <v>75.160072389000007</v>
      </c>
      <c r="D29" s="365">
        <v>158.12819506299999</v>
      </c>
      <c r="E29" s="365">
        <v>227.169465086</v>
      </c>
      <c r="F29" s="365">
        <v>254.925197943</v>
      </c>
      <c r="G29" s="365">
        <v>528.67135795199999</v>
      </c>
      <c r="H29" s="365">
        <v>644.66543686099999</v>
      </c>
      <c r="I29" s="366">
        <v>214.840139669</v>
      </c>
      <c r="J29" s="366">
        <v>567.95694133400002</v>
      </c>
      <c r="K29" s="367">
        <v>418.193044783</v>
      </c>
      <c r="M29" s="364" t="s">
        <v>695</v>
      </c>
      <c r="N29" s="716">
        <v>7.0759154249999998</v>
      </c>
      <c r="O29" s="716">
        <v>14.993716774999999</v>
      </c>
      <c r="P29" s="716">
        <v>23.343238506999999</v>
      </c>
      <c r="Q29" s="716">
        <v>33.057474605000003</v>
      </c>
      <c r="R29" s="716">
        <v>67.646486886999995</v>
      </c>
      <c r="S29" s="716">
        <v>99.751884860000004</v>
      </c>
      <c r="T29" s="717">
        <v>24.298242268999999</v>
      </c>
      <c r="U29" s="717">
        <v>78.520139240000006</v>
      </c>
      <c r="V29" s="718">
        <v>55.523548507000001</v>
      </c>
      <c r="X29" s="364" t="s">
        <v>695</v>
      </c>
      <c r="Y29" s="384">
        <v>27.466085964000001</v>
      </c>
      <c r="Z29" s="384">
        <v>47.077951718000001</v>
      </c>
      <c r="AA29" s="384">
        <v>55.310497869000002</v>
      </c>
      <c r="AB29" s="384">
        <v>67.218481460999996</v>
      </c>
      <c r="AC29" s="384">
        <v>90.970489713999996</v>
      </c>
      <c r="AD29" s="384">
        <v>97.704861363000006</v>
      </c>
      <c r="AE29" s="390">
        <v>57.399144274999998</v>
      </c>
      <c r="AF29" s="390">
        <v>93.446546052000002</v>
      </c>
      <c r="AG29" s="385">
        <v>82.198893550999998</v>
      </c>
      <c r="AI29" s="364" t="s">
        <v>695</v>
      </c>
      <c r="AJ29" s="384">
        <v>1.8214139199999999</v>
      </c>
      <c r="AK29" s="384">
        <v>2.8351624480000002</v>
      </c>
      <c r="AL29" s="384">
        <v>4.23016916</v>
      </c>
      <c r="AM29" s="384">
        <v>3.8546440739999999</v>
      </c>
      <c r="AN29" s="384">
        <v>5.1153677829999999</v>
      </c>
      <c r="AO29" s="384">
        <v>4.4280304199999998</v>
      </c>
      <c r="AP29" s="390">
        <v>3.6475107420000001</v>
      </c>
      <c r="AQ29" s="390">
        <v>4.8273091900000002</v>
      </c>
      <c r="AR29" s="385">
        <v>4.509499624</v>
      </c>
      <c r="AT29" s="364" t="s">
        <v>695</v>
      </c>
      <c r="AU29" s="384">
        <v>86.694720548000006</v>
      </c>
      <c r="AV29" s="384">
        <v>86.815715475000005</v>
      </c>
      <c r="AW29" s="384">
        <v>91.335556349000001</v>
      </c>
      <c r="AX29" s="384">
        <v>89.690753216000004</v>
      </c>
      <c r="AY29" s="384">
        <v>92.310942535999999</v>
      </c>
      <c r="AZ29" s="384">
        <v>91.461963157</v>
      </c>
      <c r="BA29" s="390">
        <v>89.427987091999995</v>
      </c>
      <c r="BB29" s="390">
        <v>91.998794516000004</v>
      </c>
      <c r="BC29" s="385">
        <v>91.196641043</v>
      </c>
      <c r="BE29" s="364" t="s">
        <v>695</v>
      </c>
      <c r="BF29" s="384">
        <v>2.954633786</v>
      </c>
      <c r="BG29" s="384">
        <v>2.2158745230000001</v>
      </c>
      <c r="BH29" s="384">
        <v>2.301075086</v>
      </c>
      <c r="BI29" s="384">
        <v>2.361710027</v>
      </c>
      <c r="BJ29" s="384">
        <v>1.6988830939999999</v>
      </c>
      <c r="BK29" s="384">
        <v>1.6286304149999999</v>
      </c>
      <c r="BL29" s="390">
        <v>2.3123752610000001</v>
      </c>
      <c r="BM29" s="390">
        <v>1.671875913</v>
      </c>
      <c r="BN29" s="385">
        <v>1.8114311249999999</v>
      </c>
    </row>
    <row r="30" spans="2:66" s="323" customFormat="1" ht="15.75" customHeight="1" x14ac:dyDescent="0.25">
      <c r="B30" s="368" t="s">
        <v>103</v>
      </c>
      <c r="C30" s="369">
        <v>290.14628058800002</v>
      </c>
      <c r="D30" s="369">
        <v>194.88630675799999</v>
      </c>
      <c r="E30" s="369">
        <v>208.32963814600001</v>
      </c>
      <c r="F30" s="369">
        <v>214.180808442</v>
      </c>
      <c r="G30" s="369">
        <v>490.14437531999999</v>
      </c>
      <c r="H30" s="369">
        <v>398.7511758</v>
      </c>
      <c r="I30" s="370">
        <v>210.66452500899999</v>
      </c>
      <c r="J30" s="370">
        <v>458.60007835499999</v>
      </c>
      <c r="K30" s="355">
        <v>315.76708227699999</v>
      </c>
      <c r="M30" s="368" t="s">
        <v>103</v>
      </c>
      <c r="N30" s="719">
        <v>38.490416885999998</v>
      </c>
      <c r="O30" s="719">
        <v>20.740786229000001</v>
      </c>
      <c r="P30" s="719">
        <v>20.238000972999998</v>
      </c>
      <c r="Q30" s="719">
        <v>28.761885358000001</v>
      </c>
      <c r="R30" s="719">
        <v>52.758997127999997</v>
      </c>
      <c r="S30" s="719">
        <v>42.156223695999998</v>
      </c>
      <c r="T30" s="720">
        <v>24.407692600000001</v>
      </c>
      <c r="U30" s="720">
        <v>49.099457516999998</v>
      </c>
      <c r="V30" s="709">
        <v>34.874798269999999</v>
      </c>
      <c r="X30" s="368" t="s">
        <v>103</v>
      </c>
      <c r="Y30" s="386">
        <v>52.911270520000002</v>
      </c>
      <c r="Z30" s="386">
        <v>47.390855203999998</v>
      </c>
      <c r="AA30" s="386">
        <v>55.710404752999999</v>
      </c>
      <c r="AB30" s="386">
        <v>42.170151048999998</v>
      </c>
      <c r="AC30" s="386">
        <v>76.256574264999998</v>
      </c>
      <c r="AD30" s="386">
        <v>82.151613702000006</v>
      </c>
      <c r="AE30" s="391">
        <v>47.596577834999998</v>
      </c>
      <c r="AF30" s="391">
        <v>77.934904613</v>
      </c>
      <c r="AG30" s="387">
        <v>62.599335089999997</v>
      </c>
      <c r="AI30" s="368" t="s">
        <v>103</v>
      </c>
      <c r="AJ30" s="386">
        <v>3.2256768259999999</v>
      </c>
      <c r="AK30" s="386">
        <v>2.892734919</v>
      </c>
      <c r="AL30" s="386">
        <v>5.0986348379999997</v>
      </c>
      <c r="AM30" s="386">
        <v>4.348032356</v>
      </c>
      <c r="AN30" s="386">
        <v>3.827570347</v>
      </c>
      <c r="AO30" s="386">
        <v>2.7866804969999999</v>
      </c>
      <c r="AP30" s="391">
        <v>3.8176862969999998</v>
      </c>
      <c r="AQ30" s="391">
        <v>3.4417606940000001</v>
      </c>
      <c r="AR30" s="387">
        <v>3.5771398740000002</v>
      </c>
      <c r="AT30" s="368" t="s">
        <v>103</v>
      </c>
      <c r="AU30" s="386">
        <v>89.361953444999997</v>
      </c>
      <c r="AV30" s="386">
        <v>87.621629568000003</v>
      </c>
      <c r="AW30" s="386">
        <v>93.491490313</v>
      </c>
      <c r="AX30" s="386">
        <v>94.977810097000003</v>
      </c>
      <c r="AY30" s="386">
        <v>86.833450511999999</v>
      </c>
      <c r="AZ30" s="386">
        <v>77.854405512</v>
      </c>
      <c r="BA30" s="391">
        <v>92.024222624999993</v>
      </c>
      <c r="BB30" s="391">
        <v>84.277097178999995</v>
      </c>
      <c r="BC30" s="387">
        <v>88.193152990000002</v>
      </c>
      <c r="BE30" s="368" t="s">
        <v>103</v>
      </c>
      <c r="BF30" s="386">
        <v>2.3700655880000001</v>
      </c>
      <c r="BG30" s="386">
        <v>2.192888656</v>
      </c>
      <c r="BH30" s="386">
        <v>1.784073888</v>
      </c>
      <c r="BI30" s="386">
        <v>2.3392261589999999</v>
      </c>
      <c r="BJ30" s="386">
        <v>1.903853555</v>
      </c>
      <c r="BK30" s="386">
        <v>1.6440536779999999</v>
      </c>
      <c r="BL30" s="391">
        <v>2.1492117560000001</v>
      </c>
      <c r="BM30" s="391">
        <v>1.8258860269999999</v>
      </c>
      <c r="BN30" s="387">
        <v>1.9501526680000001</v>
      </c>
    </row>
    <row r="31" spans="2:66" s="351" customFormat="1" ht="15.75" customHeight="1" x14ac:dyDescent="0.25">
      <c r="B31" s="364" t="s">
        <v>696</v>
      </c>
      <c r="C31" s="365">
        <v>228.40523965099999</v>
      </c>
      <c r="D31" s="365">
        <v>217.170004737</v>
      </c>
      <c r="E31" s="365">
        <v>222.885483792</v>
      </c>
      <c r="F31" s="365">
        <v>428.871027185</v>
      </c>
      <c r="G31" s="365">
        <v>450.30711538899999</v>
      </c>
      <c r="H31" s="365">
        <v>656.79404774099999</v>
      </c>
      <c r="I31" s="366">
        <v>291.061120652</v>
      </c>
      <c r="J31" s="366">
        <v>548.88262450399998</v>
      </c>
      <c r="K31" s="367">
        <v>390.987473244</v>
      </c>
      <c r="M31" s="364" t="s">
        <v>696</v>
      </c>
      <c r="N31" s="716">
        <v>32.518619155000003</v>
      </c>
      <c r="O31" s="716">
        <v>27.868673346000001</v>
      </c>
      <c r="P31" s="716">
        <v>23.409860333000001</v>
      </c>
      <c r="Q31" s="716">
        <v>40.469612462000001</v>
      </c>
      <c r="R31" s="716">
        <v>46.965796849</v>
      </c>
      <c r="S31" s="716">
        <v>48.764424691000002</v>
      </c>
      <c r="T31" s="717">
        <v>31.819368699000002</v>
      </c>
      <c r="U31" s="717">
        <v>47.824450001000002</v>
      </c>
      <c r="V31" s="718">
        <v>38.022611538</v>
      </c>
      <c r="X31" s="364" t="s">
        <v>696</v>
      </c>
      <c r="Y31" s="384">
        <v>56.532447372</v>
      </c>
      <c r="Z31" s="384">
        <v>49.745054541999998</v>
      </c>
      <c r="AA31" s="384">
        <v>58.974955280000003</v>
      </c>
      <c r="AB31" s="384">
        <v>82.525321231999996</v>
      </c>
      <c r="AC31" s="384">
        <v>80.765233465999998</v>
      </c>
      <c r="AD31" s="384">
        <v>82.013358804000006</v>
      </c>
      <c r="AE31" s="390">
        <v>65.013058892000004</v>
      </c>
      <c r="AF31" s="390">
        <v>81.473531973999997</v>
      </c>
      <c r="AG31" s="385">
        <v>73.042367454000001</v>
      </c>
      <c r="AI31" s="364" t="s">
        <v>696</v>
      </c>
      <c r="AJ31" s="384">
        <v>3.717270477</v>
      </c>
      <c r="AK31" s="384">
        <v>3.2224129220000002</v>
      </c>
      <c r="AL31" s="384">
        <v>4.0110615770000004</v>
      </c>
      <c r="AM31" s="384">
        <v>5.3092285219999997</v>
      </c>
      <c r="AN31" s="384">
        <v>4.7721693600000004</v>
      </c>
      <c r="AO31" s="384">
        <v>3.593721532</v>
      </c>
      <c r="AP31" s="390">
        <v>4.2435696930000004</v>
      </c>
      <c r="AQ31" s="390">
        <v>4.0192665339999998</v>
      </c>
      <c r="AR31" s="385">
        <v>4.1185131049999999</v>
      </c>
      <c r="AT31" s="364" t="s">
        <v>696</v>
      </c>
      <c r="AU31" s="384">
        <v>91.809581503000004</v>
      </c>
      <c r="AV31" s="384">
        <v>89.952092203999996</v>
      </c>
      <c r="AW31" s="384">
        <v>90.324155290999997</v>
      </c>
      <c r="AX31" s="384">
        <v>90.976051186999996</v>
      </c>
      <c r="AY31" s="384">
        <v>90.483890220999996</v>
      </c>
      <c r="AZ31" s="384">
        <v>82.346461152000003</v>
      </c>
      <c r="BA31" s="390">
        <v>90.651021650000004</v>
      </c>
      <c r="BB31" s="390">
        <v>85.865981511000001</v>
      </c>
      <c r="BC31" s="385">
        <v>88.316911106999996</v>
      </c>
      <c r="BE31" s="364" t="s">
        <v>696</v>
      </c>
      <c r="BF31" s="384">
        <v>1.8237838820000001</v>
      </c>
      <c r="BG31" s="384">
        <v>1.9988144109999999</v>
      </c>
      <c r="BH31" s="384">
        <v>1.9787342450000001</v>
      </c>
      <c r="BI31" s="384">
        <v>1.5359483979999999</v>
      </c>
      <c r="BJ31" s="384">
        <v>1.25732851</v>
      </c>
      <c r="BK31" s="384">
        <v>1.1235060939999999</v>
      </c>
      <c r="BL31" s="390">
        <v>1.747283331</v>
      </c>
      <c r="BM31" s="390">
        <v>1.1808824600000001</v>
      </c>
      <c r="BN31" s="385">
        <v>1.4391054599999999</v>
      </c>
    </row>
    <row r="32" spans="2:66" s="323" customFormat="1" ht="15.75" customHeight="1" x14ac:dyDescent="0.25">
      <c r="B32" s="368" t="s">
        <v>104</v>
      </c>
      <c r="C32" s="369">
        <v>299.64033329900002</v>
      </c>
      <c r="D32" s="369">
        <v>219.104535244</v>
      </c>
      <c r="E32" s="369">
        <v>274.874665816</v>
      </c>
      <c r="F32" s="369">
        <v>395.72330042599998</v>
      </c>
      <c r="G32" s="369">
        <v>552.61774394600002</v>
      </c>
      <c r="H32" s="369">
        <v>1384.4307620930001</v>
      </c>
      <c r="I32" s="370">
        <v>290.23443980500002</v>
      </c>
      <c r="J32" s="370">
        <v>946.69199047799998</v>
      </c>
      <c r="K32" s="355">
        <v>587.65126841100005</v>
      </c>
      <c r="M32" s="368" t="s">
        <v>104</v>
      </c>
      <c r="N32" s="719">
        <v>42.309625515999997</v>
      </c>
      <c r="O32" s="719">
        <v>28.633097096</v>
      </c>
      <c r="P32" s="719">
        <v>34.886548103999999</v>
      </c>
      <c r="Q32" s="719">
        <v>48.746726664000001</v>
      </c>
      <c r="R32" s="719">
        <v>47.577480168000001</v>
      </c>
      <c r="S32" s="719">
        <v>157.63624116700001</v>
      </c>
      <c r="T32" s="720">
        <v>37.535909607999997</v>
      </c>
      <c r="U32" s="720">
        <v>99.718192525999996</v>
      </c>
      <c r="V32" s="709">
        <v>65.708420324000002</v>
      </c>
      <c r="X32" s="368" t="s">
        <v>104</v>
      </c>
      <c r="Y32" s="386">
        <v>59.958641585999999</v>
      </c>
      <c r="Z32" s="386">
        <v>46.041034424000003</v>
      </c>
      <c r="AA32" s="386">
        <v>55.514010374999998</v>
      </c>
      <c r="AB32" s="386">
        <v>70.982336051000004</v>
      </c>
      <c r="AC32" s="386">
        <v>117.37486430200001</v>
      </c>
      <c r="AD32" s="386">
        <v>152.98915344400001</v>
      </c>
      <c r="AE32" s="391">
        <v>57.514448768999998</v>
      </c>
      <c r="AF32" s="391">
        <v>139.945107444</v>
      </c>
      <c r="AG32" s="387">
        <v>100.886860689</v>
      </c>
      <c r="AI32" s="368" t="s">
        <v>104</v>
      </c>
      <c r="AJ32" s="386">
        <v>4.1895457540000001</v>
      </c>
      <c r="AK32" s="386">
        <v>3.0790352749999998</v>
      </c>
      <c r="AL32" s="386">
        <v>4.1863739630000003</v>
      </c>
      <c r="AM32" s="386">
        <v>4.0896597010000004</v>
      </c>
      <c r="AN32" s="386">
        <v>5.822057601</v>
      </c>
      <c r="AO32" s="386">
        <v>7.055670857</v>
      </c>
      <c r="AP32" s="391">
        <v>3.823722316</v>
      </c>
      <c r="AQ32" s="391">
        <v>6.6244891309999998</v>
      </c>
      <c r="AR32" s="387">
        <v>5.5302721750000003</v>
      </c>
      <c r="AT32" s="368" t="s">
        <v>104</v>
      </c>
      <c r="AU32" s="386">
        <v>92.984490719999997</v>
      </c>
      <c r="AV32" s="386">
        <v>89.95850231</v>
      </c>
      <c r="AW32" s="386">
        <v>92.577998905000001</v>
      </c>
      <c r="AX32" s="386">
        <v>89.745884150999998</v>
      </c>
      <c r="AY32" s="386">
        <v>87.654425001999996</v>
      </c>
      <c r="AZ32" s="386">
        <v>93.169181385000002</v>
      </c>
      <c r="BA32" s="391">
        <v>91.113211415999999</v>
      </c>
      <c r="BB32" s="391">
        <v>91.149353454000007</v>
      </c>
      <c r="BC32" s="387">
        <v>91.132228216000001</v>
      </c>
      <c r="BE32" s="368" t="s">
        <v>104</v>
      </c>
      <c r="BF32" s="386">
        <v>1.9517816130000001</v>
      </c>
      <c r="BG32" s="386">
        <v>2.4004177250000001</v>
      </c>
      <c r="BH32" s="386">
        <v>2.1743815130000002</v>
      </c>
      <c r="BI32" s="386">
        <v>2.3124852329999999</v>
      </c>
      <c r="BJ32" s="386">
        <v>1.9514896129999999</v>
      </c>
      <c r="BK32" s="386">
        <v>1.6782650059999999</v>
      </c>
      <c r="BL32" s="391">
        <v>2.2318370390000002</v>
      </c>
      <c r="BM32" s="391">
        <v>1.762196554</v>
      </c>
      <c r="BN32" s="387">
        <v>1.889058643</v>
      </c>
    </row>
    <row r="33" spans="2:66" s="351" customFormat="1" ht="15.75" customHeight="1" x14ac:dyDescent="0.25">
      <c r="B33" s="364" t="s">
        <v>53</v>
      </c>
      <c r="C33" s="365">
        <v>164.85362593799999</v>
      </c>
      <c r="D33" s="365">
        <v>233.682398621</v>
      </c>
      <c r="E33" s="365">
        <v>122.39469285</v>
      </c>
      <c r="F33" s="365">
        <v>192.712485883</v>
      </c>
      <c r="G33" s="365">
        <v>270.38261343900001</v>
      </c>
      <c r="H33" s="365">
        <v>795.85352302900003</v>
      </c>
      <c r="I33" s="366">
        <v>182.312657118</v>
      </c>
      <c r="J33" s="366">
        <v>544.98646578299997</v>
      </c>
      <c r="K33" s="367">
        <v>358.25447509899999</v>
      </c>
      <c r="M33" s="364" t="s">
        <v>53</v>
      </c>
      <c r="N33" s="716">
        <v>42.960218400000002</v>
      </c>
      <c r="O33" s="716">
        <v>29.049499099999998</v>
      </c>
      <c r="P33" s="716">
        <v>13.3681391</v>
      </c>
      <c r="Q33" s="716">
        <v>21.165875961000001</v>
      </c>
      <c r="R33" s="716">
        <v>32.823754620999999</v>
      </c>
      <c r="S33" s="716">
        <v>79.577298823999996</v>
      </c>
      <c r="T33" s="717">
        <v>21.452427255</v>
      </c>
      <c r="U33" s="717">
        <v>57.256512200000003</v>
      </c>
      <c r="V33" s="718">
        <v>38.821853019999999</v>
      </c>
      <c r="X33" s="364" t="s">
        <v>53</v>
      </c>
      <c r="Y33" s="384">
        <v>22.967033832999999</v>
      </c>
      <c r="Z33" s="384">
        <v>58.870691860999997</v>
      </c>
      <c r="AA33" s="384">
        <v>33.696436929999997</v>
      </c>
      <c r="AB33" s="384">
        <v>44.713855293999998</v>
      </c>
      <c r="AC33" s="384">
        <v>49.365659715</v>
      </c>
      <c r="AD33" s="384">
        <v>115.49358549999999</v>
      </c>
      <c r="AE33" s="390">
        <v>45.623995892000003</v>
      </c>
      <c r="AF33" s="390">
        <v>87.675550056999995</v>
      </c>
      <c r="AG33" s="385">
        <v>70.620681812000001</v>
      </c>
      <c r="AI33" s="364" t="s">
        <v>53</v>
      </c>
      <c r="AJ33" s="384">
        <v>1.259084986</v>
      </c>
      <c r="AK33" s="384">
        <v>3.613748454</v>
      </c>
      <c r="AL33" s="384">
        <v>2.1588523890000002</v>
      </c>
      <c r="AM33" s="384">
        <v>2.469819019</v>
      </c>
      <c r="AN33" s="384">
        <v>2.2761154659999998</v>
      </c>
      <c r="AO33" s="384">
        <v>3.8287007160000002</v>
      </c>
      <c r="AP33" s="390">
        <v>2.7295202760000001</v>
      </c>
      <c r="AQ33" s="390">
        <v>3.2961551070000001</v>
      </c>
      <c r="AR33" s="385">
        <v>3.1261156489999999</v>
      </c>
      <c r="AT33" s="364" t="s">
        <v>53</v>
      </c>
      <c r="AU33" s="384">
        <v>87.211445608000005</v>
      </c>
      <c r="AV33" s="384">
        <v>89.799744063000006</v>
      </c>
      <c r="AW33" s="384">
        <v>87.504277789</v>
      </c>
      <c r="AX33" s="384">
        <v>85.951483827000004</v>
      </c>
      <c r="AY33" s="384">
        <v>83.206219235000006</v>
      </c>
      <c r="AZ33" s="384">
        <v>79.947165226999999</v>
      </c>
      <c r="BA33" s="390">
        <v>87.768130581999998</v>
      </c>
      <c r="BB33" s="390">
        <v>81.318151521000004</v>
      </c>
      <c r="BC33" s="385">
        <v>83.934072508</v>
      </c>
      <c r="BE33" s="364" t="s">
        <v>53</v>
      </c>
      <c r="BF33" s="384">
        <v>2.3190779899999998</v>
      </c>
      <c r="BG33" s="384">
        <v>2.085634056</v>
      </c>
      <c r="BH33" s="384">
        <v>1.684464365</v>
      </c>
      <c r="BI33" s="384">
        <v>1.9130493749999999</v>
      </c>
      <c r="BJ33" s="384">
        <v>2.2243968139999999</v>
      </c>
      <c r="BK33" s="384">
        <v>1.2431930609999999</v>
      </c>
      <c r="BL33" s="390">
        <v>1.940526078</v>
      </c>
      <c r="BM33" s="390">
        <v>1.4755989890000001</v>
      </c>
      <c r="BN33" s="385">
        <v>1.597417302</v>
      </c>
    </row>
    <row r="34" spans="2:66" s="323" customFormat="1" ht="15.75" customHeight="1" x14ac:dyDescent="0.25">
      <c r="B34" s="368" t="s">
        <v>75</v>
      </c>
      <c r="C34" s="369">
        <v>279.74217901700001</v>
      </c>
      <c r="D34" s="369">
        <v>157.11448044100001</v>
      </c>
      <c r="E34" s="369">
        <v>216.63560458800001</v>
      </c>
      <c r="F34" s="369">
        <v>257.06959641999998</v>
      </c>
      <c r="G34" s="369">
        <v>350.18259858200003</v>
      </c>
      <c r="H34" s="369">
        <v>1028.3417014070001</v>
      </c>
      <c r="I34" s="370">
        <v>227.80639113999999</v>
      </c>
      <c r="J34" s="370">
        <v>858.88698101299997</v>
      </c>
      <c r="K34" s="355">
        <v>698.96624597300001</v>
      </c>
      <c r="M34" s="368" t="s">
        <v>75</v>
      </c>
      <c r="N34" s="719">
        <v>26.607557230000001</v>
      </c>
      <c r="O34" s="719">
        <v>16.463903012999999</v>
      </c>
      <c r="P34" s="719">
        <v>32.446340280000001</v>
      </c>
      <c r="Q34" s="719">
        <v>32.003549153999998</v>
      </c>
      <c r="R34" s="719">
        <v>45.894034318999999</v>
      </c>
      <c r="S34" s="719">
        <v>99.265708519</v>
      </c>
      <c r="T34" s="720">
        <v>27.932395971999998</v>
      </c>
      <c r="U34" s="720">
        <v>85.929483891000004</v>
      </c>
      <c r="V34" s="709">
        <v>71.232570249999995</v>
      </c>
      <c r="X34" s="368" t="s">
        <v>75</v>
      </c>
      <c r="Y34" s="386">
        <v>46.362137677</v>
      </c>
      <c r="Z34" s="386">
        <v>36.555423206999997</v>
      </c>
      <c r="AA34" s="386">
        <v>46.060544714000002</v>
      </c>
      <c r="AB34" s="386">
        <v>54.681546976</v>
      </c>
      <c r="AC34" s="386">
        <v>69.727708031000006</v>
      </c>
      <c r="AD34" s="386">
        <v>179.30342976599999</v>
      </c>
      <c r="AE34" s="391">
        <v>48.201820812999998</v>
      </c>
      <c r="AF34" s="391">
        <v>154.55868488600001</v>
      </c>
      <c r="AG34" s="387">
        <v>130.734319301</v>
      </c>
      <c r="AI34" s="368" t="s">
        <v>75</v>
      </c>
      <c r="AJ34" s="386">
        <v>3.3010106939999999</v>
      </c>
      <c r="AK34" s="386">
        <v>2.2894094300000001</v>
      </c>
      <c r="AL34" s="386">
        <v>3.2302680850000001</v>
      </c>
      <c r="AM34" s="386">
        <v>4.2072148550000001</v>
      </c>
      <c r="AN34" s="386">
        <v>5.1689665309999997</v>
      </c>
      <c r="AO34" s="386">
        <v>8.6066537729999997</v>
      </c>
      <c r="AP34" s="391">
        <v>3.44442951</v>
      </c>
      <c r="AQ34" s="391">
        <v>8.0605114199999992</v>
      </c>
      <c r="AR34" s="387">
        <v>7.2572482750000002</v>
      </c>
      <c r="AT34" s="368" t="s">
        <v>75</v>
      </c>
      <c r="AU34" s="386">
        <v>89.366360030999999</v>
      </c>
      <c r="AV34" s="386">
        <v>87.135506599999999</v>
      </c>
      <c r="AW34" s="386">
        <v>91.463495339000005</v>
      </c>
      <c r="AX34" s="386">
        <v>92.282706610000005</v>
      </c>
      <c r="AY34" s="386">
        <v>93.96560058</v>
      </c>
      <c r="AZ34" s="386">
        <v>93.137307703000005</v>
      </c>
      <c r="BA34" s="391">
        <v>90.687451121999999</v>
      </c>
      <c r="BB34" s="391">
        <v>93.324355487000005</v>
      </c>
      <c r="BC34" s="387">
        <v>92.733678296999997</v>
      </c>
      <c r="BE34" s="368" t="s">
        <v>75</v>
      </c>
      <c r="BF34" s="386">
        <v>2.1537481430000001</v>
      </c>
      <c r="BG34" s="386">
        <v>1.991285381</v>
      </c>
      <c r="BH34" s="386">
        <v>2.5534238560000002</v>
      </c>
      <c r="BI34" s="386">
        <v>2.793836615</v>
      </c>
      <c r="BJ34" s="386">
        <v>2.4137513859999999</v>
      </c>
      <c r="BK34" s="386">
        <v>1.861489551</v>
      </c>
      <c r="BL34" s="391">
        <v>2.548989878</v>
      </c>
      <c r="BM34" s="391">
        <v>1.9177529090000001</v>
      </c>
      <c r="BN34" s="387">
        <v>1.969887033</v>
      </c>
    </row>
    <row r="35" spans="2:66" s="351" customFormat="1" ht="15.75" customHeight="1" x14ac:dyDescent="0.25">
      <c r="B35" s="364" t="s">
        <v>105</v>
      </c>
      <c r="C35" s="365" t="s">
        <v>84</v>
      </c>
      <c r="D35" s="365">
        <v>179.002412951</v>
      </c>
      <c r="E35" s="365">
        <v>128.53708779499999</v>
      </c>
      <c r="F35" s="365">
        <v>353.015978969</v>
      </c>
      <c r="G35" s="365">
        <v>520.45284313699995</v>
      </c>
      <c r="H35" s="365">
        <v>225.34096333900001</v>
      </c>
      <c r="I35" s="366">
        <v>227.43642306500001</v>
      </c>
      <c r="J35" s="366">
        <v>282.48455904799999</v>
      </c>
      <c r="K35" s="367">
        <v>276.80840979200002</v>
      </c>
      <c r="M35" s="364" t="s">
        <v>105</v>
      </c>
      <c r="N35" s="716" t="s">
        <v>84</v>
      </c>
      <c r="O35" s="716">
        <v>13.230613733</v>
      </c>
      <c r="P35" s="716">
        <v>14.161128908</v>
      </c>
      <c r="Q35" s="716">
        <v>39.116728963</v>
      </c>
      <c r="R35" s="716">
        <v>63.259318231000002</v>
      </c>
      <c r="S35" s="716">
        <v>25.365649149999999</v>
      </c>
      <c r="T35" s="717">
        <v>22.938168867000002</v>
      </c>
      <c r="U35" s="717">
        <v>32.703139282000002</v>
      </c>
      <c r="V35" s="718">
        <v>31.696249066</v>
      </c>
      <c r="X35" s="364" t="s">
        <v>105</v>
      </c>
      <c r="Y35" s="384" t="s">
        <v>84</v>
      </c>
      <c r="Z35" s="384">
        <v>54.891386349999998</v>
      </c>
      <c r="AA35" s="384">
        <v>43.535350598000001</v>
      </c>
      <c r="AB35" s="384">
        <v>85.957586546000002</v>
      </c>
      <c r="AC35" s="384">
        <v>129.73007641699999</v>
      </c>
      <c r="AD35" s="384">
        <v>84.664565620999994</v>
      </c>
      <c r="AE35" s="390">
        <v>65.398646694000007</v>
      </c>
      <c r="AF35" s="390">
        <v>96.641158763000007</v>
      </c>
      <c r="AG35" s="385">
        <v>92.881916803999999</v>
      </c>
      <c r="AI35" s="364" t="s">
        <v>105</v>
      </c>
      <c r="AJ35" s="384" t="s">
        <v>84</v>
      </c>
      <c r="AK35" s="384">
        <v>4.1237628229999999</v>
      </c>
      <c r="AL35" s="384">
        <v>3.0237352400000002</v>
      </c>
      <c r="AM35" s="384">
        <v>3.9236531110000001</v>
      </c>
      <c r="AN35" s="384">
        <v>5.906655636</v>
      </c>
      <c r="AO35" s="384">
        <v>4.4590397599999996</v>
      </c>
      <c r="AP35" s="390">
        <v>3.7838856939999999</v>
      </c>
      <c r="AQ35" s="390">
        <v>4.8862642919999999</v>
      </c>
      <c r="AR35" s="385">
        <v>4.7685653840000004</v>
      </c>
      <c r="AT35" s="364" t="s">
        <v>105</v>
      </c>
      <c r="AU35" s="384" t="s">
        <v>84</v>
      </c>
      <c r="AV35" s="384">
        <v>89.922925953000004</v>
      </c>
      <c r="AW35" s="384">
        <v>89.565382663999998</v>
      </c>
      <c r="AX35" s="384">
        <v>85.935049293999995</v>
      </c>
      <c r="AY35" s="384">
        <v>90.978327367000006</v>
      </c>
      <c r="AZ35" s="384">
        <v>89.193541174999993</v>
      </c>
      <c r="BA35" s="390">
        <v>88.117052784999998</v>
      </c>
      <c r="BB35" s="390">
        <v>89.667865278999997</v>
      </c>
      <c r="BC35" s="385">
        <v>89.481264425999996</v>
      </c>
      <c r="BE35" s="364" t="s">
        <v>105</v>
      </c>
      <c r="BF35" s="384" t="s">
        <v>84</v>
      </c>
      <c r="BG35" s="384">
        <v>1.499813914</v>
      </c>
      <c r="BH35" s="384">
        <v>1.913623571</v>
      </c>
      <c r="BI35" s="384">
        <v>1.956935482</v>
      </c>
      <c r="BJ35" s="384">
        <v>2.1788017989999999</v>
      </c>
      <c r="BK35" s="384">
        <v>1.594061449</v>
      </c>
      <c r="BL35" s="390">
        <v>1.8276904940000001</v>
      </c>
      <c r="BM35" s="390">
        <v>1.8026692799999999</v>
      </c>
      <c r="BN35" s="385">
        <v>1.8047891069999999</v>
      </c>
    </row>
    <row r="36" spans="2:66" s="325" customFormat="1" ht="15.75" customHeight="1" x14ac:dyDescent="0.25">
      <c r="B36" s="761" t="s">
        <v>793</v>
      </c>
      <c r="C36" s="762">
        <v>229.18834656999999</v>
      </c>
      <c r="D36" s="783" t="s">
        <v>84</v>
      </c>
      <c r="E36" s="763">
        <v>69.177486950000002</v>
      </c>
      <c r="F36" s="763">
        <v>41.664085725</v>
      </c>
      <c r="G36" s="763">
        <v>324.88600713</v>
      </c>
      <c r="H36" s="783" t="s">
        <v>84</v>
      </c>
      <c r="I36" s="764">
        <v>50.288037547999998</v>
      </c>
      <c r="J36" s="764">
        <v>324.88600713</v>
      </c>
      <c r="K36" s="765">
        <v>237.955756549</v>
      </c>
      <c r="M36" s="761" t="s">
        <v>793</v>
      </c>
      <c r="N36" s="784">
        <v>25.808508161999999</v>
      </c>
      <c r="O36" s="783" t="s">
        <v>84</v>
      </c>
      <c r="P36" s="783">
        <v>4.2624127710000002</v>
      </c>
      <c r="Q36" s="783">
        <v>4.4489256289999997</v>
      </c>
      <c r="R36" s="783">
        <v>29.946559318999999</v>
      </c>
      <c r="S36" s="783" t="s">
        <v>84</v>
      </c>
      <c r="T36" s="785">
        <v>4.9866821650000004</v>
      </c>
      <c r="U36" s="785">
        <v>29.946559318999999</v>
      </c>
      <c r="V36" s="786">
        <v>22.044940896</v>
      </c>
      <c r="X36" s="761" t="s">
        <v>793</v>
      </c>
      <c r="Y36" s="771">
        <v>54.676130741000001</v>
      </c>
      <c r="Z36" s="783" t="s">
        <v>84</v>
      </c>
      <c r="AA36" s="772">
        <v>23.137099369000001</v>
      </c>
      <c r="AB36" s="772">
        <v>14.338527203</v>
      </c>
      <c r="AC36" s="772">
        <v>59.791756497999998</v>
      </c>
      <c r="AD36" s="783" t="s">
        <v>84</v>
      </c>
      <c r="AE36" s="773">
        <v>17.041649667000002</v>
      </c>
      <c r="AF36" s="773">
        <v>59.791756497999998</v>
      </c>
      <c r="AG36" s="774">
        <v>51.199057142999997</v>
      </c>
      <c r="AI36" s="761" t="s">
        <v>793</v>
      </c>
      <c r="AJ36" s="771">
        <v>7.1586695340000004</v>
      </c>
      <c r="AK36" s="783" t="s">
        <v>84</v>
      </c>
      <c r="AL36" s="772">
        <v>1.736225422</v>
      </c>
      <c r="AM36" s="772">
        <v>0.70251089700000002</v>
      </c>
      <c r="AN36" s="772">
        <v>4.3187739770000002</v>
      </c>
      <c r="AO36" s="783" t="s">
        <v>84</v>
      </c>
      <c r="AP36" s="773">
        <v>0.89828100700000002</v>
      </c>
      <c r="AQ36" s="773">
        <v>4.3187739770000002</v>
      </c>
      <c r="AR36" s="774">
        <v>3.4419327709999998</v>
      </c>
      <c r="AT36" s="761" t="s">
        <v>793</v>
      </c>
      <c r="AU36" s="771">
        <v>97.532303376000002</v>
      </c>
      <c r="AV36" s="783" t="s">
        <v>84</v>
      </c>
      <c r="AW36" s="772">
        <v>87.877423346</v>
      </c>
      <c r="AX36" s="772">
        <v>80.676084942000003</v>
      </c>
      <c r="AY36" s="772">
        <v>90.746188559999993</v>
      </c>
      <c r="AZ36" s="783" t="s">
        <v>84</v>
      </c>
      <c r="BA36" s="773">
        <v>82.283779624999994</v>
      </c>
      <c r="BB36" s="773">
        <v>90.746188559999993</v>
      </c>
      <c r="BC36" s="774">
        <v>89.04525864</v>
      </c>
      <c r="BE36" s="761" t="s">
        <v>793</v>
      </c>
      <c r="BF36" s="771">
        <v>1.8050508240000001</v>
      </c>
      <c r="BG36" s="783" t="s">
        <v>84</v>
      </c>
      <c r="BH36" s="772">
        <v>0.95989232700000005</v>
      </c>
      <c r="BI36" s="772">
        <v>3.1007131349999999</v>
      </c>
      <c r="BJ36" s="772">
        <v>1.539574038</v>
      </c>
      <c r="BK36" s="783" t="s">
        <v>84</v>
      </c>
      <c r="BL36" s="773">
        <v>2.550865795</v>
      </c>
      <c r="BM36" s="773">
        <v>1.539574038</v>
      </c>
      <c r="BN36" s="774">
        <v>1.607231944</v>
      </c>
    </row>
    <row r="37" spans="2:66" s="323" customFormat="1" ht="15.75" customHeight="1" x14ac:dyDescent="0.25">
      <c r="B37" s="790" t="s">
        <v>812</v>
      </c>
      <c r="C37" s="365">
        <v>305.10908781900002</v>
      </c>
      <c r="D37" s="365" t="s">
        <v>84</v>
      </c>
      <c r="E37" s="365" t="s">
        <v>84</v>
      </c>
      <c r="F37" s="365">
        <v>46.963324897</v>
      </c>
      <c r="G37" s="365">
        <v>651.98993402799999</v>
      </c>
      <c r="H37" s="365" t="s">
        <v>84</v>
      </c>
      <c r="I37" s="366">
        <v>56.567476554999999</v>
      </c>
      <c r="J37" s="366">
        <v>651.98993402799999</v>
      </c>
      <c r="K37" s="367">
        <v>209.13236361899999</v>
      </c>
      <c r="M37" s="790" t="s">
        <v>812</v>
      </c>
      <c r="N37" s="365">
        <v>37.070880948000003</v>
      </c>
      <c r="O37" s="365" t="s">
        <v>84</v>
      </c>
      <c r="P37" s="365" t="s">
        <v>84</v>
      </c>
      <c r="Q37" s="365">
        <v>7.650611542</v>
      </c>
      <c r="R37" s="365">
        <v>33.897630677999999</v>
      </c>
      <c r="S37" s="365" t="s">
        <v>84</v>
      </c>
      <c r="T37" s="366">
        <v>8.7451742649999993</v>
      </c>
      <c r="U37" s="366">
        <v>33.897630677999999</v>
      </c>
      <c r="V37" s="367">
        <v>15.189979334</v>
      </c>
      <c r="X37" s="790" t="s">
        <v>812</v>
      </c>
      <c r="Y37" s="384">
        <v>53.947368404000002</v>
      </c>
      <c r="Z37" s="365" t="s">
        <v>84</v>
      </c>
      <c r="AA37" s="384" t="s">
        <v>84</v>
      </c>
      <c r="AB37" s="384">
        <v>11.458817325</v>
      </c>
      <c r="AC37" s="384">
        <v>231.15068745799999</v>
      </c>
      <c r="AD37" s="365" t="s">
        <v>84</v>
      </c>
      <c r="AE37" s="390">
        <v>13.609793141000001</v>
      </c>
      <c r="AF37" s="390">
        <v>231.15068745799999</v>
      </c>
      <c r="AG37" s="385">
        <v>54.831080278999998</v>
      </c>
      <c r="AI37" s="790" t="s">
        <v>812</v>
      </c>
      <c r="AJ37" s="384">
        <v>4.7570374360000001</v>
      </c>
      <c r="AK37" s="365" t="s">
        <v>84</v>
      </c>
      <c r="AL37" s="384" t="s">
        <v>84</v>
      </c>
      <c r="AM37" s="384">
        <v>0.80020223400000001</v>
      </c>
      <c r="AN37" s="384">
        <v>8.9310851929999995</v>
      </c>
      <c r="AO37" s="365" t="s">
        <v>84</v>
      </c>
      <c r="AP37" s="390">
        <v>0.96052819700000003</v>
      </c>
      <c r="AQ37" s="390">
        <v>8.9310851929999995</v>
      </c>
      <c r="AR37" s="385">
        <v>3.3457152149999998</v>
      </c>
      <c r="AT37" s="790" t="s">
        <v>812</v>
      </c>
      <c r="AU37" s="384">
        <v>94.258919813000006</v>
      </c>
      <c r="AV37" s="365" t="s">
        <v>84</v>
      </c>
      <c r="AW37" s="384" t="s">
        <v>84</v>
      </c>
      <c r="AX37" s="384">
        <v>86.968281105000003</v>
      </c>
      <c r="AY37" s="384">
        <v>82.608030161000002</v>
      </c>
      <c r="AZ37" s="365" t="s">
        <v>84</v>
      </c>
      <c r="BA37" s="390">
        <v>87.337368474000002</v>
      </c>
      <c r="BB37" s="390">
        <v>82.608030161000002</v>
      </c>
      <c r="BC37" s="385">
        <v>86.441217829999999</v>
      </c>
      <c r="BE37" s="790" t="s">
        <v>812</v>
      </c>
      <c r="BF37" s="384">
        <v>1.7705569830000001</v>
      </c>
      <c r="BG37" s="365" t="s">
        <v>84</v>
      </c>
      <c r="BH37" s="384" t="s">
        <v>84</v>
      </c>
      <c r="BI37" s="384">
        <v>5.0487610299999996</v>
      </c>
      <c r="BJ37" s="384">
        <v>1.5263388680000001</v>
      </c>
      <c r="BK37" s="365" t="s">
        <v>84</v>
      </c>
      <c r="BL37" s="390">
        <v>4.3909239820000003</v>
      </c>
      <c r="BM37" s="390">
        <v>1.5263388680000001</v>
      </c>
      <c r="BN37" s="385">
        <v>2.1026355940000001</v>
      </c>
    </row>
    <row r="38" spans="2:66" s="323" customFormat="1" ht="15.75" customHeight="1" x14ac:dyDescent="0.25">
      <c r="B38" s="791" t="s">
        <v>813</v>
      </c>
      <c r="C38" s="369" t="s">
        <v>84</v>
      </c>
      <c r="D38" s="369" t="s">
        <v>84</v>
      </c>
      <c r="E38" s="369" t="s">
        <v>84</v>
      </c>
      <c r="F38" s="369" t="s">
        <v>84</v>
      </c>
      <c r="G38" s="369">
        <v>220.78215498099999</v>
      </c>
      <c r="H38" s="369" t="s">
        <v>84</v>
      </c>
      <c r="I38" s="370" t="s">
        <v>84</v>
      </c>
      <c r="J38" s="370">
        <v>220.78215498099999</v>
      </c>
      <c r="K38" s="355">
        <v>220.78215498099999</v>
      </c>
      <c r="M38" s="791" t="s">
        <v>813</v>
      </c>
      <c r="N38" s="369" t="s">
        <v>84</v>
      </c>
      <c r="O38" s="369" t="s">
        <v>84</v>
      </c>
      <c r="P38" s="369" t="s">
        <v>84</v>
      </c>
      <c r="Q38" s="369" t="s">
        <v>84</v>
      </c>
      <c r="R38" s="369">
        <v>26.949351486000001</v>
      </c>
      <c r="S38" s="369" t="s">
        <v>84</v>
      </c>
      <c r="T38" s="370" t="s">
        <v>84</v>
      </c>
      <c r="U38" s="370">
        <v>26.949351486000001</v>
      </c>
      <c r="V38" s="355">
        <v>26.949351486000001</v>
      </c>
      <c r="X38" s="791" t="s">
        <v>813</v>
      </c>
      <c r="Y38" s="386" t="s">
        <v>84</v>
      </c>
      <c r="Z38" s="369" t="s">
        <v>84</v>
      </c>
      <c r="AA38" s="386" t="s">
        <v>84</v>
      </c>
      <c r="AB38" s="386" t="s">
        <v>84</v>
      </c>
      <c r="AC38" s="386">
        <v>41.599210716999998</v>
      </c>
      <c r="AD38" s="369" t="s">
        <v>84</v>
      </c>
      <c r="AE38" s="391" t="s">
        <v>84</v>
      </c>
      <c r="AF38" s="391">
        <v>41.599210716999998</v>
      </c>
      <c r="AG38" s="387">
        <v>41.599210716999998</v>
      </c>
      <c r="AI38" s="791" t="s">
        <v>813</v>
      </c>
      <c r="AJ38" s="386" t="s">
        <v>84</v>
      </c>
      <c r="AK38" s="369" t="s">
        <v>84</v>
      </c>
      <c r="AL38" s="386" t="s">
        <v>84</v>
      </c>
      <c r="AM38" s="386" t="s">
        <v>84</v>
      </c>
      <c r="AN38" s="386">
        <v>4.8066342190000002</v>
      </c>
      <c r="AO38" s="369" t="s">
        <v>84</v>
      </c>
      <c r="AP38" s="391" t="s">
        <v>84</v>
      </c>
      <c r="AQ38" s="391">
        <v>4.8066342190000002</v>
      </c>
      <c r="AR38" s="387">
        <v>4.8066342190000002</v>
      </c>
      <c r="AT38" s="791" t="s">
        <v>813</v>
      </c>
      <c r="AU38" s="386" t="s">
        <v>84</v>
      </c>
      <c r="AV38" s="369" t="s">
        <v>84</v>
      </c>
      <c r="AW38" s="386" t="s">
        <v>84</v>
      </c>
      <c r="AX38" s="386" t="s">
        <v>84</v>
      </c>
      <c r="AY38" s="386">
        <v>95.739326673999997</v>
      </c>
      <c r="AZ38" s="369" t="s">
        <v>84</v>
      </c>
      <c r="BA38" s="391" t="s">
        <v>84</v>
      </c>
      <c r="BB38" s="391">
        <v>95.739326673999997</v>
      </c>
      <c r="BC38" s="387">
        <v>95.739326673999997</v>
      </c>
      <c r="BE38" s="791" t="s">
        <v>813</v>
      </c>
      <c r="BF38" s="386" t="s">
        <v>84</v>
      </c>
      <c r="BG38" s="369" t="s">
        <v>84</v>
      </c>
      <c r="BH38" s="386" t="s">
        <v>84</v>
      </c>
      <c r="BI38" s="386" t="s">
        <v>84</v>
      </c>
      <c r="BJ38" s="386">
        <v>1.643927535</v>
      </c>
      <c r="BK38" s="369" t="s">
        <v>84</v>
      </c>
      <c r="BL38" s="391" t="s">
        <v>84</v>
      </c>
      <c r="BM38" s="391">
        <v>1.643927535</v>
      </c>
      <c r="BN38" s="387">
        <v>1.643927535</v>
      </c>
    </row>
    <row r="39" spans="2:66" s="323" customFormat="1" ht="15.75" customHeight="1" x14ac:dyDescent="0.25">
      <c r="B39" s="790" t="s">
        <v>814</v>
      </c>
      <c r="C39" s="365">
        <v>115.12911537399999</v>
      </c>
      <c r="D39" s="365" t="s">
        <v>84</v>
      </c>
      <c r="E39" s="365">
        <v>34.357129547</v>
      </c>
      <c r="F39" s="365">
        <v>8.9174527220000002</v>
      </c>
      <c r="G39" s="365">
        <v>0.99282537100000001</v>
      </c>
      <c r="H39" s="365" t="s">
        <v>84</v>
      </c>
      <c r="I39" s="366">
        <v>20.49478779</v>
      </c>
      <c r="J39" s="366">
        <v>0.99282537100000001</v>
      </c>
      <c r="K39" s="367">
        <v>10.289298637</v>
      </c>
      <c r="M39" s="790" t="s">
        <v>814</v>
      </c>
      <c r="N39" s="365">
        <v>8.8885260830000004</v>
      </c>
      <c r="O39" s="365" t="s">
        <v>84</v>
      </c>
      <c r="P39" s="365">
        <v>4.1141330949999997</v>
      </c>
      <c r="Q39" s="365">
        <v>4.0878884219999998</v>
      </c>
      <c r="R39" s="365">
        <v>2.801794326</v>
      </c>
      <c r="S39" s="365" t="s">
        <v>84</v>
      </c>
      <c r="T39" s="366">
        <v>4.3558959970000002</v>
      </c>
      <c r="U39" s="366">
        <v>2.801794326</v>
      </c>
      <c r="V39" s="367">
        <v>3.5426256500000002</v>
      </c>
      <c r="X39" s="790" t="s">
        <v>814</v>
      </c>
      <c r="Y39" s="384">
        <v>57.784003724999998</v>
      </c>
      <c r="Z39" s="365" t="s">
        <v>84</v>
      </c>
      <c r="AA39" s="384">
        <v>12.212283964999999</v>
      </c>
      <c r="AB39" s="384">
        <v>5.2795141279999998</v>
      </c>
      <c r="AC39" s="384">
        <v>0.193504963</v>
      </c>
      <c r="AD39" s="365" t="s">
        <v>84</v>
      </c>
      <c r="AE39" s="390">
        <v>10.450932353000001</v>
      </c>
      <c r="AF39" s="390">
        <v>0.193504963</v>
      </c>
      <c r="AG39" s="385">
        <v>2.842527456</v>
      </c>
      <c r="AI39" s="790" t="s">
        <v>814</v>
      </c>
      <c r="AJ39" s="384">
        <v>-7.0873424890000001</v>
      </c>
      <c r="AK39" s="365" t="s">
        <v>84</v>
      </c>
      <c r="AL39" s="384">
        <v>-0.88005923900000005</v>
      </c>
      <c r="AM39" s="384">
        <v>0.13292978599999999</v>
      </c>
      <c r="AN39" s="384">
        <v>6.7906119999999997E-3</v>
      </c>
      <c r="AO39" s="365" t="s">
        <v>84</v>
      </c>
      <c r="AP39" s="390">
        <v>0.53337291099999995</v>
      </c>
      <c r="AQ39" s="390">
        <v>6.7906119999999997E-3</v>
      </c>
      <c r="AR39" s="385">
        <v>0.10850584200000001</v>
      </c>
      <c r="AT39" s="790" t="s">
        <v>814</v>
      </c>
      <c r="AU39" s="384">
        <v>111.491944033</v>
      </c>
      <c r="AV39" s="365" t="s">
        <v>84</v>
      </c>
      <c r="AW39" s="384">
        <v>115.128595187</v>
      </c>
      <c r="AX39" s="384">
        <v>62.378237378000001</v>
      </c>
      <c r="AY39" s="384">
        <v>72.002869560999997</v>
      </c>
      <c r="AZ39" s="365" t="s">
        <v>84</v>
      </c>
      <c r="BA39" s="390">
        <v>82.295029647999996</v>
      </c>
      <c r="BB39" s="390">
        <v>72.002869560999997</v>
      </c>
      <c r="BC39" s="385">
        <v>74.660861914999998</v>
      </c>
      <c r="BE39" s="790" t="s">
        <v>814</v>
      </c>
      <c r="BF39" s="384">
        <v>1.942385918</v>
      </c>
      <c r="BG39" s="365" t="s">
        <v>84</v>
      </c>
      <c r="BH39" s="384">
        <v>1.723181048</v>
      </c>
      <c r="BI39" s="384">
        <v>6.1635462560000001</v>
      </c>
      <c r="BJ39" s="384">
        <v>24.420994761999999</v>
      </c>
      <c r="BK39" s="365" t="s">
        <v>84</v>
      </c>
      <c r="BL39" s="390">
        <v>3.1780285610000001</v>
      </c>
      <c r="BM39" s="390">
        <v>24.420994761999999</v>
      </c>
      <c r="BN39" s="385">
        <v>4.2506778839999999</v>
      </c>
    </row>
    <row r="40" spans="2:66" s="323" customFormat="1" ht="15.75" customHeight="1" x14ac:dyDescent="0.25">
      <c r="B40" s="791" t="s">
        <v>815</v>
      </c>
      <c r="C40" s="369" t="s">
        <v>84</v>
      </c>
      <c r="D40" s="369" t="s">
        <v>84</v>
      </c>
      <c r="E40" s="369" t="s">
        <v>84</v>
      </c>
      <c r="F40" s="369" t="s">
        <v>84</v>
      </c>
      <c r="G40" s="369">
        <v>386.28044860400001</v>
      </c>
      <c r="H40" s="369" t="s">
        <v>84</v>
      </c>
      <c r="I40" s="370" t="s">
        <v>84</v>
      </c>
      <c r="J40" s="370">
        <v>386.28044860400001</v>
      </c>
      <c r="K40" s="355">
        <v>386.28044860400001</v>
      </c>
      <c r="M40" s="791" t="s">
        <v>815</v>
      </c>
      <c r="N40" s="369" t="s">
        <v>84</v>
      </c>
      <c r="O40" s="369" t="s">
        <v>84</v>
      </c>
      <c r="P40" s="369" t="s">
        <v>84</v>
      </c>
      <c r="Q40" s="369" t="s">
        <v>84</v>
      </c>
      <c r="R40" s="369">
        <v>35.351100787999997</v>
      </c>
      <c r="S40" s="369" t="s">
        <v>84</v>
      </c>
      <c r="T40" s="370" t="s">
        <v>84</v>
      </c>
      <c r="U40" s="370">
        <v>35.351100787999997</v>
      </c>
      <c r="V40" s="355">
        <v>35.351100787999997</v>
      </c>
      <c r="X40" s="791" t="s">
        <v>815</v>
      </c>
      <c r="Y40" s="386" t="s">
        <v>84</v>
      </c>
      <c r="Z40" s="369" t="s">
        <v>84</v>
      </c>
      <c r="AA40" s="386" t="s">
        <v>84</v>
      </c>
      <c r="AB40" s="386" t="s">
        <v>84</v>
      </c>
      <c r="AC40" s="386">
        <v>66.104658762</v>
      </c>
      <c r="AD40" s="369" t="s">
        <v>84</v>
      </c>
      <c r="AE40" s="391" t="s">
        <v>84</v>
      </c>
      <c r="AF40" s="391">
        <v>66.104658762</v>
      </c>
      <c r="AG40" s="387">
        <v>66.104658762</v>
      </c>
      <c r="AI40" s="791" t="s">
        <v>815</v>
      </c>
      <c r="AJ40" s="386" t="s">
        <v>84</v>
      </c>
      <c r="AK40" s="369" t="s">
        <v>84</v>
      </c>
      <c r="AL40" s="386" t="s">
        <v>84</v>
      </c>
      <c r="AM40" s="386" t="s">
        <v>84</v>
      </c>
      <c r="AN40" s="386">
        <v>5.0703028019999996</v>
      </c>
      <c r="AO40" s="369" t="s">
        <v>84</v>
      </c>
      <c r="AP40" s="391" t="s">
        <v>84</v>
      </c>
      <c r="AQ40" s="391">
        <v>5.0703028019999996</v>
      </c>
      <c r="AR40" s="387">
        <v>5.0703028019999996</v>
      </c>
      <c r="AT40" s="791" t="s">
        <v>815</v>
      </c>
      <c r="AU40" s="386" t="s">
        <v>84</v>
      </c>
      <c r="AV40" s="369" t="s">
        <v>84</v>
      </c>
      <c r="AW40" s="386" t="s">
        <v>84</v>
      </c>
      <c r="AX40" s="386" t="s">
        <v>84</v>
      </c>
      <c r="AY40" s="386">
        <v>92.016184831999993</v>
      </c>
      <c r="AZ40" s="369" t="s">
        <v>84</v>
      </c>
      <c r="BA40" s="391" t="s">
        <v>84</v>
      </c>
      <c r="BB40" s="391">
        <v>92.016184831999993</v>
      </c>
      <c r="BC40" s="387">
        <v>92.016184831999993</v>
      </c>
      <c r="BE40" s="791" t="s">
        <v>815</v>
      </c>
      <c r="BF40" s="386" t="s">
        <v>84</v>
      </c>
      <c r="BG40" s="369" t="s">
        <v>84</v>
      </c>
      <c r="BH40" s="386" t="s">
        <v>84</v>
      </c>
      <c r="BI40" s="386" t="s">
        <v>84</v>
      </c>
      <c r="BJ40" s="386">
        <v>1.5065169890000001</v>
      </c>
      <c r="BK40" s="369" t="s">
        <v>84</v>
      </c>
      <c r="BL40" s="391" t="s">
        <v>84</v>
      </c>
      <c r="BM40" s="391">
        <v>1.5065169890000001</v>
      </c>
      <c r="BN40" s="387">
        <v>1.5065169890000001</v>
      </c>
    </row>
    <row r="41" spans="2:66" s="323" customFormat="1" ht="15.75" customHeight="1" x14ac:dyDescent="0.25">
      <c r="B41" s="790" t="s">
        <v>816</v>
      </c>
      <c r="C41" s="365" t="s">
        <v>84</v>
      </c>
      <c r="D41" s="365" t="s">
        <v>84</v>
      </c>
      <c r="E41" s="365">
        <v>86.119716539999999</v>
      </c>
      <c r="F41" s="365">
        <v>49.773282696999999</v>
      </c>
      <c r="G41" s="365" t="s">
        <v>84</v>
      </c>
      <c r="H41" s="365" t="s">
        <v>84</v>
      </c>
      <c r="I41" s="366">
        <v>58.342853648999998</v>
      </c>
      <c r="J41" s="366" t="s">
        <v>84</v>
      </c>
      <c r="K41" s="367">
        <v>58.342853648999998</v>
      </c>
      <c r="M41" s="790" t="s">
        <v>816</v>
      </c>
      <c r="N41" s="365" t="s">
        <v>84</v>
      </c>
      <c r="O41" s="365" t="s">
        <v>84</v>
      </c>
      <c r="P41" s="365">
        <v>4.3345598860000001</v>
      </c>
      <c r="Q41" s="365">
        <v>0.13090373299999999</v>
      </c>
      <c r="R41" s="365" t="s">
        <v>84</v>
      </c>
      <c r="S41" s="365" t="s">
        <v>84</v>
      </c>
      <c r="T41" s="366">
        <v>1.1220196659999999</v>
      </c>
      <c r="U41" s="366" t="s">
        <v>84</v>
      </c>
      <c r="V41" s="367">
        <v>1.1220196659999999</v>
      </c>
      <c r="X41" s="790" t="s">
        <v>816</v>
      </c>
      <c r="Y41" s="384" t="s">
        <v>84</v>
      </c>
      <c r="Z41" s="365" t="s">
        <v>84</v>
      </c>
      <c r="AA41" s="384">
        <v>27.999071455999999</v>
      </c>
      <c r="AB41" s="384">
        <v>27.488037612999999</v>
      </c>
      <c r="AC41" s="384" t="s">
        <v>84</v>
      </c>
      <c r="AD41" s="365" t="s">
        <v>84</v>
      </c>
      <c r="AE41" s="390">
        <v>27.663760955000001</v>
      </c>
      <c r="AF41" s="390" t="s">
        <v>84</v>
      </c>
      <c r="AG41" s="385">
        <v>27.663760955000001</v>
      </c>
      <c r="AI41" s="790" t="s">
        <v>816</v>
      </c>
      <c r="AJ41" s="384" t="s">
        <v>84</v>
      </c>
      <c r="AK41" s="365" t="s">
        <v>84</v>
      </c>
      <c r="AL41" s="384">
        <v>1.100921941</v>
      </c>
      <c r="AM41" s="384">
        <v>0.88119693499999996</v>
      </c>
      <c r="AN41" s="384" t="s">
        <v>84</v>
      </c>
      <c r="AO41" s="365" t="s">
        <v>84</v>
      </c>
      <c r="AP41" s="390">
        <v>0.94697379100000001</v>
      </c>
      <c r="AQ41" s="390" t="s">
        <v>84</v>
      </c>
      <c r="AR41" s="385">
        <v>0.94697379100000001</v>
      </c>
      <c r="AT41" s="790" t="s">
        <v>816</v>
      </c>
      <c r="AU41" s="384" t="s">
        <v>84</v>
      </c>
      <c r="AV41" s="365" t="s">
        <v>84</v>
      </c>
      <c r="AW41" s="384">
        <v>75.749581187999993</v>
      </c>
      <c r="AX41" s="384">
        <v>68.806022214999999</v>
      </c>
      <c r="AY41" s="384" t="s">
        <v>84</v>
      </c>
      <c r="AZ41" s="365" t="s">
        <v>84</v>
      </c>
      <c r="BA41" s="390">
        <v>71.193624135999997</v>
      </c>
      <c r="BB41" s="390" t="s">
        <v>84</v>
      </c>
      <c r="BC41" s="385">
        <v>71.193624135999997</v>
      </c>
      <c r="BE41" s="790" t="s">
        <v>816</v>
      </c>
      <c r="BF41" s="384" t="s">
        <v>84</v>
      </c>
      <c r="BG41" s="365" t="s">
        <v>84</v>
      </c>
      <c r="BH41" s="384">
        <v>0.81172908799999999</v>
      </c>
      <c r="BI41" s="384">
        <v>0.26300000000000001</v>
      </c>
      <c r="BJ41" s="384" t="s">
        <v>84</v>
      </c>
      <c r="BK41" s="365" t="s">
        <v>84</v>
      </c>
      <c r="BL41" s="390">
        <v>0.45397221199999999</v>
      </c>
      <c r="BM41" s="390" t="s">
        <v>84</v>
      </c>
      <c r="BN41" s="385">
        <v>0.45397221199999999</v>
      </c>
    </row>
    <row r="42" spans="2:66" s="351" customFormat="1" ht="15.75" customHeight="1" x14ac:dyDescent="0.25">
      <c r="B42" s="766" t="s">
        <v>698</v>
      </c>
      <c r="C42" s="767"/>
      <c r="D42" s="767"/>
      <c r="E42" s="767"/>
      <c r="F42" s="767"/>
      <c r="G42" s="767"/>
      <c r="H42" s="767"/>
      <c r="I42" s="768"/>
      <c r="J42" s="768"/>
      <c r="K42" s="769"/>
      <c r="M42" s="766" t="s">
        <v>698</v>
      </c>
      <c r="N42" s="767"/>
      <c r="O42" s="767"/>
      <c r="P42" s="767"/>
      <c r="Q42" s="767"/>
      <c r="R42" s="767"/>
      <c r="S42" s="767"/>
      <c r="T42" s="768"/>
      <c r="U42" s="768"/>
      <c r="V42" s="769"/>
      <c r="X42" s="766" t="s">
        <v>698</v>
      </c>
      <c r="Y42" s="775"/>
      <c r="Z42" s="775"/>
      <c r="AA42" s="775"/>
      <c r="AB42" s="775"/>
      <c r="AC42" s="775"/>
      <c r="AD42" s="775"/>
      <c r="AE42" s="776"/>
      <c r="AF42" s="776"/>
      <c r="AG42" s="777"/>
      <c r="AI42" s="766" t="s">
        <v>698</v>
      </c>
      <c r="AJ42" s="775"/>
      <c r="AK42" s="775"/>
      <c r="AL42" s="775"/>
      <c r="AM42" s="775"/>
      <c r="AN42" s="775"/>
      <c r="AO42" s="775"/>
      <c r="AP42" s="776"/>
      <c r="AQ42" s="776"/>
      <c r="AR42" s="777"/>
      <c r="AT42" s="766" t="s">
        <v>698</v>
      </c>
      <c r="AU42" s="775"/>
      <c r="AV42" s="775"/>
      <c r="AW42" s="775"/>
      <c r="AX42" s="775"/>
      <c r="AY42" s="775"/>
      <c r="AZ42" s="775"/>
      <c r="BA42" s="776"/>
      <c r="BB42" s="776"/>
      <c r="BC42" s="777"/>
      <c r="BE42" s="766" t="s">
        <v>698</v>
      </c>
      <c r="BF42" s="775"/>
      <c r="BG42" s="775"/>
      <c r="BH42" s="775"/>
      <c r="BI42" s="775"/>
      <c r="BJ42" s="775"/>
      <c r="BK42" s="775"/>
      <c r="BL42" s="776"/>
      <c r="BM42" s="776"/>
      <c r="BN42" s="777"/>
    </row>
    <row r="43" spans="2:66" s="323" customFormat="1" ht="15.75" customHeight="1" x14ac:dyDescent="0.25">
      <c r="B43" s="681" t="s">
        <v>442</v>
      </c>
      <c r="C43" s="682" t="s">
        <v>84</v>
      </c>
      <c r="D43" s="682" t="s">
        <v>84</v>
      </c>
      <c r="E43" s="682" t="s">
        <v>84</v>
      </c>
      <c r="F43" s="682">
        <v>666.88720515499995</v>
      </c>
      <c r="G43" s="682">
        <v>768.49595426400003</v>
      </c>
      <c r="H43" s="682">
        <v>641.53718194600003</v>
      </c>
      <c r="I43" s="683">
        <v>666.88720515499995</v>
      </c>
      <c r="J43" s="683">
        <v>659.554913661</v>
      </c>
      <c r="K43" s="684">
        <v>659.60418906699999</v>
      </c>
      <c r="M43" s="681" t="s">
        <v>442</v>
      </c>
      <c r="N43" s="682" t="s">
        <v>84</v>
      </c>
      <c r="O43" s="682" t="s">
        <v>84</v>
      </c>
      <c r="P43" s="682" t="s">
        <v>84</v>
      </c>
      <c r="Q43" s="682">
        <v>62.185737128</v>
      </c>
      <c r="R43" s="682">
        <v>85.131686182999999</v>
      </c>
      <c r="S43" s="682">
        <v>72.804246297000006</v>
      </c>
      <c r="T43" s="683">
        <v>62.185737128</v>
      </c>
      <c r="U43" s="683">
        <v>74.553731587000001</v>
      </c>
      <c r="V43" s="684">
        <v>74.470614603000001</v>
      </c>
      <c r="X43" s="681" t="s">
        <v>442</v>
      </c>
      <c r="Y43" s="687" t="s">
        <v>84</v>
      </c>
      <c r="Z43" s="687" t="s">
        <v>84</v>
      </c>
      <c r="AA43" s="687" t="s">
        <v>84</v>
      </c>
      <c r="AB43" s="687">
        <v>90.940604358000002</v>
      </c>
      <c r="AC43" s="687">
        <v>108.91132131400001</v>
      </c>
      <c r="AD43" s="687">
        <v>108.13803419600001</v>
      </c>
      <c r="AE43" s="688">
        <v>90.940604358000002</v>
      </c>
      <c r="AF43" s="688">
        <v>108.265145577</v>
      </c>
      <c r="AG43" s="689">
        <v>108.125189983</v>
      </c>
      <c r="AI43" s="681" t="s">
        <v>442</v>
      </c>
      <c r="AJ43" s="687" t="s">
        <v>84</v>
      </c>
      <c r="AK43" s="687" t="s">
        <v>84</v>
      </c>
      <c r="AL43" s="687" t="s">
        <v>84</v>
      </c>
      <c r="AM43" s="687">
        <v>5.3515305089999998</v>
      </c>
      <c r="AN43" s="687">
        <v>4.9789082640000002</v>
      </c>
      <c r="AO43" s="687">
        <v>5.1049165519999997</v>
      </c>
      <c r="AP43" s="688">
        <v>5.3515305089999998</v>
      </c>
      <c r="AQ43" s="688">
        <v>5.0836416309999999</v>
      </c>
      <c r="AR43" s="689">
        <v>5.0853712839999998</v>
      </c>
      <c r="AT43" s="681" t="s">
        <v>442</v>
      </c>
      <c r="AU43" s="687" t="s">
        <v>84</v>
      </c>
      <c r="AV43" s="687" t="s">
        <v>84</v>
      </c>
      <c r="AW43" s="687" t="s">
        <v>84</v>
      </c>
      <c r="AX43" s="687">
        <v>89.413652190999997</v>
      </c>
      <c r="AY43" s="687">
        <v>88.381798414000002</v>
      </c>
      <c r="AZ43" s="687">
        <v>89.439984037000002</v>
      </c>
      <c r="BA43" s="688">
        <v>89.413652190999997</v>
      </c>
      <c r="BB43" s="688">
        <v>89.266041611999995</v>
      </c>
      <c r="BC43" s="689">
        <v>89.267234078000001</v>
      </c>
      <c r="BE43" s="681" t="s">
        <v>442</v>
      </c>
      <c r="BF43" s="687" t="s">
        <v>84</v>
      </c>
      <c r="BG43" s="687" t="s">
        <v>84</v>
      </c>
      <c r="BH43" s="687" t="s">
        <v>84</v>
      </c>
      <c r="BI43" s="687">
        <v>2.279480049</v>
      </c>
      <c r="BJ43" s="687">
        <v>1.6605562599999999</v>
      </c>
      <c r="BK43" s="687">
        <v>1.5247591199999999</v>
      </c>
      <c r="BL43" s="688">
        <v>2.279480049</v>
      </c>
      <c r="BM43" s="688">
        <v>1.547214409</v>
      </c>
      <c r="BN43" s="689">
        <v>1.5521898110000001</v>
      </c>
    </row>
    <row r="44" spans="2:66" s="351" customFormat="1" ht="15.75" customHeight="1" x14ac:dyDescent="0.25">
      <c r="B44" s="371" t="s">
        <v>293</v>
      </c>
      <c r="C44" s="369" t="s">
        <v>84</v>
      </c>
      <c r="D44" s="369">
        <v>459.25043700999998</v>
      </c>
      <c r="E44" s="369">
        <v>374.29923195399999</v>
      </c>
      <c r="F44" s="369">
        <v>289.93699961200002</v>
      </c>
      <c r="G44" s="369">
        <v>408.202979712</v>
      </c>
      <c r="H44" s="369">
        <v>522.86870866699996</v>
      </c>
      <c r="I44" s="370">
        <v>298.16085527500002</v>
      </c>
      <c r="J44" s="370">
        <v>421.329479026</v>
      </c>
      <c r="K44" s="355">
        <v>375.67660022500002</v>
      </c>
      <c r="M44" s="371" t="s">
        <v>293</v>
      </c>
      <c r="N44" s="369" t="s">
        <v>84</v>
      </c>
      <c r="O44" s="369">
        <v>47.676909279999997</v>
      </c>
      <c r="P44" s="369">
        <v>38.142338711000001</v>
      </c>
      <c r="Q44" s="369">
        <v>33.666592909999999</v>
      </c>
      <c r="R44" s="369">
        <v>44.922924461000001</v>
      </c>
      <c r="S44" s="369">
        <v>53.673656948000001</v>
      </c>
      <c r="T44" s="370">
        <v>34.136829423999998</v>
      </c>
      <c r="U44" s="370">
        <v>45.924675246</v>
      </c>
      <c r="V44" s="355">
        <v>41.555469191</v>
      </c>
      <c r="X44" s="371" t="s">
        <v>293</v>
      </c>
      <c r="Y44" s="386" t="s">
        <v>84</v>
      </c>
      <c r="Z44" s="386">
        <v>54.304141193</v>
      </c>
      <c r="AA44" s="386">
        <v>61.861357945999998</v>
      </c>
      <c r="AB44" s="386">
        <v>61.016678233999997</v>
      </c>
      <c r="AC44" s="386">
        <v>83.547770631000006</v>
      </c>
      <c r="AD44" s="386">
        <v>129.66827418</v>
      </c>
      <c r="AE44" s="391">
        <v>61.026071543</v>
      </c>
      <c r="AF44" s="391">
        <v>87.994081910000006</v>
      </c>
      <c r="AG44" s="387">
        <v>77.870978258999997</v>
      </c>
      <c r="AI44" s="371" t="s">
        <v>293</v>
      </c>
      <c r="AJ44" s="386" t="s">
        <v>84</v>
      </c>
      <c r="AK44" s="386">
        <v>3.7870854619999998</v>
      </c>
      <c r="AL44" s="386">
        <v>5.5656998800000004</v>
      </c>
      <c r="AM44" s="386">
        <v>4.0909189210000001</v>
      </c>
      <c r="AN44" s="386">
        <v>4.8372513399999999</v>
      </c>
      <c r="AO44" s="386">
        <v>6.1401890540000004</v>
      </c>
      <c r="AP44" s="391">
        <v>4.2048166330000001</v>
      </c>
      <c r="AQ44" s="391">
        <v>4.9876071590000004</v>
      </c>
      <c r="AR44" s="387">
        <v>4.7286430419999999</v>
      </c>
      <c r="AT44" s="371" t="s">
        <v>293</v>
      </c>
      <c r="AU44" s="386" t="s">
        <v>84</v>
      </c>
      <c r="AV44" s="386">
        <v>89.816486619000003</v>
      </c>
      <c r="AW44" s="386">
        <v>93.764429567999997</v>
      </c>
      <c r="AX44" s="386">
        <v>91.046387323999994</v>
      </c>
      <c r="AY44" s="386">
        <v>90.385157957999994</v>
      </c>
      <c r="AZ44" s="386">
        <v>89.979051537999993</v>
      </c>
      <c r="BA44" s="391">
        <v>91.314561435000002</v>
      </c>
      <c r="BB44" s="391">
        <v>90.346006704000004</v>
      </c>
      <c r="BC44" s="387">
        <v>90.709577460999995</v>
      </c>
      <c r="BE44" s="371" t="s">
        <v>293</v>
      </c>
      <c r="BF44" s="386" t="s">
        <v>84</v>
      </c>
      <c r="BG44" s="386">
        <v>2.7286697169999998</v>
      </c>
      <c r="BH44" s="386">
        <v>2.3030528349999999</v>
      </c>
      <c r="BI44" s="386">
        <v>1.841348303</v>
      </c>
      <c r="BJ44" s="386">
        <v>1.8403454420000001</v>
      </c>
      <c r="BK44" s="386">
        <v>1.7072250330000001</v>
      </c>
      <c r="BL44" s="391">
        <v>1.8992228739999999</v>
      </c>
      <c r="BM44" s="391">
        <v>1.8214337350000001</v>
      </c>
      <c r="BN44" s="387">
        <v>1.8443172919999999</v>
      </c>
    </row>
    <row r="45" spans="2:66" s="323" customFormat="1" ht="15.75" customHeight="1" x14ac:dyDescent="0.25">
      <c r="B45" s="685" t="s">
        <v>79</v>
      </c>
      <c r="C45" s="682">
        <v>249.52055256</v>
      </c>
      <c r="D45" s="682">
        <v>216.00270687700001</v>
      </c>
      <c r="E45" s="682">
        <v>183.57426001600001</v>
      </c>
      <c r="F45" s="682">
        <v>180.20693133500001</v>
      </c>
      <c r="G45" s="682">
        <v>138.99113567200001</v>
      </c>
      <c r="H45" s="682" t="s">
        <v>84</v>
      </c>
      <c r="I45" s="683">
        <v>205.01034797200001</v>
      </c>
      <c r="J45" s="683">
        <v>138.99113567200001</v>
      </c>
      <c r="K45" s="684">
        <v>204.29498726099999</v>
      </c>
      <c r="M45" s="685" t="s">
        <v>79</v>
      </c>
      <c r="N45" s="682">
        <v>32.31262461</v>
      </c>
      <c r="O45" s="682">
        <v>24.42127709</v>
      </c>
      <c r="P45" s="682">
        <v>22.778602464999999</v>
      </c>
      <c r="Q45" s="682">
        <v>22.045969607</v>
      </c>
      <c r="R45" s="682">
        <v>14.289333375</v>
      </c>
      <c r="S45" s="682" t="s">
        <v>84</v>
      </c>
      <c r="T45" s="683">
        <v>24.561286012</v>
      </c>
      <c r="U45" s="683">
        <v>14.289333375</v>
      </c>
      <c r="V45" s="684">
        <v>24.449982786</v>
      </c>
      <c r="X45" s="685" t="s">
        <v>79</v>
      </c>
      <c r="Y45" s="687">
        <v>56.095279388000002</v>
      </c>
      <c r="Z45" s="687">
        <v>54.715261603999998</v>
      </c>
      <c r="AA45" s="687">
        <v>49.983531313</v>
      </c>
      <c r="AB45" s="687">
        <v>48.730211513999997</v>
      </c>
      <c r="AC45" s="687">
        <v>30.661575417000002</v>
      </c>
      <c r="AD45" s="687" t="s">
        <v>84</v>
      </c>
      <c r="AE45" s="688">
        <v>52.723595107999998</v>
      </c>
      <c r="AF45" s="688">
        <v>30.661575417000002</v>
      </c>
      <c r="AG45" s="689">
        <v>52.445404553000003</v>
      </c>
      <c r="AI45" s="685" t="s">
        <v>79</v>
      </c>
      <c r="AJ45" s="687">
        <v>3.7983454459999999</v>
      </c>
      <c r="AK45" s="687">
        <v>3.4428847419999999</v>
      </c>
      <c r="AL45" s="687">
        <v>3.0979932190000001</v>
      </c>
      <c r="AM45" s="687">
        <v>2.7230548959999998</v>
      </c>
      <c r="AN45" s="687">
        <v>1.281434781</v>
      </c>
      <c r="AO45" s="687" t="s">
        <v>84</v>
      </c>
      <c r="AP45" s="688">
        <v>3.2840860900000002</v>
      </c>
      <c r="AQ45" s="688">
        <v>1.281434781</v>
      </c>
      <c r="AR45" s="689">
        <v>3.2466808399999998</v>
      </c>
      <c r="AT45" s="685" t="s">
        <v>79</v>
      </c>
      <c r="AU45" s="687">
        <v>91.323007250000003</v>
      </c>
      <c r="AV45" s="687">
        <v>89.183132334000007</v>
      </c>
      <c r="AW45" s="687">
        <v>89.110719947999996</v>
      </c>
      <c r="AX45" s="687">
        <v>86.925216789000004</v>
      </c>
      <c r="AY45" s="687">
        <v>78.619659028000001</v>
      </c>
      <c r="AZ45" s="687" t="s">
        <v>84</v>
      </c>
      <c r="BA45" s="688">
        <v>89.185940574</v>
      </c>
      <c r="BB45" s="688">
        <v>78.619659028000001</v>
      </c>
      <c r="BC45" s="689">
        <v>89.052705278000005</v>
      </c>
      <c r="BE45" s="685" t="s">
        <v>79</v>
      </c>
      <c r="BF45" s="687">
        <v>2.0909442600000001</v>
      </c>
      <c r="BG45" s="687">
        <v>2.029974223</v>
      </c>
      <c r="BH45" s="687">
        <v>1.915161321</v>
      </c>
      <c r="BI45" s="687">
        <v>2.3411951919999998</v>
      </c>
      <c r="BJ45" s="687">
        <v>1.973305307</v>
      </c>
      <c r="BK45" s="687" t="s">
        <v>84</v>
      </c>
      <c r="BL45" s="688">
        <v>2.0414923470000002</v>
      </c>
      <c r="BM45" s="688">
        <v>1.973305307</v>
      </c>
      <c r="BN45" s="689">
        <v>2.0409896729999999</v>
      </c>
    </row>
    <row r="46" spans="2:66" s="351" customFormat="1" ht="15.75" customHeight="1" x14ac:dyDescent="0.25">
      <c r="B46" s="678" t="s">
        <v>78</v>
      </c>
      <c r="C46" s="679">
        <v>199.53468461</v>
      </c>
      <c r="D46" s="679">
        <v>147.04783890900001</v>
      </c>
      <c r="E46" s="679">
        <v>107.927102781</v>
      </c>
      <c r="F46" s="679">
        <v>0.51469352700000004</v>
      </c>
      <c r="G46" s="679" t="s">
        <v>84</v>
      </c>
      <c r="H46" s="679" t="s">
        <v>84</v>
      </c>
      <c r="I46" s="546">
        <v>151.85119911999999</v>
      </c>
      <c r="J46" s="546" t="s">
        <v>84</v>
      </c>
      <c r="K46" s="680">
        <v>151.85119911999999</v>
      </c>
      <c r="M46" s="678" t="s">
        <v>78</v>
      </c>
      <c r="N46" s="679">
        <v>29.83925026</v>
      </c>
      <c r="O46" s="679">
        <v>18.355645164999999</v>
      </c>
      <c r="P46" s="679">
        <v>13.639115073999999</v>
      </c>
      <c r="Q46" s="679">
        <v>0.21446647899999999</v>
      </c>
      <c r="R46" s="679" t="s">
        <v>84</v>
      </c>
      <c r="S46" s="679" t="s">
        <v>84</v>
      </c>
      <c r="T46" s="546">
        <v>20.514814891</v>
      </c>
      <c r="U46" s="546" t="s">
        <v>84</v>
      </c>
      <c r="V46" s="680">
        <v>20.514814891</v>
      </c>
      <c r="X46" s="678" t="s">
        <v>78</v>
      </c>
      <c r="Y46" s="690">
        <v>45.582330642999999</v>
      </c>
      <c r="Z46" s="690">
        <v>40.449007522000002</v>
      </c>
      <c r="AA46" s="690">
        <v>37.744443306999997</v>
      </c>
      <c r="AB46" s="690">
        <v>0.28336328399999999</v>
      </c>
      <c r="AC46" s="690" t="s">
        <v>84</v>
      </c>
      <c r="AD46" s="690" t="s">
        <v>84</v>
      </c>
      <c r="AE46" s="691">
        <v>41.419466530000001</v>
      </c>
      <c r="AF46" s="691" t="s">
        <v>84</v>
      </c>
      <c r="AG46" s="692">
        <v>41.419466530000001</v>
      </c>
      <c r="AI46" s="678" t="s">
        <v>78</v>
      </c>
      <c r="AJ46" s="690">
        <v>2.96037339</v>
      </c>
      <c r="AK46" s="690">
        <v>2.4800957330000002</v>
      </c>
      <c r="AL46" s="690">
        <v>2.5262569589999999</v>
      </c>
      <c r="AM46" s="690">
        <v>1.7318548E-2</v>
      </c>
      <c r="AN46" s="690" t="s">
        <v>84</v>
      </c>
      <c r="AO46" s="690" t="s">
        <v>84</v>
      </c>
      <c r="AP46" s="691">
        <v>2.6272973209999999</v>
      </c>
      <c r="AQ46" s="691" t="s">
        <v>84</v>
      </c>
      <c r="AR46" s="692">
        <v>2.6272973209999999</v>
      </c>
      <c r="AT46" s="678" t="s">
        <v>78</v>
      </c>
      <c r="AU46" s="690">
        <v>90.420380675999994</v>
      </c>
      <c r="AV46" s="690">
        <v>87.885707206000006</v>
      </c>
      <c r="AW46" s="690">
        <v>88.934951462000001</v>
      </c>
      <c r="AX46" s="690">
        <v>83.756235216999997</v>
      </c>
      <c r="AY46" s="690" t="s">
        <v>84</v>
      </c>
      <c r="AZ46" s="690" t="s">
        <v>84</v>
      </c>
      <c r="BA46" s="691">
        <v>88.928015721999998</v>
      </c>
      <c r="BB46" s="691" t="s">
        <v>84</v>
      </c>
      <c r="BC46" s="692">
        <v>88.928015721999998</v>
      </c>
      <c r="BE46" s="678" t="s">
        <v>78</v>
      </c>
      <c r="BF46" s="690">
        <v>2.1909756219999998</v>
      </c>
      <c r="BG46" s="690">
        <v>2.1112896879999998</v>
      </c>
      <c r="BH46" s="690">
        <v>2.3687870449999999</v>
      </c>
      <c r="BI46" s="690">
        <v>0</v>
      </c>
      <c r="BJ46" s="690" t="s">
        <v>84</v>
      </c>
      <c r="BK46" s="690" t="s">
        <v>84</v>
      </c>
      <c r="BL46" s="691">
        <v>2.1792409159999999</v>
      </c>
      <c r="BM46" s="691" t="s">
        <v>84</v>
      </c>
      <c r="BN46" s="692">
        <v>2.1792409159999999</v>
      </c>
    </row>
    <row r="47" spans="2:66" s="148" customFormat="1" x14ac:dyDescent="0.2">
      <c r="B47" s="22" t="s">
        <v>271</v>
      </c>
      <c r="C47" s="395"/>
      <c r="D47" s="395"/>
      <c r="E47" s="395"/>
      <c r="F47" s="395"/>
      <c r="G47" s="395"/>
      <c r="H47" s="395"/>
      <c r="I47" s="395"/>
      <c r="J47" s="395"/>
      <c r="K47" s="396"/>
      <c r="M47" s="22" t="s">
        <v>271</v>
      </c>
      <c r="N47" s="395"/>
      <c r="O47" s="395"/>
      <c r="P47" s="395"/>
      <c r="Q47" s="395"/>
      <c r="R47" s="395"/>
      <c r="S47" s="395"/>
      <c r="T47" s="395"/>
      <c r="U47" s="395"/>
      <c r="V47" s="396"/>
      <c r="X47" s="22" t="s">
        <v>271</v>
      </c>
      <c r="Y47" s="395"/>
      <c r="Z47" s="395"/>
      <c r="AA47" s="395"/>
      <c r="AB47" s="395"/>
      <c r="AC47" s="395"/>
      <c r="AD47" s="395"/>
      <c r="AE47" s="395"/>
      <c r="AF47" s="395"/>
      <c r="AG47" s="396"/>
      <c r="AI47" s="22" t="s">
        <v>271</v>
      </c>
      <c r="AJ47" s="395"/>
      <c r="AK47" s="395"/>
      <c r="AL47" s="395"/>
      <c r="AM47" s="395"/>
      <c r="AN47" s="395"/>
      <c r="AO47" s="395"/>
      <c r="AP47" s="395"/>
      <c r="AQ47" s="395"/>
      <c r="AR47" s="396"/>
      <c r="AT47" s="22" t="s">
        <v>271</v>
      </c>
      <c r="AU47" s="395"/>
      <c r="AV47" s="395"/>
      <c r="AW47" s="395"/>
      <c r="AX47" s="395"/>
      <c r="AY47" s="395"/>
      <c r="AZ47" s="395"/>
      <c r="BA47" s="395"/>
      <c r="BB47" s="395"/>
      <c r="BC47" s="396"/>
      <c r="BE47" s="22" t="s">
        <v>271</v>
      </c>
      <c r="BF47" s="395"/>
      <c r="BG47" s="395"/>
      <c r="BH47" s="395"/>
      <c r="BI47" s="395"/>
      <c r="BJ47" s="395"/>
      <c r="BK47" s="395"/>
      <c r="BL47" s="395"/>
      <c r="BM47" s="395"/>
      <c r="BN47" s="396"/>
    </row>
    <row r="48" spans="2:66" s="22" customFormat="1" x14ac:dyDescent="0.2">
      <c r="B48" s="22" t="s">
        <v>412</v>
      </c>
      <c r="C48" s="395"/>
      <c r="D48" s="395"/>
      <c r="E48" s="395"/>
      <c r="F48" s="395"/>
      <c r="G48" s="395"/>
      <c r="H48" s="395"/>
      <c r="I48" s="395"/>
      <c r="J48" s="395"/>
      <c r="K48" s="396"/>
      <c r="M48" s="22" t="s">
        <v>412</v>
      </c>
      <c r="N48" s="395"/>
      <c r="O48" s="395"/>
      <c r="P48" s="395"/>
      <c r="Q48" s="395"/>
      <c r="R48" s="395"/>
      <c r="S48" s="395"/>
      <c r="T48" s="395"/>
      <c r="U48" s="395"/>
      <c r="V48" s="396"/>
      <c r="X48" s="22" t="s">
        <v>412</v>
      </c>
      <c r="Y48" s="395"/>
      <c r="Z48" s="395"/>
      <c r="AA48" s="395"/>
      <c r="AB48" s="395"/>
      <c r="AC48" s="395"/>
      <c r="AD48" s="395"/>
      <c r="AE48" s="395"/>
      <c r="AF48" s="395"/>
      <c r="AG48" s="396"/>
      <c r="AI48" s="22" t="s">
        <v>412</v>
      </c>
      <c r="AJ48" s="395"/>
      <c r="AK48" s="395"/>
      <c r="AL48" s="395"/>
      <c r="AM48" s="395"/>
      <c r="AN48" s="395"/>
      <c r="AO48" s="395"/>
      <c r="AP48" s="395"/>
      <c r="AQ48" s="395"/>
      <c r="AR48" s="396"/>
      <c r="AT48" s="22" t="s">
        <v>412</v>
      </c>
      <c r="AU48" s="395"/>
      <c r="AV48" s="395"/>
      <c r="AW48" s="395"/>
      <c r="AX48" s="395"/>
      <c r="AY48" s="395"/>
      <c r="AZ48" s="395"/>
      <c r="BA48" s="395"/>
      <c r="BB48" s="395"/>
      <c r="BC48" s="396"/>
      <c r="BE48" s="22" t="s">
        <v>412</v>
      </c>
      <c r="BF48" s="395"/>
      <c r="BG48" s="395"/>
      <c r="BH48" s="395"/>
      <c r="BI48" s="395"/>
      <c r="BJ48" s="395"/>
      <c r="BK48" s="395"/>
      <c r="BL48" s="395"/>
      <c r="BM48" s="395"/>
      <c r="BN48" s="396"/>
    </row>
    <row r="49" spans="2:66" s="22" customFormat="1" x14ac:dyDescent="0.2">
      <c r="B49" s="47" t="s">
        <v>429</v>
      </c>
      <c r="C49" s="395"/>
      <c r="D49" s="395"/>
      <c r="E49" s="395"/>
      <c r="F49" s="395"/>
      <c r="G49" s="395"/>
      <c r="H49" s="395"/>
      <c r="I49" s="395"/>
      <c r="J49" s="395"/>
      <c r="K49" s="396"/>
      <c r="M49" s="47" t="s">
        <v>429</v>
      </c>
      <c r="N49" s="395"/>
      <c r="O49" s="395"/>
      <c r="P49" s="395"/>
      <c r="Q49" s="395"/>
      <c r="R49" s="395"/>
      <c r="S49" s="395"/>
      <c r="T49" s="395"/>
      <c r="U49" s="395"/>
      <c r="V49" s="396"/>
      <c r="X49" s="47" t="s">
        <v>429</v>
      </c>
      <c r="Y49" s="395"/>
      <c r="Z49" s="395"/>
      <c r="AA49" s="395"/>
      <c r="AB49" s="395"/>
      <c r="AC49" s="395"/>
      <c r="AD49" s="395"/>
      <c r="AE49" s="395"/>
      <c r="AF49" s="395"/>
      <c r="AG49" s="396"/>
      <c r="AI49" s="47" t="s">
        <v>429</v>
      </c>
      <c r="AJ49" s="395"/>
      <c r="AK49" s="395"/>
      <c r="AL49" s="395"/>
      <c r="AM49" s="395"/>
      <c r="AN49" s="395"/>
      <c r="AO49" s="395"/>
      <c r="AP49" s="395"/>
      <c r="AQ49" s="395"/>
      <c r="AR49" s="396"/>
      <c r="AT49" s="47" t="s">
        <v>429</v>
      </c>
      <c r="AU49" s="395"/>
      <c r="AV49" s="395"/>
      <c r="AW49" s="395"/>
      <c r="AX49" s="395"/>
      <c r="AY49" s="395"/>
      <c r="AZ49" s="395"/>
      <c r="BA49" s="395"/>
      <c r="BB49" s="395"/>
      <c r="BC49" s="396"/>
      <c r="BE49" s="47" t="s">
        <v>429</v>
      </c>
      <c r="BF49" s="395"/>
      <c r="BG49" s="395"/>
      <c r="BH49" s="395"/>
      <c r="BI49" s="395"/>
      <c r="BJ49" s="395"/>
      <c r="BK49" s="395"/>
      <c r="BL49" s="395"/>
      <c r="BM49" s="395"/>
      <c r="BN49" s="396"/>
    </row>
    <row r="50" spans="2:66" s="22" customFormat="1" x14ac:dyDescent="0.2">
      <c r="B50" s="372" t="s">
        <v>699</v>
      </c>
      <c r="C50" s="398"/>
      <c r="D50" s="398"/>
      <c r="E50" s="398"/>
      <c r="F50" s="398"/>
      <c r="G50" s="398"/>
      <c r="H50" s="398"/>
      <c r="I50" s="398"/>
      <c r="J50" s="398"/>
      <c r="K50" s="399"/>
      <c r="M50" s="372" t="s">
        <v>699</v>
      </c>
      <c r="N50" s="398"/>
      <c r="O50" s="398"/>
      <c r="P50" s="398"/>
      <c r="Q50" s="398"/>
      <c r="R50" s="398"/>
      <c r="S50" s="398"/>
      <c r="T50" s="398"/>
      <c r="U50" s="398"/>
      <c r="V50" s="399"/>
      <c r="X50" s="372" t="s">
        <v>699</v>
      </c>
      <c r="Y50" s="398"/>
      <c r="Z50" s="398"/>
      <c r="AA50" s="398"/>
      <c r="AB50" s="398"/>
      <c r="AC50" s="398"/>
      <c r="AD50" s="398"/>
      <c r="AE50" s="398"/>
      <c r="AF50" s="398"/>
      <c r="AG50" s="399"/>
      <c r="AI50" s="372" t="s">
        <v>699</v>
      </c>
      <c r="AJ50" s="398"/>
      <c r="AK50" s="398"/>
      <c r="AL50" s="398"/>
      <c r="AM50" s="398"/>
      <c r="AN50" s="398"/>
      <c r="AO50" s="398"/>
      <c r="AP50" s="398"/>
      <c r="AQ50" s="398"/>
      <c r="AR50" s="399"/>
      <c r="AT50" s="372" t="s">
        <v>699</v>
      </c>
      <c r="AU50" s="398"/>
      <c r="AV50" s="398"/>
      <c r="AW50" s="398"/>
      <c r="AX50" s="398"/>
      <c r="AY50" s="398"/>
      <c r="AZ50" s="398"/>
      <c r="BA50" s="398"/>
      <c r="BB50" s="398"/>
      <c r="BC50" s="399"/>
      <c r="BE50" s="372" t="s">
        <v>699</v>
      </c>
      <c r="BF50" s="398"/>
      <c r="BG50" s="398"/>
      <c r="BH50" s="398"/>
      <c r="BI50" s="398"/>
      <c r="BJ50" s="398"/>
      <c r="BK50" s="398"/>
      <c r="BL50" s="398"/>
      <c r="BM50" s="398"/>
      <c r="BN50" s="399"/>
    </row>
    <row r="51" spans="2:66" x14ac:dyDescent="0.2">
      <c r="AU51" s="32"/>
      <c r="AV51" s="32"/>
      <c r="AW51" s="32"/>
      <c r="AX51" s="32"/>
      <c r="AY51" s="32"/>
      <c r="AZ51" s="32"/>
      <c r="BA51" s="32"/>
      <c r="BB51" s="32"/>
      <c r="BC51" s="70"/>
    </row>
    <row r="52" spans="2:66" x14ac:dyDescent="0.2">
      <c r="AG52"/>
    </row>
    <row r="53" spans="2:66" x14ac:dyDescent="0.2">
      <c r="AG53"/>
    </row>
    <row r="54" spans="2:66" x14ac:dyDescent="0.2">
      <c r="AG54"/>
    </row>
    <row r="55" spans="2:66" x14ac:dyDescent="0.2">
      <c r="AG55"/>
    </row>
    <row r="56" spans="2:66" x14ac:dyDescent="0.2">
      <c r="AG56"/>
    </row>
    <row r="57" spans="2:66" x14ac:dyDescent="0.2">
      <c r="AG57"/>
    </row>
    <row r="58" spans="2:66" x14ac:dyDescent="0.2">
      <c r="AG58"/>
    </row>
    <row r="59" spans="2:66" x14ac:dyDescent="0.2">
      <c r="AG59"/>
    </row>
    <row r="60" spans="2:66" x14ac:dyDescent="0.2">
      <c r="AG60"/>
    </row>
    <row r="61" spans="2:66" x14ac:dyDescent="0.2">
      <c r="AG61"/>
    </row>
    <row r="62" spans="2:66" x14ac:dyDescent="0.2">
      <c r="AG62"/>
    </row>
    <row r="63" spans="2:66" x14ac:dyDescent="0.2">
      <c r="AG63"/>
    </row>
    <row r="64" spans="2:66" x14ac:dyDescent="0.2">
      <c r="AG64"/>
    </row>
    <row r="65" spans="33:33" x14ac:dyDescent="0.2">
      <c r="AG65"/>
    </row>
    <row r="66" spans="33:33" x14ac:dyDescent="0.2">
      <c r="AG66"/>
    </row>
    <row r="67" spans="33:33" x14ac:dyDescent="0.2">
      <c r="AG67"/>
    </row>
    <row r="68" spans="33:33" x14ac:dyDescent="0.2">
      <c r="AG68"/>
    </row>
    <row r="69" spans="33:33" x14ac:dyDescent="0.2">
      <c r="AG69"/>
    </row>
    <row r="70" spans="33:33" x14ac:dyDescent="0.2">
      <c r="AG70"/>
    </row>
    <row r="71" spans="33:33" x14ac:dyDescent="0.2">
      <c r="AG71"/>
    </row>
    <row r="72" spans="33:33" x14ac:dyDescent="0.2">
      <c r="AG72"/>
    </row>
    <row r="73" spans="33:33" x14ac:dyDescent="0.2">
      <c r="AG73"/>
    </row>
    <row r="74" spans="33:33" x14ac:dyDescent="0.2">
      <c r="AG74"/>
    </row>
    <row r="75" spans="33:33" x14ac:dyDescent="0.2">
      <c r="AG75"/>
    </row>
    <row r="76" spans="33:33" x14ac:dyDescent="0.2">
      <c r="AG76"/>
    </row>
    <row r="77" spans="33:33" x14ac:dyDescent="0.2">
      <c r="AG77"/>
    </row>
    <row r="78" spans="33:33" x14ac:dyDescent="0.2">
      <c r="AG78"/>
    </row>
    <row r="79" spans="33:33" x14ac:dyDescent="0.2">
      <c r="AG79"/>
    </row>
    <row r="80" spans="33:33" x14ac:dyDescent="0.2">
      <c r="AG80"/>
    </row>
    <row r="81" spans="33:33" x14ac:dyDescent="0.2">
      <c r="AG81"/>
    </row>
    <row r="82" spans="33:33" x14ac:dyDescent="0.2">
      <c r="AG82"/>
    </row>
    <row r="83" spans="33:33" x14ac:dyDescent="0.2">
      <c r="AG83"/>
    </row>
    <row r="84" spans="33:33" x14ac:dyDescent="0.2">
      <c r="AG84"/>
    </row>
    <row r="85" spans="33:33" x14ac:dyDescent="0.2">
      <c r="AG85"/>
    </row>
    <row r="86" spans="33:33" x14ac:dyDescent="0.2">
      <c r="AG86"/>
    </row>
    <row r="87" spans="33:33" x14ac:dyDescent="0.2">
      <c r="AG87"/>
    </row>
    <row r="88" spans="33:33" x14ac:dyDescent="0.2">
      <c r="AG88"/>
    </row>
    <row r="89" spans="33:33" x14ac:dyDescent="0.2">
      <c r="AG89"/>
    </row>
    <row r="90" spans="33:33" x14ac:dyDescent="0.2">
      <c r="AG90"/>
    </row>
    <row r="91" spans="33:33" x14ac:dyDescent="0.2">
      <c r="AG91"/>
    </row>
    <row r="92" spans="33:33" x14ac:dyDescent="0.2">
      <c r="AG92"/>
    </row>
    <row r="93" spans="33:33" x14ac:dyDescent="0.2">
      <c r="AG93"/>
    </row>
    <row r="94" spans="33:33" x14ac:dyDescent="0.2">
      <c r="AG94"/>
    </row>
    <row r="95" spans="33:33" x14ac:dyDescent="0.2">
      <c r="AG95"/>
    </row>
    <row r="96" spans="33:33" x14ac:dyDescent="0.2">
      <c r="AG96"/>
    </row>
    <row r="97" spans="33:33" x14ac:dyDescent="0.2">
      <c r="AG97"/>
    </row>
    <row r="98" spans="33:33" x14ac:dyDescent="0.2">
      <c r="AG98"/>
    </row>
    <row r="99" spans="33:33" x14ac:dyDescent="0.2">
      <c r="AG99"/>
    </row>
    <row r="100" spans="33:33" x14ac:dyDescent="0.2">
      <c r="AG100"/>
    </row>
    <row r="101" spans="33:33" x14ac:dyDescent="0.2">
      <c r="AG101"/>
    </row>
    <row r="102" spans="33:33" x14ac:dyDescent="0.2">
      <c r="AG102"/>
    </row>
    <row r="103" spans="33:33" x14ac:dyDescent="0.2">
      <c r="AG103"/>
    </row>
    <row r="104" spans="33:33" x14ac:dyDescent="0.2">
      <c r="AG104"/>
    </row>
    <row r="105" spans="33:33" x14ac:dyDescent="0.2">
      <c r="AG105"/>
    </row>
    <row r="106" spans="33:33" x14ac:dyDescent="0.2">
      <c r="AG106"/>
    </row>
    <row r="107" spans="33:33" x14ac:dyDescent="0.2">
      <c r="AG107"/>
    </row>
    <row r="108" spans="33:33" x14ac:dyDescent="0.2">
      <c r="AG108"/>
    </row>
    <row r="109" spans="33:33" x14ac:dyDescent="0.2">
      <c r="AG109"/>
    </row>
  </sheetData>
  <pageMargins left="0.59055118110236227" right="0.59055118110236227" top="0.78740157480314965" bottom="0.78740157480314965" header="0.39370078740157483" footer="0.39370078740157483"/>
  <pageSetup paperSize="9" scale="67" firstPageNumber="71" fitToWidth="6" fitToHeight="0" orientation="landscape" useFirstPageNumber="1" r:id="rId1"/>
  <headerFooter differentFirst="1" alignWithMargins="0">
    <oddHeader>&amp;R&amp;12Les finances des groupements à fiscalité propre en 2021</oddHeader>
    <oddFooter>&amp;L&amp;12Direction Générale des Collectivités Locales / DESL&amp;C&amp;12&amp;P&amp;R&amp;12Mise en ligne : mars 2023</oddFooter>
    <firstHeader>&amp;R&amp;12Les finances des groupements à fiscalité propre en 2021</firstHeader>
    <firstFooter>&amp;L&amp;12Direction Générale des Collectivités Locales / DESL&amp;C&amp;12&amp;P&amp;R&amp;12Mise en ligne : mars 2023</firstFooter>
  </headerFooter>
  <colBreaks count="5" manualBreakCount="5">
    <brk id="11" max="45" man="1"/>
    <brk id="22" max="45" man="1"/>
    <brk id="33" max="45" man="1"/>
    <brk id="44" max="45" man="1"/>
    <brk id="55" max="4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5"/>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352</v>
      </c>
    </row>
    <row r="2" spans="1:10" ht="12.75" customHeight="1" x14ac:dyDescent="0.25">
      <c r="A2" s="9"/>
    </row>
    <row r="3" spans="1:10" ht="12.75" customHeight="1" x14ac:dyDescent="0.25">
      <c r="A3" s="88" t="s">
        <v>709</v>
      </c>
    </row>
    <row r="4" spans="1:10" ht="13.5" thickBot="1" x14ac:dyDescent="0.25">
      <c r="A4" s="205"/>
      <c r="J4" s="398" t="s">
        <v>340</v>
      </c>
    </row>
    <row r="5" spans="1:10" ht="12.75" customHeight="1" x14ac:dyDescent="0.2">
      <c r="A5" s="204" t="s">
        <v>763</v>
      </c>
      <c r="B5" s="480" t="s">
        <v>34</v>
      </c>
      <c r="C5" s="480" t="s">
        <v>464</v>
      </c>
      <c r="D5" s="480" t="s">
        <v>466</v>
      </c>
      <c r="E5" s="480" t="s">
        <v>97</v>
      </c>
      <c r="F5" s="480" t="s">
        <v>272</v>
      </c>
      <c r="G5" s="481">
        <v>300000</v>
      </c>
      <c r="H5" s="482" t="s">
        <v>350</v>
      </c>
      <c r="I5" s="482" t="s">
        <v>350</v>
      </c>
      <c r="J5" s="482" t="s">
        <v>346</v>
      </c>
    </row>
    <row r="6" spans="1:10" ht="12.75" customHeight="1" x14ac:dyDescent="0.2">
      <c r="A6" s="203"/>
      <c r="B6" s="483" t="s">
        <v>463</v>
      </c>
      <c r="C6" s="483" t="s">
        <v>35</v>
      </c>
      <c r="D6" s="483" t="s">
        <v>35</v>
      </c>
      <c r="E6" s="483" t="s">
        <v>35</v>
      </c>
      <c r="F6" s="483" t="s">
        <v>35</v>
      </c>
      <c r="G6" s="483" t="s">
        <v>36</v>
      </c>
      <c r="H6" s="484" t="s">
        <v>345</v>
      </c>
      <c r="I6" s="484" t="s">
        <v>287</v>
      </c>
      <c r="J6" s="484" t="s">
        <v>106</v>
      </c>
    </row>
    <row r="7" spans="1:10" ht="12.75" customHeight="1" thickBot="1" x14ac:dyDescent="0.25">
      <c r="A7" s="206"/>
      <c r="B7" s="485" t="s">
        <v>36</v>
      </c>
      <c r="C7" s="485" t="s">
        <v>465</v>
      </c>
      <c r="D7" s="485" t="s">
        <v>99</v>
      </c>
      <c r="E7" s="485" t="s">
        <v>100</v>
      </c>
      <c r="F7" s="485" t="s">
        <v>273</v>
      </c>
      <c r="G7" s="485" t="s">
        <v>101</v>
      </c>
      <c r="H7" s="486" t="s">
        <v>287</v>
      </c>
      <c r="I7" s="486" t="s">
        <v>101</v>
      </c>
      <c r="J7" s="486" t="s">
        <v>351</v>
      </c>
    </row>
    <row r="8" spans="1:10" ht="12.75" customHeight="1" x14ac:dyDescent="0.2"/>
    <row r="9" spans="1:10" ht="14.25" customHeight="1" x14ac:dyDescent="0.2">
      <c r="A9" s="496" t="s">
        <v>712</v>
      </c>
      <c r="B9" s="497" t="s">
        <v>84</v>
      </c>
      <c r="C9" s="497" t="s">
        <v>84</v>
      </c>
      <c r="D9" s="497" t="s">
        <v>84</v>
      </c>
      <c r="E9" s="497">
        <v>18.346170999999998</v>
      </c>
      <c r="F9" s="497">
        <v>535.07378300000005</v>
      </c>
      <c r="G9" s="497">
        <v>2473.4671130000002</v>
      </c>
      <c r="H9" s="498">
        <v>18.346170999999998</v>
      </c>
      <c r="I9" s="498">
        <v>3008.5408960000004</v>
      </c>
      <c r="J9" s="498">
        <v>3026.8870670000006</v>
      </c>
    </row>
    <row r="10" spans="1:10" ht="14.25" customHeight="1" x14ac:dyDescent="0.2">
      <c r="A10" s="476" t="s">
        <v>713</v>
      </c>
      <c r="B10" s="488" t="s">
        <v>84</v>
      </c>
      <c r="C10" s="488" t="s">
        <v>84</v>
      </c>
      <c r="D10" s="488" t="s">
        <v>84</v>
      </c>
      <c r="E10" s="488">
        <v>0.63034599999999996</v>
      </c>
      <c r="F10" s="488">
        <v>22.68909</v>
      </c>
      <c r="G10" s="488">
        <v>295.62971199999998</v>
      </c>
      <c r="H10" s="267">
        <v>0.63034599999999996</v>
      </c>
      <c r="I10" s="267">
        <v>318.31880200000001</v>
      </c>
      <c r="J10" s="267">
        <v>318.94914799999998</v>
      </c>
    </row>
    <row r="11" spans="1:10" ht="14.25" customHeight="1" x14ac:dyDescent="0.2">
      <c r="A11" s="477" t="s">
        <v>327</v>
      </c>
      <c r="B11" s="489" t="s">
        <v>84</v>
      </c>
      <c r="C11" s="489" t="s">
        <v>84</v>
      </c>
      <c r="D11" s="489" t="s">
        <v>84</v>
      </c>
      <c r="E11" s="489">
        <v>17.035561999999999</v>
      </c>
      <c r="F11" s="489">
        <v>497.61161600000003</v>
      </c>
      <c r="G11" s="489">
        <v>2101.8971449999999</v>
      </c>
      <c r="H11" s="490">
        <v>17.035561999999999</v>
      </c>
      <c r="I11" s="490">
        <v>2599.508761</v>
      </c>
      <c r="J11" s="490">
        <v>2616.5443230000001</v>
      </c>
    </row>
    <row r="12" spans="1:10" ht="14.25" customHeight="1" x14ac:dyDescent="0.2">
      <c r="A12" s="476" t="s">
        <v>714</v>
      </c>
      <c r="B12" s="488" t="s">
        <v>84</v>
      </c>
      <c r="C12" s="488" t="s">
        <v>84</v>
      </c>
      <c r="D12" s="488" t="s">
        <v>84</v>
      </c>
      <c r="E12" s="488">
        <v>0.680261</v>
      </c>
      <c r="F12" s="488">
        <v>14.183795</v>
      </c>
      <c r="G12" s="488">
        <v>53.429893</v>
      </c>
      <c r="H12" s="267">
        <v>0.680261</v>
      </c>
      <c r="I12" s="267">
        <v>67.613687999999996</v>
      </c>
      <c r="J12" s="267">
        <v>68.293948999999998</v>
      </c>
    </row>
    <row r="13" spans="1:10" s="7" customFormat="1" ht="14.25" customHeight="1" x14ac:dyDescent="0.2">
      <c r="A13" s="477" t="s">
        <v>715</v>
      </c>
      <c r="B13" s="489" t="s">
        <v>84</v>
      </c>
      <c r="C13" s="489" t="s">
        <v>84</v>
      </c>
      <c r="D13" s="489" t="s">
        <v>84</v>
      </c>
      <c r="E13" s="489">
        <v>0</v>
      </c>
      <c r="F13" s="489">
        <v>0.58928100000000005</v>
      </c>
      <c r="G13" s="489">
        <v>22.510359999999999</v>
      </c>
      <c r="H13" s="490">
        <v>0</v>
      </c>
      <c r="I13" s="490">
        <v>23.099640999999998</v>
      </c>
      <c r="J13" s="490">
        <v>23.099640999999998</v>
      </c>
    </row>
    <row r="14" spans="1:10" s="47" customFormat="1" ht="14.25" customHeight="1" x14ac:dyDescent="0.2">
      <c r="A14" s="501" t="s">
        <v>328</v>
      </c>
      <c r="B14" s="502" t="s">
        <v>84</v>
      </c>
      <c r="C14" s="502" t="s">
        <v>84</v>
      </c>
      <c r="D14" s="502" t="s">
        <v>84</v>
      </c>
      <c r="E14" s="502">
        <v>5.0295449999999997</v>
      </c>
      <c r="F14" s="502">
        <v>140.80644899999999</v>
      </c>
      <c r="G14" s="502">
        <v>552.27912000000003</v>
      </c>
      <c r="H14" s="503">
        <v>5.0295449999999997</v>
      </c>
      <c r="I14" s="503">
        <v>693.08556900000008</v>
      </c>
      <c r="J14" s="503">
        <v>698.11511400000006</v>
      </c>
    </row>
    <row r="15" spans="1:10" s="47" customFormat="1" ht="14.25" customHeight="1" x14ac:dyDescent="0.2">
      <c r="A15" s="477" t="s">
        <v>716</v>
      </c>
      <c r="B15" s="489" t="s">
        <v>84</v>
      </c>
      <c r="C15" s="489" t="s">
        <v>84</v>
      </c>
      <c r="D15" s="489" t="s">
        <v>84</v>
      </c>
      <c r="E15" s="489">
        <v>7.18E-4</v>
      </c>
      <c r="F15" s="489">
        <v>3.6817190000000002</v>
      </c>
      <c r="G15" s="489">
        <v>14.355093999999999</v>
      </c>
      <c r="H15" s="490">
        <v>7.18E-4</v>
      </c>
      <c r="I15" s="490">
        <v>18.036812999999999</v>
      </c>
      <c r="J15" s="490">
        <v>18.037530999999998</v>
      </c>
    </row>
    <row r="16" spans="1:10" s="47" customFormat="1" ht="14.25" customHeight="1" x14ac:dyDescent="0.2">
      <c r="A16" s="476" t="s">
        <v>717</v>
      </c>
      <c r="B16" s="488" t="s">
        <v>84</v>
      </c>
      <c r="C16" s="488" t="s">
        <v>84</v>
      </c>
      <c r="D16" s="488" t="s">
        <v>84</v>
      </c>
      <c r="E16" s="488">
        <v>0</v>
      </c>
      <c r="F16" s="488">
        <v>1.667365</v>
      </c>
      <c r="G16" s="488">
        <v>2.509957</v>
      </c>
      <c r="H16" s="267">
        <v>0</v>
      </c>
      <c r="I16" s="267">
        <v>4.1773220000000002</v>
      </c>
      <c r="J16" s="267">
        <v>4.1773220000000002</v>
      </c>
    </row>
    <row r="17" spans="1:10" s="47" customFormat="1" ht="14.25" customHeight="1" x14ac:dyDescent="0.2">
      <c r="A17" s="491" t="s">
        <v>718</v>
      </c>
      <c r="B17" s="489" t="s">
        <v>84</v>
      </c>
      <c r="C17" s="489" t="s">
        <v>84</v>
      </c>
      <c r="D17" s="489" t="s">
        <v>84</v>
      </c>
      <c r="E17" s="489">
        <v>5.0235700000000003</v>
      </c>
      <c r="F17" s="489">
        <v>123.58928400000001</v>
      </c>
      <c r="G17" s="489">
        <v>529.94891500000006</v>
      </c>
      <c r="H17" s="490">
        <v>5.0235700000000003</v>
      </c>
      <c r="I17" s="490">
        <v>653.53819900000008</v>
      </c>
      <c r="J17" s="490">
        <v>658.56176900000003</v>
      </c>
    </row>
    <row r="18" spans="1:10" s="47" customFormat="1" ht="14.25" customHeight="1" x14ac:dyDescent="0.2">
      <c r="A18" s="476" t="s">
        <v>329</v>
      </c>
      <c r="B18" s="488" t="s">
        <v>84</v>
      </c>
      <c r="C18" s="488" t="s">
        <v>84</v>
      </c>
      <c r="D18" s="488" t="s">
        <v>84</v>
      </c>
      <c r="E18" s="488">
        <v>5.2560000000000003E-3</v>
      </c>
      <c r="F18" s="488">
        <v>1.2048190000000001</v>
      </c>
      <c r="G18" s="488">
        <v>4.0375819999999996</v>
      </c>
      <c r="H18" s="267">
        <v>5.2560000000000003E-3</v>
      </c>
      <c r="I18" s="267">
        <v>5.2424009999999992</v>
      </c>
      <c r="J18" s="267">
        <v>5.2476569999999993</v>
      </c>
    </row>
    <row r="19" spans="1:10" s="7" customFormat="1" ht="14.25" customHeight="1" x14ac:dyDescent="0.2">
      <c r="A19" s="477" t="s">
        <v>719</v>
      </c>
      <c r="B19" s="489" t="s">
        <v>84</v>
      </c>
      <c r="C19" s="489" t="s">
        <v>84</v>
      </c>
      <c r="D19" s="489" t="s">
        <v>84</v>
      </c>
      <c r="E19" s="489">
        <v>0</v>
      </c>
      <c r="F19" s="489">
        <v>10.663259999999999</v>
      </c>
      <c r="G19" s="489">
        <v>1.42757</v>
      </c>
      <c r="H19" s="490">
        <v>0</v>
      </c>
      <c r="I19" s="490">
        <v>12.090829999999999</v>
      </c>
      <c r="J19" s="490">
        <v>12.090829999999999</v>
      </c>
    </row>
    <row r="20" spans="1:10" s="47" customFormat="1" ht="14.25" customHeight="1" x14ac:dyDescent="0.2">
      <c r="A20" s="501" t="s">
        <v>330</v>
      </c>
      <c r="B20" s="502" t="s">
        <v>84</v>
      </c>
      <c r="C20" s="502" t="s">
        <v>84</v>
      </c>
      <c r="D20" s="502" t="s">
        <v>84</v>
      </c>
      <c r="E20" s="502">
        <v>5.8384650000000002</v>
      </c>
      <c r="F20" s="502">
        <v>24.279564000000001</v>
      </c>
      <c r="G20" s="502">
        <v>100.740718</v>
      </c>
      <c r="H20" s="503">
        <v>5.8384650000000002</v>
      </c>
      <c r="I20" s="503">
        <v>125.02028200000001</v>
      </c>
      <c r="J20" s="503">
        <v>130.85874700000002</v>
      </c>
    </row>
    <row r="21" spans="1:10" s="47" customFormat="1" ht="14.25" customHeight="1" x14ac:dyDescent="0.2">
      <c r="A21" s="491" t="s">
        <v>720</v>
      </c>
      <c r="B21" s="489" t="s">
        <v>84</v>
      </c>
      <c r="C21" s="489" t="s">
        <v>84</v>
      </c>
      <c r="D21" s="489" t="s">
        <v>84</v>
      </c>
      <c r="E21" s="489">
        <v>3.6175730000000001</v>
      </c>
      <c r="F21" s="489">
        <v>0.200484</v>
      </c>
      <c r="G21" s="489">
        <v>0.50147399999999998</v>
      </c>
      <c r="H21" s="490">
        <v>3.6175730000000001</v>
      </c>
      <c r="I21" s="490">
        <v>0.70195799999999997</v>
      </c>
      <c r="J21" s="490">
        <v>4.3195310000000005</v>
      </c>
    </row>
    <row r="22" spans="1:10" s="47" customFormat="1" ht="14.25" customHeight="1" x14ac:dyDescent="0.2">
      <c r="A22" s="476" t="s">
        <v>331</v>
      </c>
      <c r="B22" s="488" t="s">
        <v>84</v>
      </c>
      <c r="C22" s="488" t="s">
        <v>84</v>
      </c>
      <c r="D22" s="488" t="s">
        <v>84</v>
      </c>
      <c r="E22" s="488">
        <v>0</v>
      </c>
      <c r="F22" s="488">
        <v>8.4873000000000004E-2</v>
      </c>
      <c r="G22" s="488">
        <v>3.9756170000000002</v>
      </c>
      <c r="H22" s="267">
        <v>0</v>
      </c>
      <c r="I22" s="267">
        <v>4.0604900000000006</v>
      </c>
      <c r="J22" s="267">
        <v>4.0604900000000006</v>
      </c>
    </row>
    <row r="23" spans="1:10" s="47" customFormat="1" ht="14.25" customHeight="1" x14ac:dyDescent="0.2">
      <c r="A23" s="477" t="s">
        <v>332</v>
      </c>
      <c r="B23" s="489" t="s">
        <v>84</v>
      </c>
      <c r="C23" s="489" t="s">
        <v>84</v>
      </c>
      <c r="D23" s="489" t="s">
        <v>84</v>
      </c>
      <c r="E23" s="489">
        <v>0</v>
      </c>
      <c r="F23" s="489">
        <v>2.038198</v>
      </c>
      <c r="G23" s="489">
        <v>58.434589000000003</v>
      </c>
      <c r="H23" s="490">
        <v>0</v>
      </c>
      <c r="I23" s="490">
        <v>60.472787000000004</v>
      </c>
      <c r="J23" s="490">
        <v>60.472787000000004</v>
      </c>
    </row>
    <row r="24" spans="1:10" s="47" customFormat="1" ht="14.25" customHeight="1" x14ac:dyDescent="0.2">
      <c r="A24" s="476" t="s">
        <v>721</v>
      </c>
      <c r="B24" s="488" t="s">
        <v>84</v>
      </c>
      <c r="C24" s="488" t="s">
        <v>84</v>
      </c>
      <c r="D24" s="488" t="s">
        <v>84</v>
      </c>
      <c r="E24" s="488">
        <v>0.26990599999999998</v>
      </c>
      <c r="F24" s="488">
        <v>20.695979999999999</v>
      </c>
      <c r="G24" s="488">
        <v>26.217717</v>
      </c>
      <c r="H24" s="267">
        <v>0.26990599999999998</v>
      </c>
      <c r="I24" s="267">
        <v>46.913696999999999</v>
      </c>
      <c r="J24" s="267">
        <v>47.183602999999998</v>
      </c>
    </row>
    <row r="25" spans="1:10" s="47" customFormat="1" ht="14.25" customHeight="1" x14ac:dyDescent="0.2">
      <c r="A25" s="477" t="s">
        <v>722</v>
      </c>
      <c r="B25" s="489" t="s">
        <v>84</v>
      </c>
      <c r="C25" s="489" t="s">
        <v>84</v>
      </c>
      <c r="D25" s="489" t="s">
        <v>84</v>
      </c>
      <c r="E25" s="489">
        <v>1.950985</v>
      </c>
      <c r="F25" s="489">
        <v>5.0920000000000002E-3</v>
      </c>
      <c r="G25" s="489">
        <v>11.315998</v>
      </c>
      <c r="H25" s="490">
        <v>1.950985</v>
      </c>
      <c r="I25" s="490">
        <v>11.32109</v>
      </c>
      <c r="J25" s="490">
        <v>13.272074999999999</v>
      </c>
    </row>
    <row r="26" spans="1:10" s="7" customFormat="1" ht="14.25" customHeight="1" x14ac:dyDescent="0.2">
      <c r="A26" s="479" t="s">
        <v>333</v>
      </c>
      <c r="B26" s="492" t="s">
        <v>84</v>
      </c>
      <c r="C26" s="492" t="s">
        <v>84</v>
      </c>
      <c r="D26" s="492" t="s">
        <v>84</v>
      </c>
      <c r="E26" s="492">
        <v>0</v>
      </c>
      <c r="F26" s="492">
        <v>1.2549349999999999</v>
      </c>
      <c r="G26" s="492">
        <v>0.29532000000000003</v>
      </c>
      <c r="H26" s="493">
        <v>0</v>
      </c>
      <c r="I26" s="493">
        <v>1.5502549999999999</v>
      </c>
      <c r="J26" s="493">
        <v>1.5502549999999999</v>
      </c>
    </row>
    <row r="27" spans="1:10" s="47" customFormat="1" ht="14.25" customHeight="1" x14ac:dyDescent="0.2">
      <c r="A27" s="475" t="s">
        <v>723</v>
      </c>
      <c r="B27" s="499" t="s">
        <v>84</v>
      </c>
      <c r="C27" s="499" t="s">
        <v>84</v>
      </c>
      <c r="D27" s="499" t="s">
        <v>84</v>
      </c>
      <c r="E27" s="499">
        <v>8.8567020000000003</v>
      </c>
      <c r="F27" s="499">
        <v>201.600065</v>
      </c>
      <c r="G27" s="499">
        <v>629.64269000000002</v>
      </c>
      <c r="H27" s="500">
        <v>8.8567020000000003</v>
      </c>
      <c r="I27" s="500">
        <v>831.24275499999999</v>
      </c>
      <c r="J27" s="500">
        <v>840.09945700000003</v>
      </c>
    </row>
    <row r="28" spans="1:10" s="47" customFormat="1" ht="14.25" customHeight="1" x14ac:dyDescent="0.2">
      <c r="A28" s="479" t="s">
        <v>724</v>
      </c>
      <c r="B28" s="492" t="s">
        <v>84</v>
      </c>
      <c r="C28" s="492" t="s">
        <v>84</v>
      </c>
      <c r="D28" s="492" t="s">
        <v>84</v>
      </c>
      <c r="E28" s="492">
        <v>0.35027399999999997</v>
      </c>
      <c r="F28" s="492">
        <v>23.399442000000001</v>
      </c>
      <c r="G28" s="492">
        <v>71.969806000000005</v>
      </c>
      <c r="H28" s="493">
        <v>0.35027399999999997</v>
      </c>
      <c r="I28" s="493">
        <v>95.369247999999999</v>
      </c>
      <c r="J28" s="493">
        <v>95.719521999999998</v>
      </c>
    </row>
    <row r="29" spans="1:10" s="47" customFormat="1" ht="14.25" customHeight="1" x14ac:dyDescent="0.2">
      <c r="A29" s="477" t="s">
        <v>334</v>
      </c>
      <c r="B29" s="489" t="s">
        <v>84</v>
      </c>
      <c r="C29" s="489" t="s">
        <v>84</v>
      </c>
      <c r="D29" s="489" t="s">
        <v>84</v>
      </c>
      <c r="E29" s="489">
        <v>5.999231</v>
      </c>
      <c r="F29" s="489">
        <v>119.73435499999999</v>
      </c>
      <c r="G29" s="489">
        <v>415.447406</v>
      </c>
      <c r="H29" s="490">
        <v>5.999231</v>
      </c>
      <c r="I29" s="490">
        <v>535.18176100000005</v>
      </c>
      <c r="J29" s="490">
        <v>541.18099200000006</v>
      </c>
    </row>
    <row r="30" spans="1:10" s="7" customFormat="1" ht="14.25" customHeight="1" x14ac:dyDescent="0.2">
      <c r="A30" s="476" t="s">
        <v>725</v>
      </c>
      <c r="B30" s="488" t="s">
        <v>84</v>
      </c>
      <c r="C30" s="488" t="s">
        <v>84</v>
      </c>
      <c r="D30" s="488" t="s">
        <v>84</v>
      </c>
      <c r="E30" s="488">
        <v>2.9343439999999998</v>
      </c>
      <c r="F30" s="488">
        <v>84.383174999999994</v>
      </c>
      <c r="G30" s="488">
        <v>257.86242499999997</v>
      </c>
      <c r="H30" s="267">
        <v>2.9343439999999998</v>
      </c>
      <c r="I30" s="267">
        <v>342.24559999999997</v>
      </c>
      <c r="J30" s="267">
        <v>345.17994399999998</v>
      </c>
    </row>
    <row r="31" spans="1:10" s="47" customFormat="1" ht="14.25" customHeight="1" x14ac:dyDescent="0.2">
      <c r="A31" s="477" t="s">
        <v>752</v>
      </c>
      <c r="B31" s="489" t="s">
        <v>84</v>
      </c>
      <c r="C31" s="489" t="s">
        <v>84</v>
      </c>
      <c r="D31" s="489" t="s">
        <v>84</v>
      </c>
      <c r="E31" s="489">
        <v>3.0648870000000001</v>
      </c>
      <c r="F31" s="489">
        <v>35.351179000000002</v>
      </c>
      <c r="G31" s="489">
        <v>157.58498</v>
      </c>
      <c r="H31" s="490">
        <v>3.0648870000000001</v>
      </c>
      <c r="I31" s="490">
        <v>192.936159</v>
      </c>
      <c r="J31" s="490">
        <v>196.001046</v>
      </c>
    </row>
    <row r="32" spans="1:10" s="47" customFormat="1" ht="14.25" customHeight="1" x14ac:dyDescent="0.2">
      <c r="A32" s="476" t="s">
        <v>335</v>
      </c>
      <c r="B32" s="488" t="s">
        <v>84</v>
      </c>
      <c r="C32" s="488" t="s">
        <v>84</v>
      </c>
      <c r="D32" s="488" t="s">
        <v>84</v>
      </c>
      <c r="E32" s="488">
        <v>1.274375</v>
      </c>
      <c r="F32" s="488">
        <v>54.426324999999999</v>
      </c>
      <c r="G32" s="488">
        <v>138.74381600000001</v>
      </c>
      <c r="H32" s="267">
        <v>1.274375</v>
      </c>
      <c r="I32" s="267">
        <v>193.170141</v>
      </c>
      <c r="J32" s="267">
        <v>194.44451599999999</v>
      </c>
    </row>
    <row r="33" spans="1:10" s="47" customFormat="1" ht="14.25" customHeight="1" x14ac:dyDescent="0.2">
      <c r="A33" s="477" t="s">
        <v>336</v>
      </c>
      <c r="B33" s="489" t="s">
        <v>84</v>
      </c>
      <c r="C33" s="489" t="s">
        <v>84</v>
      </c>
      <c r="D33" s="489" t="s">
        <v>84</v>
      </c>
      <c r="E33" s="489">
        <v>1.2328209999999999</v>
      </c>
      <c r="F33" s="489">
        <v>4.0399419999999999</v>
      </c>
      <c r="G33" s="489">
        <v>3.4816609999999999</v>
      </c>
      <c r="H33" s="490">
        <v>1.2328209999999999</v>
      </c>
      <c r="I33" s="490">
        <v>7.5216029999999998</v>
      </c>
      <c r="J33" s="490">
        <v>8.7544240000000002</v>
      </c>
    </row>
    <row r="34" spans="1:10" s="7" customFormat="1" ht="14.25" customHeight="1" x14ac:dyDescent="0.2">
      <c r="A34" s="501" t="s">
        <v>726</v>
      </c>
      <c r="B34" s="502" t="s">
        <v>84</v>
      </c>
      <c r="C34" s="502" t="s">
        <v>84</v>
      </c>
      <c r="D34" s="502" t="s">
        <v>84</v>
      </c>
      <c r="E34" s="502">
        <v>6.2810280000000001</v>
      </c>
      <c r="F34" s="502">
        <v>27.647715999999999</v>
      </c>
      <c r="G34" s="502">
        <v>1067.554625</v>
      </c>
      <c r="H34" s="503">
        <v>6.2810280000000001</v>
      </c>
      <c r="I34" s="503">
        <v>1095.2023409999999</v>
      </c>
      <c r="J34" s="503">
        <v>1101.483369</v>
      </c>
    </row>
    <row r="35" spans="1:10" s="47" customFormat="1" ht="14.25" customHeight="1" x14ac:dyDescent="0.2">
      <c r="A35" s="477" t="s">
        <v>727</v>
      </c>
      <c r="B35" s="489" t="s">
        <v>84</v>
      </c>
      <c r="C35" s="489" t="s">
        <v>84</v>
      </c>
      <c r="D35" s="489" t="s">
        <v>84</v>
      </c>
      <c r="E35" s="489">
        <v>0</v>
      </c>
      <c r="F35" s="489">
        <v>0</v>
      </c>
      <c r="G35" s="489">
        <v>404.24418300000002</v>
      </c>
      <c r="H35" s="490">
        <v>0</v>
      </c>
      <c r="I35" s="490">
        <v>404.24418300000002</v>
      </c>
      <c r="J35" s="490">
        <v>404.24418300000002</v>
      </c>
    </row>
    <row r="36" spans="1:10" s="47" customFormat="1" ht="14.25" customHeight="1" x14ac:dyDescent="0.2">
      <c r="A36" s="479" t="s">
        <v>337</v>
      </c>
      <c r="B36" s="492" t="s">
        <v>84</v>
      </c>
      <c r="C36" s="492" t="s">
        <v>84</v>
      </c>
      <c r="D36" s="492" t="s">
        <v>84</v>
      </c>
      <c r="E36" s="492">
        <v>3.9315000000000003E-2</v>
      </c>
      <c r="F36" s="492">
        <v>4.4775619999999998</v>
      </c>
      <c r="G36" s="492">
        <v>44.023018</v>
      </c>
      <c r="H36" s="493">
        <v>3.9315000000000003E-2</v>
      </c>
      <c r="I36" s="493">
        <v>48.500579999999999</v>
      </c>
      <c r="J36" s="493">
        <v>48.539895000000001</v>
      </c>
    </row>
    <row r="37" spans="1:10" s="47" customFormat="1" ht="14.25" customHeight="1" x14ac:dyDescent="0.2">
      <c r="A37" s="478" t="s">
        <v>728</v>
      </c>
      <c r="B37" s="489" t="s">
        <v>84</v>
      </c>
      <c r="C37" s="489" t="s">
        <v>84</v>
      </c>
      <c r="D37" s="489" t="s">
        <v>84</v>
      </c>
      <c r="E37" s="489">
        <v>6.2417119999999997</v>
      </c>
      <c r="F37" s="489">
        <v>23.170152999999999</v>
      </c>
      <c r="G37" s="489">
        <v>619.28742299999999</v>
      </c>
      <c r="H37" s="490">
        <v>6.2417119999999997</v>
      </c>
      <c r="I37" s="490">
        <v>642.45757600000002</v>
      </c>
      <c r="J37" s="490">
        <v>648.69928800000002</v>
      </c>
    </row>
    <row r="38" spans="1:10" s="47" customFormat="1" ht="14.25" customHeight="1" x14ac:dyDescent="0.2">
      <c r="A38" s="479" t="s">
        <v>729</v>
      </c>
      <c r="B38" s="488" t="s">
        <v>84</v>
      </c>
      <c r="C38" s="488" t="s">
        <v>84</v>
      </c>
      <c r="D38" s="488" t="s">
        <v>84</v>
      </c>
      <c r="E38" s="488">
        <v>1.7282919999999999</v>
      </c>
      <c r="F38" s="488">
        <v>7.2151769999999997</v>
      </c>
      <c r="G38" s="488">
        <v>76.920079999999999</v>
      </c>
      <c r="H38" s="267">
        <v>1.7282919999999999</v>
      </c>
      <c r="I38" s="267">
        <v>84.135256999999996</v>
      </c>
      <c r="J38" s="267">
        <v>85.863548999999992</v>
      </c>
    </row>
    <row r="39" spans="1:10" s="47" customFormat="1" ht="14.25" customHeight="1" x14ac:dyDescent="0.2">
      <c r="A39" s="478" t="s">
        <v>754</v>
      </c>
      <c r="B39" s="494" t="s">
        <v>84</v>
      </c>
      <c r="C39" s="494" t="s">
        <v>84</v>
      </c>
      <c r="D39" s="494" t="s">
        <v>84</v>
      </c>
      <c r="E39" s="494">
        <v>3.3486919999999998</v>
      </c>
      <c r="F39" s="494">
        <v>4.6352789999999997</v>
      </c>
      <c r="G39" s="494">
        <v>190.67273900000001</v>
      </c>
      <c r="H39" s="495">
        <v>3.3486919999999998</v>
      </c>
      <c r="I39" s="495">
        <v>195.308018</v>
      </c>
      <c r="J39" s="495">
        <v>198.65671</v>
      </c>
    </row>
    <row r="40" spans="1:10" s="47" customFormat="1" ht="14.25" customHeight="1" x14ac:dyDescent="0.2">
      <c r="A40" s="479" t="s">
        <v>753</v>
      </c>
      <c r="B40" s="492" t="s">
        <v>84</v>
      </c>
      <c r="C40" s="492" t="s">
        <v>84</v>
      </c>
      <c r="D40" s="492" t="s">
        <v>84</v>
      </c>
      <c r="E40" s="492">
        <v>0.357352</v>
      </c>
      <c r="F40" s="492">
        <v>2.1743610000000002</v>
      </c>
      <c r="G40" s="492">
        <v>45.656579000000001</v>
      </c>
      <c r="H40" s="493">
        <v>0.357352</v>
      </c>
      <c r="I40" s="493">
        <v>47.830939999999998</v>
      </c>
      <c r="J40" s="493">
        <v>48.188291999999997</v>
      </c>
    </row>
    <row r="41" spans="1:10" s="47" customFormat="1" ht="14.25" customHeight="1" x14ac:dyDescent="0.2">
      <c r="A41" s="478" t="s">
        <v>755</v>
      </c>
      <c r="B41" s="494" t="s">
        <v>84</v>
      </c>
      <c r="C41" s="494" t="s">
        <v>84</v>
      </c>
      <c r="D41" s="494" t="s">
        <v>84</v>
      </c>
      <c r="E41" s="494">
        <v>0</v>
      </c>
      <c r="F41" s="494">
        <v>6.0130999999999997E-2</v>
      </c>
      <c r="G41" s="494">
        <v>228.31356199999999</v>
      </c>
      <c r="H41" s="495">
        <v>0</v>
      </c>
      <c r="I41" s="495">
        <v>228.373693</v>
      </c>
      <c r="J41" s="495">
        <v>228.373693</v>
      </c>
    </row>
    <row r="42" spans="1:10" s="47" customFormat="1" ht="14.25" customHeight="1" x14ac:dyDescent="0.2">
      <c r="A42" s="479" t="s">
        <v>756</v>
      </c>
      <c r="B42" s="492" t="s">
        <v>84</v>
      </c>
      <c r="C42" s="492" t="s">
        <v>84</v>
      </c>
      <c r="D42" s="492" t="s">
        <v>84</v>
      </c>
      <c r="E42" s="492">
        <v>0.80737499999999995</v>
      </c>
      <c r="F42" s="492">
        <v>9.0852029999999999</v>
      </c>
      <c r="G42" s="492">
        <v>77.724459999999993</v>
      </c>
      <c r="H42" s="493">
        <v>0.80737499999999995</v>
      </c>
      <c r="I42" s="493">
        <v>86.809663</v>
      </c>
      <c r="J42" s="493">
        <v>87.617037999999994</v>
      </c>
    </row>
    <row r="43" spans="1:10" s="7" customFormat="1" ht="14.25" customHeight="1" x14ac:dyDescent="0.2">
      <c r="A43" s="504" t="s">
        <v>730</v>
      </c>
      <c r="B43" s="505" t="s">
        <v>84</v>
      </c>
      <c r="C43" s="505" t="s">
        <v>84</v>
      </c>
      <c r="D43" s="505" t="s">
        <v>84</v>
      </c>
      <c r="E43" s="505">
        <v>6.0013810000000003</v>
      </c>
      <c r="F43" s="505">
        <v>133.310723</v>
      </c>
      <c r="G43" s="505">
        <v>575.36583900000005</v>
      </c>
      <c r="H43" s="506">
        <v>6.0013810000000003</v>
      </c>
      <c r="I43" s="506">
        <v>708.6765620000001</v>
      </c>
      <c r="J43" s="506">
        <v>714.67794300000014</v>
      </c>
    </row>
    <row r="44" spans="1:10" s="47" customFormat="1" ht="14.25" customHeight="1" x14ac:dyDescent="0.2">
      <c r="A44" s="479" t="s">
        <v>731</v>
      </c>
      <c r="B44" s="492" t="s">
        <v>84</v>
      </c>
      <c r="C44" s="492" t="s">
        <v>84</v>
      </c>
      <c r="D44" s="492" t="s">
        <v>84</v>
      </c>
      <c r="E44" s="492">
        <v>0</v>
      </c>
      <c r="F44" s="492">
        <v>2.8581439999999998</v>
      </c>
      <c r="G44" s="492">
        <v>82.211061999999998</v>
      </c>
      <c r="H44" s="493">
        <v>0</v>
      </c>
      <c r="I44" s="493">
        <v>85.069205999999994</v>
      </c>
      <c r="J44" s="493">
        <v>85.069205999999994</v>
      </c>
    </row>
    <row r="45" spans="1:10" s="47" customFormat="1" ht="14.25" customHeight="1" x14ac:dyDescent="0.2">
      <c r="A45" s="478" t="s">
        <v>732</v>
      </c>
      <c r="B45" s="494" t="s">
        <v>84</v>
      </c>
      <c r="C45" s="494" t="s">
        <v>84</v>
      </c>
      <c r="D45" s="494" t="s">
        <v>84</v>
      </c>
      <c r="E45" s="494">
        <v>5.6424209999999997</v>
      </c>
      <c r="F45" s="494">
        <v>113.961262</v>
      </c>
      <c r="G45" s="494">
        <v>396.19065799999998</v>
      </c>
      <c r="H45" s="495">
        <v>5.6424209999999997</v>
      </c>
      <c r="I45" s="495">
        <v>510.15192000000002</v>
      </c>
      <c r="J45" s="495">
        <v>515.79434100000003</v>
      </c>
    </row>
    <row r="46" spans="1:10" s="7" customFormat="1" ht="14.25" customHeight="1" x14ac:dyDescent="0.2">
      <c r="A46" s="479" t="s">
        <v>733</v>
      </c>
      <c r="B46" s="492" t="s">
        <v>84</v>
      </c>
      <c r="C46" s="492" t="s">
        <v>84</v>
      </c>
      <c r="D46" s="492" t="s">
        <v>84</v>
      </c>
      <c r="E46" s="492">
        <v>3.0428860000000002</v>
      </c>
      <c r="F46" s="492">
        <v>44.091667999999999</v>
      </c>
      <c r="G46" s="492">
        <v>109.595994</v>
      </c>
      <c r="H46" s="493">
        <v>3.0428860000000002</v>
      </c>
      <c r="I46" s="493">
        <v>153.68766199999999</v>
      </c>
      <c r="J46" s="493">
        <v>156.730548</v>
      </c>
    </row>
    <row r="47" spans="1:10" s="47" customFormat="1" ht="14.25" customHeight="1" x14ac:dyDescent="0.2">
      <c r="A47" s="478" t="s">
        <v>769</v>
      </c>
      <c r="B47" s="494" t="s">
        <v>84</v>
      </c>
      <c r="C47" s="494" t="s">
        <v>84</v>
      </c>
      <c r="D47" s="494" t="s">
        <v>84</v>
      </c>
      <c r="E47" s="494">
        <v>1.419476</v>
      </c>
      <c r="F47" s="494">
        <v>31.265813999999999</v>
      </c>
      <c r="G47" s="494">
        <v>91.030195000000006</v>
      </c>
      <c r="H47" s="495">
        <v>1.419476</v>
      </c>
      <c r="I47" s="495">
        <v>122.296009</v>
      </c>
      <c r="J47" s="495">
        <v>123.715485</v>
      </c>
    </row>
    <row r="48" spans="1:10" s="47" customFormat="1" ht="14.25" customHeight="1" x14ac:dyDescent="0.2">
      <c r="A48" s="476" t="s">
        <v>770</v>
      </c>
      <c r="B48" s="488" t="s">
        <v>84</v>
      </c>
      <c r="C48" s="488" t="s">
        <v>84</v>
      </c>
      <c r="D48" s="488" t="s">
        <v>84</v>
      </c>
      <c r="E48" s="488">
        <v>1.180059</v>
      </c>
      <c r="F48" s="488">
        <v>38.603779000000003</v>
      </c>
      <c r="G48" s="488">
        <v>195.564469</v>
      </c>
      <c r="H48" s="267">
        <v>1.180059</v>
      </c>
      <c r="I48" s="267">
        <v>234.16824800000001</v>
      </c>
      <c r="J48" s="267">
        <v>235.34830700000001</v>
      </c>
    </row>
    <row r="49" spans="1:10" s="47" customFormat="1" ht="14.25" customHeight="1" x14ac:dyDescent="0.2">
      <c r="A49" s="477" t="s">
        <v>734</v>
      </c>
      <c r="B49" s="489" t="s">
        <v>84</v>
      </c>
      <c r="C49" s="489" t="s">
        <v>84</v>
      </c>
      <c r="D49" s="489" t="s">
        <v>84</v>
      </c>
      <c r="E49" s="489">
        <v>0.35895899999999997</v>
      </c>
      <c r="F49" s="489">
        <v>16.491315</v>
      </c>
      <c r="G49" s="489">
        <v>96.964117999999999</v>
      </c>
      <c r="H49" s="490">
        <v>0.35895899999999997</v>
      </c>
      <c r="I49" s="490">
        <v>113.455433</v>
      </c>
      <c r="J49" s="490">
        <v>113.814392</v>
      </c>
    </row>
    <row r="50" spans="1:10" s="47" customFormat="1" ht="14.25" customHeight="1" x14ac:dyDescent="0.2">
      <c r="A50" s="501" t="s">
        <v>735</v>
      </c>
      <c r="B50" s="502" t="s">
        <v>84</v>
      </c>
      <c r="C50" s="502" t="s">
        <v>84</v>
      </c>
      <c r="D50" s="502" t="s">
        <v>84</v>
      </c>
      <c r="E50" s="502">
        <v>22.049772000000001</v>
      </c>
      <c r="F50" s="502">
        <v>251.92045400000001</v>
      </c>
      <c r="G50" s="502">
        <v>1613.423387</v>
      </c>
      <c r="H50" s="503">
        <v>22.049772000000001</v>
      </c>
      <c r="I50" s="503">
        <v>1865.3438410000001</v>
      </c>
      <c r="J50" s="503">
        <v>1887.3936130000002</v>
      </c>
    </row>
    <row r="51" spans="1:10" s="47" customFormat="1" ht="14.25" customHeight="1" x14ac:dyDescent="0.2">
      <c r="A51" s="477" t="s">
        <v>736</v>
      </c>
      <c r="B51" s="489" t="s">
        <v>84</v>
      </c>
      <c r="C51" s="489" t="s">
        <v>84</v>
      </c>
      <c r="D51" s="489" t="s">
        <v>84</v>
      </c>
      <c r="E51" s="489">
        <v>0.23760700000000001</v>
      </c>
      <c r="F51" s="489">
        <v>8.9727429999999995</v>
      </c>
      <c r="G51" s="489">
        <v>56.985622999999997</v>
      </c>
      <c r="H51" s="490">
        <v>0.23760700000000001</v>
      </c>
      <c r="I51" s="490">
        <v>65.958365999999998</v>
      </c>
      <c r="J51" s="490">
        <v>66.195972999999995</v>
      </c>
    </row>
    <row r="52" spans="1:10" s="47" customFormat="1" ht="14.25" customHeight="1" x14ac:dyDescent="0.2">
      <c r="A52" s="476" t="s">
        <v>737</v>
      </c>
      <c r="B52" s="488" t="s">
        <v>84</v>
      </c>
      <c r="C52" s="488" t="s">
        <v>84</v>
      </c>
      <c r="D52" s="488" t="s">
        <v>84</v>
      </c>
      <c r="E52" s="488">
        <v>19.488959999999999</v>
      </c>
      <c r="F52" s="488">
        <v>155.68448100000001</v>
      </c>
      <c r="G52" s="488">
        <v>1005.434032</v>
      </c>
      <c r="H52" s="267">
        <v>19.488959999999999</v>
      </c>
      <c r="I52" s="267">
        <v>1161.1185129999999</v>
      </c>
      <c r="J52" s="267">
        <v>1180.6074729999998</v>
      </c>
    </row>
    <row r="53" spans="1:10" s="7" customFormat="1" ht="14.25" customHeight="1" x14ac:dyDescent="0.2">
      <c r="A53" s="477" t="s">
        <v>738</v>
      </c>
      <c r="B53" s="489" t="s">
        <v>84</v>
      </c>
      <c r="C53" s="489" t="s">
        <v>84</v>
      </c>
      <c r="D53" s="489" t="s">
        <v>84</v>
      </c>
      <c r="E53" s="489">
        <v>8.7248999999999993E-2</v>
      </c>
      <c r="F53" s="489">
        <v>38.191879999999998</v>
      </c>
      <c r="G53" s="489">
        <v>351.066216</v>
      </c>
      <c r="H53" s="490">
        <v>8.7248999999999993E-2</v>
      </c>
      <c r="I53" s="490">
        <v>389.25809600000002</v>
      </c>
      <c r="J53" s="490">
        <v>389.34534500000001</v>
      </c>
    </row>
    <row r="54" spans="1:10" s="47" customFormat="1" ht="14.25" customHeight="1" x14ac:dyDescent="0.2">
      <c r="A54" s="476" t="s">
        <v>739</v>
      </c>
      <c r="B54" s="488" t="s">
        <v>84</v>
      </c>
      <c r="C54" s="488" t="s">
        <v>84</v>
      </c>
      <c r="D54" s="488" t="s">
        <v>84</v>
      </c>
      <c r="E54" s="488">
        <v>2.1364200000000002</v>
      </c>
      <c r="F54" s="488">
        <v>37.081172000000002</v>
      </c>
      <c r="G54" s="488">
        <v>143.95854800000001</v>
      </c>
      <c r="H54" s="267">
        <v>2.1364200000000002</v>
      </c>
      <c r="I54" s="267">
        <v>181.03972000000002</v>
      </c>
      <c r="J54" s="267">
        <v>183.17614</v>
      </c>
    </row>
    <row r="55" spans="1:10" s="47" customFormat="1" ht="14.25" customHeight="1" x14ac:dyDescent="0.2">
      <c r="A55" s="478" t="s">
        <v>740</v>
      </c>
      <c r="B55" s="494" t="s">
        <v>84</v>
      </c>
      <c r="C55" s="494" t="s">
        <v>84</v>
      </c>
      <c r="D55" s="494" t="s">
        <v>84</v>
      </c>
      <c r="E55" s="494">
        <v>9.9534999999999998E-2</v>
      </c>
      <c r="F55" s="494">
        <v>11.990176</v>
      </c>
      <c r="G55" s="494">
        <v>55.978966999999997</v>
      </c>
      <c r="H55" s="495">
        <v>9.9534999999999998E-2</v>
      </c>
      <c r="I55" s="495">
        <v>67.969143000000003</v>
      </c>
      <c r="J55" s="495">
        <v>68.068678000000006</v>
      </c>
    </row>
    <row r="56" spans="1:10" s="47" customFormat="1" ht="14.25" customHeight="1" x14ac:dyDescent="0.2">
      <c r="A56" s="507" t="s">
        <v>741</v>
      </c>
      <c r="B56" s="508" t="s">
        <v>84</v>
      </c>
      <c r="C56" s="508" t="s">
        <v>84</v>
      </c>
      <c r="D56" s="508" t="s">
        <v>84</v>
      </c>
      <c r="E56" s="508">
        <v>14.868209999999999</v>
      </c>
      <c r="F56" s="508">
        <v>303.03923700000001</v>
      </c>
      <c r="G56" s="508">
        <v>1424.488239</v>
      </c>
      <c r="H56" s="509">
        <v>14.868209999999999</v>
      </c>
      <c r="I56" s="509">
        <v>1727.527476</v>
      </c>
      <c r="J56" s="509">
        <v>1742.3956860000001</v>
      </c>
    </row>
    <row r="57" spans="1:10" s="47" customFormat="1" ht="14.25" customHeight="1" x14ac:dyDescent="0.2">
      <c r="A57" s="478" t="s">
        <v>742</v>
      </c>
      <c r="B57" s="494" t="s">
        <v>84</v>
      </c>
      <c r="C57" s="494" t="s">
        <v>84</v>
      </c>
      <c r="D57" s="494" t="s">
        <v>84</v>
      </c>
      <c r="E57" s="494">
        <v>1.262921</v>
      </c>
      <c r="F57" s="494">
        <v>21.688849999999999</v>
      </c>
      <c r="G57" s="494">
        <v>108.711381</v>
      </c>
      <c r="H57" s="495">
        <v>1.262921</v>
      </c>
      <c r="I57" s="495">
        <v>130.40023099999999</v>
      </c>
      <c r="J57" s="495">
        <v>131.663152</v>
      </c>
    </row>
    <row r="58" spans="1:10" s="47" customFormat="1" ht="14.25" customHeight="1" x14ac:dyDescent="0.2">
      <c r="A58" s="479" t="s">
        <v>338</v>
      </c>
      <c r="B58" s="492" t="s">
        <v>84</v>
      </c>
      <c r="C58" s="492" t="s">
        <v>84</v>
      </c>
      <c r="D58" s="492" t="s">
        <v>84</v>
      </c>
      <c r="E58" s="492">
        <v>3.4610539999999999</v>
      </c>
      <c r="F58" s="492">
        <v>6.5500000000000003E-2</v>
      </c>
      <c r="G58" s="492">
        <v>21.605719000000001</v>
      </c>
      <c r="H58" s="493">
        <v>3.4610539999999999</v>
      </c>
      <c r="I58" s="493">
        <v>21.671219000000001</v>
      </c>
      <c r="J58" s="493">
        <v>25.132273000000001</v>
      </c>
    </row>
    <row r="59" spans="1:10" s="47" customFormat="1" ht="14.25" customHeight="1" x14ac:dyDescent="0.2">
      <c r="A59" s="745" t="s">
        <v>743</v>
      </c>
      <c r="B59" s="489" t="s">
        <v>84</v>
      </c>
      <c r="C59" s="489" t="s">
        <v>84</v>
      </c>
      <c r="D59" s="489" t="s">
        <v>84</v>
      </c>
      <c r="E59" s="489">
        <v>0.31805600000000001</v>
      </c>
      <c r="F59" s="489">
        <v>108.069002</v>
      </c>
      <c r="G59" s="489">
        <v>743.93450199999995</v>
      </c>
      <c r="H59" s="490">
        <v>0.31805600000000001</v>
      </c>
      <c r="I59" s="490">
        <v>852.00350399999991</v>
      </c>
      <c r="J59" s="490">
        <v>852.32155999999986</v>
      </c>
    </row>
    <row r="60" spans="1:10" s="7" customFormat="1" ht="14.25" customHeight="1" x14ac:dyDescent="0.2">
      <c r="A60" s="476" t="s">
        <v>744</v>
      </c>
      <c r="B60" s="488" t="s">
        <v>84</v>
      </c>
      <c r="C60" s="488" t="s">
        <v>84</v>
      </c>
      <c r="D60" s="488" t="s">
        <v>84</v>
      </c>
      <c r="E60" s="488">
        <v>8.7475810000000003</v>
      </c>
      <c r="F60" s="488">
        <v>160.38259099999999</v>
      </c>
      <c r="G60" s="488">
        <v>490.60771</v>
      </c>
      <c r="H60" s="267">
        <v>8.7475810000000003</v>
      </c>
      <c r="I60" s="267">
        <v>650.99030100000004</v>
      </c>
      <c r="J60" s="267">
        <v>659.73788200000001</v>
      </c>
    </row>
    <row r="61" spans="1:10" s="47" customFormat="1" ht="14.25" customHeight="1" x14ac:dyDescent="0.2">
      <c r="A61" s="477" t="s">
        <v>745</v>
      </c>
      <c r="B61" s="494" t="s">
        <v>84</v>
      </c>
      <c r="C61" s="494" t="s">
        <v>84</v>
      </c>
      <c r="D61" s="494" t="s">
        <v>84</v>
      </c>
      <c r="E61" s="494">
        <v>1.0785960000000001</v>
      </c>
      <c r="F61" s="494">
        <v>12.833292999999999</v>
      </c>
      <c r="G61" s="494">
        <v>59.628925000000002</v>
      </c>
      <c r="H61" s="495">
        <v>1.0785960000000001</v>
      </c>
      <c r="I61" s="495">
        <v>72.462218000000007</v>
      </c>
      <c r="J61" s="495">
        <v>73.540814000000012</v>
      </c>
    </row>
    <row r="62" spans="1:10" s="47" customFormat="1" ht="14.25" customHeight="1" x14ac:dyDescent="0.2">
      <c r="A62" s="501" t="s">
        <v>746</v>
      </c>
      <c r="B62" s="508" t="s">
        <v>84</v>
      </c>
      <c r="C62" s="508" t="s">
        <v>84</v>
      </c>
      <c r="D62" s="508" t="s">
        <v>84</v>
      </c>
      <c r="E62" s="508">
        <v>3.258146</v>
      </c>
      <c r="F62" s="508">
        <v>103.868835</v>
      </c>
      <c r="G62" s="508">
        <v>372.671198</v>
      </c>
      <c r="H62" s="509">
        <v>3.258146</v>
      </c>
      <c r="I62" s="509">
        <v>476.54003299999999</v>
      </c>
      <c r="J62" s="509">
        <v>479.798179</v>
      </c>
    </row>
    <row r="63" spans="1:10" s="47" customFormat="1" ht="14.25" customHeight="1" x14ac:dyDescent="0.2">
      <c r="A63" s="478" t="s">
        <v>747</v>
      </c>
      <c r="B63" s="494" t="s">
        <v>84</v>
      </c>
      <c r="C63" s="494" t="s">
        <v>84</v>
      </c>
      <c r="D63" s="494" t="s">
        <v>84</v>
      </c>
      <c r="E63" s="494">
        <v>2.3191769999999998</v>
      </c>
      <c r="F63" s="494">
        <v>73.550642999999994</v>
      </c>
      <c r="G63" s="494">
        <v>277.022065</v>
      </c>
      <c r="H63" s="495">
        <v>2.3191769999999998</v>
      </c>
      <c r="I63" s="495">
        <v>350.57270799999998</v>
      </c>
      <c r="J63" s="495">
        <v>352.891885</v>
      </c>
    </row>
    <row r="64" spans="1:10" s="47" customFormat="1" ht="14.25" customHeight="1" x14ac:dyDescent="0.2">
      <c r="A64" s="479" t="s">
        <v>339</v>
      </c>
      <c r="B64" s="492" t="s">
        <v>84</v>
      </c>
      <c r="C64" s="492" t="s">
        <v>84</v>
      </c>
      <c r="D64" s="492" t="s">
        <v>84</v>
      </c>
      <c r="E64" s="492">
        <v>0.45001799999999997</v>
      </c>
      <c r="F64" s="492">
        <v>7.5233910000000002</v>
      </c>
      <c r="G64" s="492">
        <v>14.867782999999999</v>
      </c>
      <c r="H64" s="493">
        <v>0.45001799999999997</v>
      </c>
      <c r="I64" s="493">
        <v>22.391173999999999</v>
      </c>
      <c r="J64" s="493">
        <v>22.841191999999999</v>
      </c>
    </row>
    <row r="65" spans="1:11" s="47" customFormat="1" ht="14.25" customHeight="1" x14ac:dyDescent="0.2">
      <c r="A65" s="478" t="s">
        <v>748</v>
      </c>
      <c r="B65" s="533" t="s">
        <v>84</v>
      </c>
      <c r="C65" s="533" t="s">
        <v>84</v>
      </c>
      <c r="D65" s="489" t="s">
        <v>84</v>
      </c>
      <c r="E65" s="489">
        <v>7.0000000000000001E-3</v>
      </c>
      <c r="F65" s="489">
        <v>1.2060679999999999</v>
      </c>
      <c r="G65" s="489">
        <v>9.1097819999999992</v>
      </c>
      <c r="H65" s="490">
        <v>7.0000000000000001E-3</v>
      </c>
      <c r="I65" s="490">
        <v>10.315849999999999</v>
      </c>
      <c r="J65" s="490">
        <v>10.322849999999999</v>
      </c>
    </row>
    <row r="66" spans="1:11" s="7" customFormat="1" ht="14.25" customHeight="1" x14ac:dyDescent="0.2">
      <c r="A66" s="479" t="s">
        <v>749</v>
      </c>
      <c r="B66" s="492" t="s">
        <v>84</v>
      </c>
      <c r="C66" s="492" t="s">
        <v>84</v>
      </c>
      <c r="D66" s="492" t="s">
        <v>84</v>
      </c>
      <c r="E66" s="492">
        <v>1.7999999999999999E-2</v>
      </c>
      <c r="F66" s="492">
        <v>0.63822299999999998</v>
      </c>
      <c r="G66" s="492">
        <v>5.5142189999999998</v>
      </c>
      <c r="H66" s="493">
        <v>1.7999999999999999E-2</v>
      </c>
      <c r="I66" s="493">
        <v>6.1524419999999997</v>
      </c>
      <c r="J66" s="493">
        <v>6.1704419999999995</v>
      </c>
    </row>
    <row r="67" spans="1:11" ht="14.25" customHeight="1" x14ac:dyDescent="0.2">
      <c r="A67" s="745" t="s">
        <v>750</v>
      </c>
      <c r="B67" s="751" t="s">
        <v>84</v>
      </c>
      <c r="C67" s="751" t="s">
        <v>84</v>
      </c>
      <c r="D67" s="751" t="s">
        <v>84</v>
      </c>
      <c r="E67" s="751">
        <v>0.46394999999999997</v>
      </c>
      <c r="F67" s="751">
        <v>20.950507999999999</v>
      </c>
      <c r="G67" s="751">
        <v>66.157347000000001</v>
      </c>
      <c r="H67" s="751">
        <v>0.46394999999999997</v>
      </c>
      <c r="I67" s="751">
        <v>87.107855000000001</v>
      </c>
      <c r="J67" s="751">
        <v>87.571804999999998</v>
      </c>
    </row>
    <row r="68" spans="1:11" ht="14.25" customHeight="1" x14ac:dyDescent="0.2">
      <c r="A68" s="742" t="s">
        <v>751</v>
      </c>
      <c r="B68" s="748" t="s">
        <v>84</v>
      </c>
      <c r="C68" s="748" t="s">
        <v>84</v>
      </c>
      <c r="D68" s="748" t="s">
        <v>84</v>
      </c>
      <c r="E68" s="748">
        <v>0</v>
      </c>
      <c r="F68" s="748">
        <v>0</v>
      </c>
      <c r="G68" s="748">
        <v>20.509604</v>
      </c>
      <c r="H68" s="748">
        <v>0</v>
      </c>
      <c r="I68" s="748">
        <v>20.509604</v>
      </c>
      <c r="J68" s="748">
        <v>20.509604</v>
      </c>
    </row>
    <row r="69" spans="1:11" ht="14.25" customHeight="1" x14ac:dyDescent="0.2">
      <c r="A69" s="746" t="s">
        <v>762</v>
      </c>
      <c r="B69" s="739" t="s">
        <v>84</v>
      </c>
      <c r="C69" s="739" t="s">
        <v>84</v>
      </c>
      <c r="D69" s="739" t="s">
        <v>84</v>
      </c>
      <c r="E69" s="739">
        <v>90.529422999999994</v>
      </c>
      <c r="F69" s="739">
        <v>1721.5468289999999</v>
      </c>
      <c r="G69" s="739">
        <v>8830.1425359999994</v>
      </c>
      <c r="H69" s="739">
        <v>90.529422999999994</v>
      </c>
      <c r="I69" s="739">
        <v>10551.689364999998</v>
      </c>
      <c r="J69" s="739">
        <v>10642.218787999998</v>
      </c>
    </row>
    <row r="70" spans="1:11" ht="14.25" customHeight="1" x14ac:dyDescent="0.2">
      <c r="A70" s="747" t="s">
        <v>118</v>
      </c>
      <c r="B70" s="752" t="s">
        <v>84</v>
      </c>
      <c r="C70" s="752" t="s">
        <v>84</v>
      </c>
      <c r="D70" s="752" t="s">
        <v>84</v>
      </c>
      <c r="E70" s="752">
        <v>2.321304</v>
      </c>
      <c r="F70" s="752">
        <v>42.286951000000002</v>
      </c>
      <c r="G70" s="752">
        <v>215.731469</v>
      </c>
      <c r="H70" s="752">
        <v>2.321304</v>
      </c>
      <c r="I70" s="752">
        <v>258.01841999999999</v>
      </c>
      <c r="J70" s="752">
        <v>260.33972399999999</v>
      </c>
    </row>
    <row r="71" spans="1:11" ht="14.25" customHeight="1" x14ac:dyDescent="0.2">
      <c r="A71" s="217" t="s">
        <v>441</v>
      </c>
      <c r="B71" s="530"/>
      <c r="C71" s="530"/>
      <c r="D71" s="530"/>
      <c r="E71" s="530"/>
      <c r="F71" s="530"/>
      <c r="G71" s="530"/>
      <c r="H71" s="530"/>
      <c r="I71" s="530"/>
      <c r="J71" s="530"/>
    </row>
    <row r="72" spans="1:11" ht="14.25" customHeight="1" x14ac:dyDescent="0.2">
      <c r="A72" s="217" t="s">
        <v>347</v>
      </c>
      <c r="B72" s="530"/>
      <c r="C72" s="530"/>
      <c r="D72" s="530"/>
      <c r="E72" s="530"/>
      <c r="F72" s="530"/>
      <c r="G72" s="530"/>
      <c r="H72" s="530"/>
      <c r="I72" s="530"/>
      <c r="J72" s="530"/>
    </row>
    <row r="73" spans="1:11" ht="15" customHeight="1" x14ac:dyDescent="0.2">
      <c r="A73" s="511" t="s">
        <v>772</v>
      </c>
      <c r="B73" s="3"/>
      <c r="C73" s="3"/>
      <c r="D73" s="212"/>
      <c r="E73" s="3"/>
      <c r="F73" s="3"/>
      <c r="G73" s="212"/>
      <c r="H73" s="3"/>
      <c r="I73" s="3"/>
      <c r="J73" s="3"/>
    </row>
    <row r="74" spans="1:11" ht="15" customHeight="1" x14ac:dyDescent="0.2">
      <c r="A74" s="22" t="s">
        <v>794</v>
      </c>
      <c r="B74" s="3"/>
      <c r="C74" s="3"/>
      <c r="D74" s="3"/>
      <c r="E74" s="212"/>
      <c r="F74" s="3"/>
      <c r="G74" s="3"/>
      <c r="H74" s="212"/>
      <c r="I74" s="3"/>
      <c r="J74" s="3"/>
      <c r="K74" s="744"/>
    </row>
    <row r="75" spans="1:11" ht="15" customHeight="1" x14ac:dyDescent="0.2">
      <c r="A75" s="38" t="s">
        <v>355</v>
      </c>
      <c r="E75" s="3"/>
      <c r="F75" s="3"/>
      <c r="G75" s="212"/>
      <c r="H75" s="3"/>
      <c r="I75" s="3"/>
      <c r="J75" s="3"/>
    </row>
    <row r="76" spans="1:11" x14ac:dyDescent="0.2">
      <c r="A76" s="242" t="s">
        <v>659</v>
      </c>
      <c r="B76" s="3"/>
      <c r="C76" s="3"/>
      <c r="D76" s="212"/>
      <c r="E76" s="3"/>
      <c r="F76" s="3"/>
      <c r="G76" s="212"/>
      <c r="H76" s="3"/>
      <c r="I76" s="3"/>
      <c r="J76" s="3"/>
    </row>
    <row r="79" spans="1:11" ht="16.5" x14ac:dyDescent="0.25">
      <c r="A79" s="88" t="s">
        <v>710</v>
      </c>
    </row>
    <row r="80" spans="1:11" ht="13.5" thickBot="1" x14ac:dyDescent="0.25">
      <c r="A80" s="205"/>
      <c r="J80" s="398" t="s">
        <v>24</v>
      </c>
    </row>
    <row r="81" spans="1:10" x14ac:dyDescent="0.2">
      <c r="A81" s="204" t="s">
        <v>763</v>
      </c>
      <c r="B81" s="480" t="s">
        <v>34</v>
      </c>
      <c r="C81" s="480" t="s">
        <v>464</v>
      </c>
      <c r="D81" s="480" t="s">
        <v>466</v>
      </c>
      <c r="E81" s="480" t="s">
        <v>97</v>
      </c>
      <c r="F81" s="480" t="s">
        <v>272</v>
      </c>
      <c r="G81" s="481">
        <v>300000</v>
      </c>
      <c r="H81" s="482" t="s">
        <v>350</v>
      </c>
      <c r="I81" s="482" t="s">
        <v>350</v>
      </c>
      <c r="J81" s="482" t="s">
        <v>346</v>
      </c>
    </row>
    <row r="82" spans="1:10" x14ac:dyDescent="0.2">
      <c r="A82" s="203"/>
      <c r="B82" s="483" t="s">
        <v>463</v>
      </c>
      <c r="C82" s="483" t="s">
        <v>35</v>
      </c>
      <c r="D82" s="483" t="s">
        <v>35</v>
      </c>
      <c r="E82" s="483" t="s">
        <v>35</v>
      </c>
      <c r="F82" s="483" t="s">
        <v>35</v>
      </c>
      <c r="G82" s="483" t="s">
        <v>36</v>
      </c>
      <c r="H82" s="484" t="s">
        <v>345</v>
      </c>
      <c r="I82" s="484" t="s">
        <v>287</v>
      </c>
      <c r="J82" s="484" t="s">
        <v>106</v>
      </c>
    </row>
    <row r="83" spans="1:10" ht="13.5" thickBot="1" x14ac:dyDescent="0.25">
      <c r="A83" s="206"/>
      <c r="B83" s="485" t="s">
        <v>36</v>
      </c>
      <c r="C83" s="485" t="s">
        <v>465</v>
      </c>
      <c r="D83" s="485" t="s">
        <v>99</v>
      </c>
      <c r="E83" s="485" t="s">
        <v>100</v>
      </c>
      <c r="F83" s="485" t="s">
        <v>273</v>
      </c>
      <c r="G83" s="485" t="s">
        <v>101</v>
      </c>
      <c r="H83" s="486" t="s">
        <v>287</v>
      </c>
      <c r="I83" s="486" t="s">
        <v>101</v>
      </c>
      <c r="J83" s="486" t="s">
        <v>351</v>
      </c>
    </row>
    <row r="85" spans="1:10" x14ac:dyDescent="0.2">
      <c r="A85" s="496" t="s">
        <v>712</v>
      </c>
      <c r="B85" s="497" t="s">
        <v>84</v>
      </c>
      <c r="C85" s="497" t="s">
        <v>84</v>
      </c>
      <c r="D85" s="497" t="s">
        <v>84</v>
      </c>
      <c r="E85" s="512">
        <v>0.20265423540808383</v>
      </c>
      <c r="F85" s="512">
        <v>0.3108098914223611</v>
      </c>
      <c r="G85" s="512">
        <v>0.28011632914370438</v>
      </c>
      <c r="H85" s="513">
        <v>0.20265423540808383</v>
      </c>
      <c r="I85" s="513">
        <v>0.28512409642946318</v>
      </c>
      <c r="J85" s="513">
        <v>0.28442255579382297</v>
      </c>
    </row>
    <row r="86" spans="1:10" x14ac:dyDescent="0.2">
      <c r="A86" s="476" t="s">
        <v>713</v>
      </c>
      <c r="B86" s="488" t="s">
        <v>84</v>
      </c>
      <c r="C86" s="488" t="s">
        <v>84</v>
      </c>
      <c r="D86" s="488" t="s">
        <v>84</v>
      </c>
      <c r="E86" s="514">
        <v>6.9628854256587941E-3</v>
      </c>
      <c r="F86" s="514">
        <v>1.3179478837168478E-2</v>
      </c>
      <c r="G86" s="514">
        <v>3.3479608148422761E-2</v>
      </c>
      <c r="H86" s="515">
        <v>6.9628854256587941E-3</v>
      </c>
      <c r="I86" s="515">
        <v>3.0167567579828962E-2</v>
      </c>
      <c r="J86" s="515">
        <v>2.997017392272015E-2</v>
      </c>
    </row>
    <row r="87" spans="1:10" x14ac:dyDescent="0.2">
      <c r="A87" s="477" t="s">
        <v>327</v>
      </c>
      <c r="B87" s="489" t="s">
        <v>84</v>
      </c>
      <c r="C87" s="489" t="s">
        <v>84</v>
      </c>
      <c r="D87" s="489" t="s">
        <v>84</v>
      </c>
      <c r="E87" s="516">
        <v>0.18817707476164958</v>
      </c>
      <c r="F87" s="516">
        <v>0.28904913163997359</v>
      </c>
      <c r="G87" s="516">
        <v>0.23803660432781037</v>
      </c>
      <c r="H87" s="517">
        <v>0.18817707476164958</v>
      </c>
      <c r="I87" s="517">
        <v>0.24635948529934765</v>
      </c>
      <c r="J87" s="517">
        <v>0.24586454903091967</v>
      </c>
    </row>
    <row r="88" spans="1:10" x14ac:dyDescent="0.2">
      <c r="A88" s="476" t="s">
        <v>714</v>
      </c>
      <c r="B88" s="488" t="s">
        <v>84</v>
      </c>
      <c r="C88" s="488" t="s">
        <v>84</v>
      </c>
      <c r="D88" s="488" t="s">
        <v>84</v>
      </c>
      <c r="E88" s="514">
        <v>7.5142531285104959E-3</v>
      </c>
      <c r="F88" s="514">
        <v>8.2389829664052672E-3</v>
      </c>
      <c r="G88" s="514">
        <v>6.050852835293349E-3</v>
      </c>
      <c r="H88" s="515">
        <v>7.5142531285104959E-3</v>
      </c>
      <c r="I88" s="515">
        <v>6.407854293386887E-3</v>
      </c>
      <c r="J88" s="515">
        <v>6.4172660194702254E-3</v>
      </c>
    </row>
    <row r="89" spans="1:10" s="7" customFormat="1" x14ac:dyDescent="0.2">
      <c r="A89" s="477" t="s">
        <v>715</v>
      </c>
      <c r="B89" s="489" t="s">
        <v>84</v>
      </c>
      <c r="C89" s="489" t="s">
        <v>84</v>
      </c>
      <c r="D89" s="489" t="s">
        <v>84</v>
      </c>
      <c r="E89" s="516">
        <v>0</v>
      </c>
      <c r="F89" s="516">
        <v>3.422973979408376E-4</v>
      </c>
      <c r="G89" s="516">
        <v>2.5492634924324849E-3</v>
      </c>
      <c r="H89" s="517">
        <v>0</v>
      </c>
      <c r="I89" s="517">
        <v>2.1891888778134061E-3</v>
      </c>
      <c r="J89" s="517">
        <v>2.170566256920671E-3</v>
      </c>
    </row>
    <row r="90" spans="1:10" x14ac:dyDescent="0.2">
      <c r="A90" s="501" t="s">
        <v>328</v>
      </c>
      <c r="B90" s="502" t="s">
        <v>84</v>
      </c>
      <c r="C90" s="502" t="s">
        <v>84</v>
      </c>
      <c r="D90" s="502" t="s">
        <v>84</v>
      </c>
      <c r="E90" s="520">
        <v>5.5557020395457506E-2</v>
      </c>
      <c r="F90" s="520">
        <v>8.1790658626341675E-2</v>
      </c>
      <c r="G90" s="520">
        <v>6.2544757091789721E-2</v>
      </c>
      <c r="H90" s="521">
        <v>5.5557020395457506E-2</v>
      </c>
      <c r="I90" s="521">
        <v>6.5684796531157191E-2</v>
      </c>
      <c r="J90" s="521">
        <v>6.5598643281717148E-2</v>
      </c>
    </row>
    <row r="91" spans="1:10" x14ac:dyDescent="0.2">
      <c r="A91" s="477" t="s">
        <v>716</v>
      </c>
      <c r="B91" s="489" t="s">
        <v>84</v>
      </c>
      <c r="C91" s="489" t="s">
        <v>84</v>
      </c>
      <c r="D91" s="489" t="s">
        <v>84</v>
      </c>
      <c r="E91" s="516">
        <v>7.9311231222582747E-6</v>
      </c>
      <c r="F91" s="516">
        <v>2.1386110084142245E-3</v>
      </c>
      <c r="G91" s="516">
        <v>1.6256922174783795E-3</v>
      </c>
      <c r="H91" s="517">
        <v>7.9311231222582747E-6</v>
      </c>
      <c r="I91" s="517">
        <v>1.7093767998732211E-3</v>
      </c>
      <c r="J91" s="517">
        <v>1.6949032301740348E-3</v>
      </c>
    </row>
    <row r="92" spans="1:10" x14ac:dyDescent="0.2">
      <c r="A92" s="476" t="s">
        <v>717</v>
      </c>
      <c r="B92" s="488" t="s">
        <v>84</v>
      </c>
      <c r="C92" s="488" t="s">
        <v>84</v>
      </c>
      <c r="D92" s="488" t="s">
        <v>84</v>
      </c>
      <c r="E92" s="514">
        <v>0</v>
      </c>
      <c r="F92" s="514">
        <v>9.6852724068419757E-4</v>
      </c>
      <c r="G92" s="514">
        <v>2.8424875247110059E-4</v>
      </c>
      <c r="H92" s="515">
        <v>0</v>
      </c>
      <c r="I92" s="515">
        <v>3.958912981134752E-4</v>
      </c>
      <c r="J92" s="515">
        <v>3.925235971196424E-4</v>
      </c>
    </row>
    <row r="93" spans="1:10" x14ac:dyDescent="0.2">
      <c r="A93" s="491" t="s">
        <v>718</v>
      </c>
      <c r="B93" s="489" t="s">
        <v>84</v>
      </c>
      <c r="C93" s="489" t="s">
        <v>84</v>
      </c>
      <c r="D93" s="489" t="s">
        <v>84</v>
      </c>
      <c r="E93" s="516">
        <v>5.5491019753876047E-2</v>
      </c>
      <c r="F93" s="516">
        <v>7.1789673053384018E-2</v>
      </c>
      <c r="G93" s="516">
        <v>6.0015895874775273E-2</v>
      </c>
      <c r="H93" s="517">
        <v>5.5491019753876047E-2</v>
      </c>
      <c r="I93" s="517">
        <v>6.1936830813821078E-2</v>
      </c>
      <c r="J93" s="517">
        <v>6.1881998680818714E-2</v>
      </c>
    </row>
    <row r="94" spans="1:10" x14ac:dyDescent="0.2">
      <c r="A94" s="476" t="s">
        <v>329</v>
      </c>
      <c r="B94" s="488" t="s">
        <v>84</v>
      </c>
      <c r="C94" s="488" t="s">
        <v>84</v>
      </c>
      <c r="D94" s="488" t="s">
        <v>84</v>
      </c>
      <c r="E94" s="514">
        <v>5.8058472326726313E-5</v>
      </c>
      <c r="F94" s="514">
        <v>6.9984677715670797E-4</v>
      </c>
      <c r="G94" s="514">
        <v>4.5724992360417769E-4</v>
      </c>
      <c r="H94" s="515">
        <v>5.8058472326726313E-5</v>
      </c>
      <c r="I94" s="515">
        <v>4.9683049023306798E-4</v>
      </c>
      <c r="J94" s="515">
        <v>4.9309801880009991E-4</v>
      </c>
    </row>
    <row r="95" spans="1:10" s="7" customFormat="1" x14ac:dyDescent="0.2">
      <c r="A95" s="477" t="s">
        <v>719</v>
      </c>
      <c r="B95" s="489" t="s">
        <v>84</v>
      </c>
      <c r="C95" s="489" t="s">
        <v>84</v>
      </c>
      <c r="D95" s="489" t="s">
        <v>84</v>
      </c>
      <c r="E95" s="516">
        <v>0</v>
      </c>
      <c r="F95" s="516">
        <v>6.1939993849566086E-3</v>
      </c>
      <c r="G95" s="516">
        <v>1.6167009696387987E-4</v>
      </c>
      <c r="H95" s="517">
        <v>0</v>
      </c>
      <c r="I95" s="517">
        <v>1.1458667500301267E-3</v>
      </c>
      <c r="J95" s="517">
        <v>1.1361192849778123E-3</v>
      </c>
    </row>
    <row r="96" spans="1:10" x14ac:dyDescent="0.2">
      <c r="A96" s="501" t="s">
        <v>330</v>
      </c>
      <c r="B96" s="502" t="s">
        <v>84</v>
      </c>
      <c r="C96" s="502" t="s">
        <v>84</v>
      </c>
      <c r="D96" s="502" t="s">
        <v>84</v>
      </c>
      <c r="E96" s="520">
        <v>6.4492457883002313E-2</v>
      </c>
      <c r="F96" s="520">
        <v>1.4103342175189822E-2</v>
      </c>
      <c r="G96" s="520">
        <v>1.1408730673291591E-2</v>
      </c>
      <c r="H96" s="521">
        <v>6.4492457883002313E-2</v>
      </c>
      <c r="I96" s="521">
        <v>1.1848366425066762E-2</v>
      </c>
      <c r="J96" s="521">
        <v>1.2296190259455511E-2</v>
      </c>
    </row>
    <row r="97" spans="1:10" x14ac:dyDescent="0.2">
      <c r="A97" s="491" t="s">
        <v>720</v>
      </c>
      <c r="B97" s="489" t="s">
        <v>84</v>
      </c>
      <c r="C97" s="489" t="s">
        <v>84</v>
      </c>
      <c r="D97" s="489" t="s">
        <v>84</v>
      </c>
      <c r="E97" s="516">
        <v>3.9960190622224563E-2</v>
      </c>
      <c r="F97" s="516">
        <v>1.1645573424015177E-4</v>
      </c>
      <c r="G97" s="516">
        <v>5.6791155743581537E-5</v>
      </c>
      <c r="H97" s="517">
        <v>3.9960190622224563E-2</v>
      </c>
      <c r="I97" s="517">
        <v>6.6525650606091372E-5</v>
      </c>
      <c r="J97" s="517">
        <v>4.0588631807406898E-4</v>
      </c>
    </row>
    <row r="98" spans="1:10" x14ac:dyDescent="0.2">
      <c r="A98" s="476" t="s">
        <v>331</v>
      </c>
      <c r="B98" s="488" t="s">
        <v>84</v>
      </c>
      <c r="C98" s="488" t="s">
        <v>84</v>
      </c>
      <c r="D98" s="488" t="s">
        <v>84</v>
      </c>
      <c r="E98" s="514">
        <v>0</v>
      </c>
      <c r="F98" s="514">
        <v>4.9300430618724698E-5</v>
      </c>
      <c r="G98" s="514">
        <v>4.5023248308751884E-4</v>
      </c>
      <c r="H98" s="515">
        <v>0</v>
      </c>
      <c r="I98" s="515">
        <v>3.848189478993444E-4</v>
      </c>
      <c r="J98" s="515">
        <v>3.8154543529762293E-4</v>
      </c>
    </row>
    <row r="99" spans="1:10" x14ac:dyDescent="0.2">
      <c r="A99" s="477" t="s">
        <v>332</v>
      </c>
      <c r="B99" s="489" t="s">
        <v>84</v>
      </c>
      <c r="C99" s="489" t="s">
        <v>84</v>
      </c>
      <c r="D99" s="489" t="s">
        <v>84</v>
      </c>
      <c r="E99" s="516">
        <v>0</v>
      </c>
      <c r="F99" s="516">
        <v>1.1839341025558592E-3</v>
      </c>
      <c r="G99" s="516">
        <v>6.6176269252467262E-3</v>
      </c>
      <c r="H99" s="517">
        <v>0</v>
      </c>
      <c r="I99" s="517">
        <v>5.731100007605276E-3</v>
      </c>
      <c r="J99" s="517">
        <v>5.6823476574441589E-3</v>
      </c>
    </row>
    <row r="100" spans="1:10" x14ac:dyDescent="0.2">
      <c r="A100" s="476" t="s">
        <v>721</v>
      </c>
      <c r="B100" s="488" t="s">
        <v>84</v>
      </c>
      <c r="C100" s="488" t="s">
        <v>84</v>
      </c>
      <c r="D100" s="488" t="s">
        <v>84</v>
      </c>
      <c r="E100" s="514">
        <v>2.9814174337552111E-3</v>
      </c>
      <c r="F100" s="514">
        <v>1.2021735134571818E-2</v>
      </c>
      <c r="G100" s="514">
        <v>2.9691159449705177E-3</v>
      </c>
      <c r="H100" s="515">
        <v>2.9814174337552111E-3</v>
      </c>
      <c r="I100" s="515">
        <v>4.4460839754829158E-3</v>
      </c>
      <c r="J100" s="515">
        <v>4.4336245983970469E-3</v>
      </c>
    </row>
    <row r="101" spans="1:10" x14ac:dyDescent="0.2">
      <c r="A101" s="477" t="s">
        <v>722</v>
      </c>
      <c r="B101" s="489" t="s">
        <v>84</v>
      </c>
      <c r="C101" s="489" t="s">
        <v>84</v>
      </c>
      <c r="D101" s="489" t="s">
        <v>84</v>
      </c>
      <c r="E101" s="516">
        <v>2.1550838780890053E-2</v>
      </c>
      <c r="F101" s="516">
        <v>2.9578051053991982E-6</v>
      </c>
      <c r="G101" s="516">
        <v>1.2815192907549688E-3</v>
      </c>
      <c r="H101" s="517">
        <v>2.1550838780890053E-2</v>
      </c>
      <c r="I101" s="517">
        <v>1.0729172939408268E-3</v>
      </c>
      <c r="J101" s="517">
        <v>1.2471154055736372E-3</v>
      </c>
    </row>
    <row r="102" spans="1:10" s="7" customFormat="1" x14ac:dyDescent="0.2">
      <c r="A102" s="479" t="s">
        <v>333</v>
      </c>
      <c r="B102" s="492" t="s">
        <v>84</v>
      </c>
      <c r="C102" s="492" t="s">
        <v>84</v>
      </c>
      <c r="D102" s="492" t="s">
        <v>84</v>
      </c>
      <c r="E102" s="522">
        <v>0</v>
      </c>
      <c r="F102" s="522">
        <v>7.2895780635195257E-4</v>
      </c>
      <c r="G102" s="522">
        <v>3.344453374291489E-5</v>
      </c>
      <c r="H102" s="523">
        <v>0</v>
      </c>
      <c r="I102" s="523">
        <v>1.4692007567453634E-4</v>
      </c>
      <c r="J102" s="523">
        <v>1.4567028087677012E-4</v>
      </c>
    </row>
    <row r="103" spans="1:10" x14ac:dyDescent="0.2">
      <c r="A103" s="475" t="s">
        <v>723</v>
      </c>
      <c r="B103" s="499" t="s">
        <v>84</v>
      </c>
      <c r="C103" s="499" t="s">
        <v>84</v>
      </c>
      <c r="D103" s="499" t="s">
        <v>84</v>
      </c>
      <c r="E103" s="518">
        <v>9.7832303647842761E-2</v>
      </c>
      <c r="F103" s="518">
        <v>0.11710402621873728</v>
      </c>
      <c r="G103" s="518">
        <v>7.1306061870800144E-2</v>
      </c>
      <c r="H103" s="519">
        <v>9.7832303647842761E-2</v>
      </c>
      <c r="I103" s="519">
        <v>7.8778167764987098E-2</v>
      </c>
      <c r="J103" s="519">
        <v>7.8940254258565254E-2</v>
      </c>
    </row>
    <row r="104" spans="1:10" x14ac:dyDescent="0.2">
      <c r="A104" s="479" t="s">
        <v>724</v>
      </c>
      <c r="B104" s="492" t="s">
        <v>84</v>
      </c>
      <c r="C104" s="492" t="s">
        <v>84</v>
      </c>
      <c r="D104" s="492" t="s">
        <v>84</v>
      </c>
      <c r="E104" s="522">
        <v>3.8691730090889896E-3</v>
      </c>
      <c r="F104" s="522">
        <v>1.3592103105084923E-2</v>
      </c>
      <c r="G104" s="522">
        <v>8.1504693391508815E-3</v>
      </c>
      <c r="H104" s="523">
        <v>3.8691730090889896E-3</v>
      </c>
      <c r="I104" s="523">
        <v>9.0382918508139769E-3</v>
      </c>
      <c r="J104" s="523">
        <v>8.9943200667826767E-3</v>
      </c>
    </row>
    <row r="105" spans="1:10" x14ac:dyDescent="0.2">
      <c r="A105" s="477" t="s">
        <v>334</v>
      </c>
      <c r="B105" s="489" t="s">
        <v>84</v>
      </c>
      <c r="C105" s="489" t="s">
        <v>84</v>
      </c>
      <c r="D105" s="489" t="s">
        <v>84</v>
      </c>
      <c r="E105" s="516">
        <v>6.6268300417644338E-2</v>
      </c>
      <c r="F105" s="516">
        <v>6.9550449039803605E-2</v>
      </c>
      <c r="G105" s="516">
        <v>4.7048776880581948E-2</v>
      </c>
      <c r="H105" s="517">
        <v>6.6268300417644338E-2</v>
      </c>
      <c r="I105" s="517">
        <v>5.0720007241229104E-2</v>
      </c>
      <c r="J105" s="517">
        <v>5.0852270826289285E-2</v>
      </c>
    </row>
    <row r="106" spans="1:10" s="7" customFormat="1" x14ac:dyDescent="0.2">
      <c r="A106" s="476" t="s">
        <v>725</v>
      </c>
      <c r="B106" s="488" t="s">
        <v>84</v>
      </c>
      <c r="C106" s="488" t="s">
        <v>84</v>
      </c>
      <c r="D106" s="488" t="s">
        <v>84</v>
      </c>
      <c r="E106" s="514">
        <v>3.241315257250673E-2</v>
      </c>
      <c r="F106" s="514">
        <v>4.9015904521758441E-2</v>
      </c>
      <c r="G106" s="514">
        <v>2.9202521244556273E-2</v>
      </c>
      <c r="H106" s="515">
        <v>3.241315257250673E-2</v>
      </c>
      <c r="I106" s="515">
        <v>3.2435147412056137E-2</v>
      </c>
      <c r="J106" s="515">
        <v>3.2434960310083041E-2</v>
      </c>
    </row>
    <row r="107" spans="1:10" x14ac:dyDescent="0.2">
      <c r="A107" s="477" t="s">
        <v>752</v>
      </c>
      <c r="B107" s="489" t="s">
        <v>84</v>
      </c>
      <c r="C107" s="489" t="s">
        <v>84</v>
      </c>
      <c r="D107" s="489" t="s">
        <v>84</v>
      </c>
      <c r="E107" s="516">
        <v>3.3855147845137601E-2</v>
      </c>
      <c r="F107" s="516">
        <v>2.0534543937172217E-2</v>
      </c>
      <c r="G107" s="516">
        <v>1.7846255522777216E-2</v>
      </c>
      <c r="H107" s="517">
        <v>3.3855147845137601E-2</v>
      </c>
      <c r="I107" s="517">
        <v>1.828485963962985E-2</v>
      </c>
      <c r="J107" s="517">
        <v>1.8417310328275507E-2</v>
      </c>
    </row>
    <row r="108" spans="1:10" x14ac:dyDescent="0.2">
      <c r="A108" s="476" t="s">
        <v>335</v>
      </c>
      <c r="B108" s="488" t="s">
        <v>84</v>
      </c>
      <c r="C108" s="488" t="s">
        <v>84</v>
      </c>
      <c r="D108" s="488" t="s">
        <v>84</v>
      </c>
      <c r="E108" s="514">
        <v>1.4076915082072268E-2</v>
      </c>
      <c r="F108" s="514">
        <v>3.1614780430698354E-2</v>
      </c>
      <c r="G108" s="514">
        <v>1.5712522808589917E-2</v>
      </c>
      <c r="H108" s="515">
        <v>1.4076915082072268E-2</v>
      </c>
      <c r="I108" s="515">
        <v>1.8307034477412332E-2</v>
      </c>
      <c r="J108" s="515">
        <v>1.8271050414717337E-2</v>
      </c>
    </row>
    <row r="109" spans="1:10" x14ac:dyDescent="0.2">
      <c r="A109" s="477" t="s">
        <v>336</v>
      </c>
      <c r="B109" s="489" t="s">
        <v>84</v>
      </c>
      <c r="C109" s="489" t="s">
        <v>84</v>
      </c>
      <c r="D109" s="489" t="s">
        <v>84</v>
      </c>
      <c r="E109" s="516">
        <v>1.3617904092904691E-2</v>
      </c>
      <c r="F109" s="516">
        <v>2.3466930622774249E-3</v>
      </c>
      <c r="G109" s="516">
        <v>3.9429272922894077E-4</v>
      </c>
      <c r="H109" s="517">
        <v>1.3617904092904691E-2</v>
      </c>
      <c r="I109" s="517">
        <v>7.1283400598857571E-4</v>
      </c>
      <c r="J109" s="517">
        <v>8.2261266887985365E-4</v>
      </c>
    </row>
    <row r="110" spans="1:10" s="7" customFormat="1" x14ac:dyDescent="0.2">
      <c r="A110" s="501" t="s">
        <v>726</v>
      </c>
      <c r="B110" s="502" t="s">
        <v>84</v>
      </c>
      <c r="C110" s="502" t="s">
        <v>84</v>
      </c>
      <c r="D110" s="502" t="s">
        <v>84</v>
      </c>
      <c r="E110" s="520">
        <v>6.9381067412746023E-2</v>
      </c>
      <c r="F110" s="520">
        <v>1.6059810592581911E-2</v>
      </c>
      <c r="G110" s="520">
        <v>0.12089891195387155</v>
      </c>
      <c r="H110" s="521">
        <v>6.9381067412746023E-2</v>
      </c>
      <c r="I110" s="521">
        <v>0.1037940279622703</v>
      </c>
      <c r="J110" s="521">
        <v>0.10350128962223702</v>
      </c>
    </row>
    <row r="111" spans="1:10" x14ac:dyDescent="0.2">
      <c r="A111" s="477" t="s">
        <v>727</v>
      </c>
      <c r="B111" s="489" t="s">
        <v>84</v>
      </c>
      <c r="C111" s="489" t="s">
        <v>84</v>
      </c>
      <c r="D111" s="489" t="s">
        <v>84</v>
      </c>
      <c r="E111" s="516">
        <v>0</v>
      </c>
      <c r="F111" s="516">
        <v>0</v>
      </c>
      <c r="G111" s="516">
        <v>4.5780029184344304E-2</v>
      </c>
      <c r="H111" s="517">
        <v>0</v>
      </c>
      <c r="I111" s="517">
        <v>3.8310849477893066E-2</v>
      </c>
      <c r="J111" s="517">
        <v>3.7984953236990346E-2</v>
      </c>
    </row>
    <row r="112" spans="1:10" x14ac:dyDescent="0.2">
      <c r="A112" s="479" t="s">
        <v>337</v>
      </c>
      <c r="B112" s="492" t="s">
        <v>84</v>
      </c>
      <c r="C112" s="492" t="s">
        <v>84</v>
      </c>
      <c r="D112" s="492" t="s">
        <v>84</v>
      </c>
      <c r="E112" s="522">
        <v>4.342786985398107E-4</v>
      </c>
      <c r="F112" s="522">
        <v>2.6008946864378327E-3</v>
      </c>
      <c r="G112" s="522">
        <v>4.9855387747729562E-3</v>
      </c>
      <c r="H112" s="523">
        <v>4.342786985398107E-4</v>
      </c>
      <c r="I112" s="523">
        <v>4.5964753436427575E-3</v>
      </c>
      <c r="J112" s="523">
        <v>4.5610690746870231E-3</v>
      </c>
    </row>
    <row r="113" spans="1:12" x14ac:dyDescent="0.2">
      <c r="A113" s="478" t="s">
        <v>728</v>
      </c>
      <c r="B113" s="489" t="s">
        <v>84</v>
      </c>
      <c r="C113" s="489" t="s">
        <v>84</v>
      </c>
      <c r="D113" s="489" t="s">
        <v>84</v>
      </c>
      <c r="E113" s="516">
        <v>6.8946777668073722E-2</v>
      </c>
      <c r="F113" s="516">
        <v>1.3458915325271121E-2</v>
      </c>
      <c r="G113" s="516">
        <v>7.0133343881505841E-2</v>
      </c>
      <c r="H113" s="517">
        <v>6.8946777668073722E-2</v>
      </c>
      <c r="I113" s="517">
        <v>6.088670295119137E-2</v>
      </c>
      <c r="J113" s="517">
        <v>6.0955267028663544E-2</v>
      </c>
    </row>
    <row r="114" spans="1:12" x14ac:dyDescent="0.2">
      <c r="A114" s="479" t="s">
        <v>729</v>
      </c>
      <c r="B114" s="488" t="s">
        <v>84</v>
      </c>
      <c r="C114" s="488" t="s">
        <v>84</v>
      </c>
      <c r="D114" s="488" t="s">
        <v>84</v>
      </c>
      <c r="E114" s="514">
        <v>1.9090942400019496E-2</v>
      </c>
      <c r="F114" s="514">
        <v>4.1911012111073981E-3</v>
      </c>
      <c r="G114" s="514">
        <v>8.711080221683978E-3</v>
      </c>
      <c r="H114" s="515">
        <v>1.9090942400019496E-2</v>
      </c>
      <c r="I114" s="515">
        <v>7.9736290644678211E-3</v>
      </c>
      <c r="J114" s="515">
        <v>8.068199941239548E-3</v>
      </c>
    </row>
    <row r="115" spans="1:12" x14ac:dyDescent="0.2">
      <c r="A115" s="478" t="s">
        <v>754</v>
      </c>
      <c r="B115" s="494" t="s">
        <v>84</v>
      </c>
      <c r="C115" s="494" t="s">
        <v>84</v>
      </c>
      <c r="D115" s="494" t="s">
        <v>84</v>
      </c>
      <c r="E115" s="526">
        <v>3.6990095474263657E-2</v>
      </c>
      <c r="F115" s="526">
        <v>2.6925082268557912E-3</v>
      </c>
      <c r="G115" s="526">
        <v>2.1593393110319326E-2</v>
      </c>
      <c r="H115" s="527">
        <v>3.6990095474263657E-2</v>
      </c>
      <c r="I115" s="527">
        <v>1.8509644403277979E-2</v>
      </c>
      <c r="J115" s="527">
        <v>1.8666850772134307E-2</v>
      </c>
    </row>
    <row r="116" spans="1:12" x14ac:dyDescent="0.2">
      <c r="A116" s="479" t="s">
        <v>753</v>
      </c>
      <c r="B116" s="492" t="s">
        <v>84</v>
      </c>
      <c r="C116" s="492" t="s">
        <v>84</v>
      </c>
      <c r="D116" s="492" t="s">
        <v>84</v>
      </c>
      <c r="E116" s="522">
        <v>3.947357534798383E-3</v>
      </c>
      <c r="F116" s="522">
        <v>1.263027507223273E-3</v>
      </c>
      <c r="G116" s="522">
        <v>5.1705370342393312E-3</v>
      </c>
      <c r="H116" s="523">
        <v>3.947357534798383E-3</v>
      </c>
      <c r="I116" s="523">
        <v>4.5330125201235973E-3</v>
      </c>
      <c r="J116" s="523">
        <v>4.5280305695590819E-3</v>
      </c>
    </row>
    <row r="117" spans="1:12" x14ac:dyDescent="0.2">
      <c r="A117" s="478" t="s">
        <v>755</v>
      </c>
      <c r="B117" s="494" t="s">
        <v>84</v>
      </c>
      <c r="C117" s="494" t="s">
        <v>84</v>
      </c>
      <c r="D117" s="494" t="s">
        <v>84</v>
      </c>
      <c r="E117" s="526">
        <v>0</v>
      </c>
      <c r="F117" s="526">
        <v>3.4928471876032831E-5</v>
      </c>
      <c r="G117" s="526">
        <v>2.5856158161567416E-2</v>
      </c>
      <c r="H117" s="527">
        <v>0</v>
      </c>
      <c r="I117" s="527">
        <v>2.1643329811955665E-2</v>
      </c>
      <c r="J117" s="527">
        <v>2.1459218002312701E-2</v>
      </c>
    </row>
    <row r="118" spans="1:12" x14ac:dyDescent="0.2">
      <c r="A118" s="479" t="s">
        <v>756</v>
      </c>
      <c r="B118" s="492" t="s">
        <v>84</v>
      </c>
      <c r="C118" s="492" t="s">
        <v>84</v>
      </c>
      <c r="D118" s="492" t="s">
        <v>84</v>
      </c>
      <c r="E118" s="522">
        <v>8.9183712128597138E-3</v>
      </c>
      <c r="F118" s="522">
        <v>5.2773487464627088E-3</v>
      </c>
      <c r="G118" s="522">
        <v>8.8021750139504196E-3</v>
      </c>
      <c r="H118" s="523">
        <v>8.9183712128597138E-3</v>
      </c>
      <c r="I118" s="523">
        <v>8.2270866775085369E-3</v>
      </c>
      <c r="J118" s="523">
        <v>8.2329671796257005E-3</v>
      </c>
    </row>
    <row r="119" spans="1:12" s="7" customFormat="1" x14ac:dyDescent="0.2">
      <c r="A119" s="504" t="s">
        <v>730</v>
      </c>
      <c r="B119" s="505" t="s">
        <v>84</v>
      </c>
      <c r="C119" s="505" t="s">
        <v>84</v>
      </c>
      <c r="D119" s="505" t="s">
        <v>84</v>
      </c>
      <c r="E119" s="528">
        <v>6.6292049602481182E-2</v>
      </c>
      <c r="F119" s="528">
        <v>7.743659408756054E-2</v>
      </c>
      <c r="G119" s="528">
        <v>6.5159292350521592E-2</v>
      </c>
      <c r="H119" s="529">
        <v>6.6292049602481182E-2</v>
      </c>
      <c r="I119" s="529">
        <v>6.7162379168465999E-2</v>
      </c>
      <c r="J119" s="529">
        <v>6.7154975596429189E-2</v>
      </c>
    </row>
    <row r="120" spans="1:12" s="47" customFormat="1" x14ac:dyDescent="0.2">
      <c r="A120" s="479" t="s">
        <v>731</v>
      </c>
      <c r="B120" s="492" t="s">
        <v>84</v>
      </c>
      <c r="C120" s="492" t="s">
        <v>84</v>
      </c>
      <c r="D120" s="492" t="s">
        <v>84</v>
      </c>
      <c r="E120" s="522">
        <v>0</v>
      </c>
      <c r="F120" s="522">
        <v>1.6602185615015878E-3</v>
      </c>
      <c r="G120" s="522">
        <v>9.3102757588374233E-3</v>
      </c>
      <c r="H120" s="523">
        <v>0</v>
      </c>
      <c r="I120" s="523">
        <v>8.0621408626920851E-3</v>
      </c>
      <c r="J120" s="523">
        <v>7.9935592092809371E-3</v>
      </c>
    </row>
    <row r="121" spans="1:12" x14ac:dyDescent="0.2">
      <c r="A121" s="478" t="s">
        <v>732</v>
      </c>
      <c r="B121" s="494" t="s">
        <v>84</v>
      </c>
      <c r="C121" s="494" t="s">
        <v>84</v>
      </c>
      <c r="D121" s="494" t="s">
        <v>84</v>
      </c>
      <c r="E121" s="526">
        <v>6.2326929886651325E-2</v>
      </c>
      <c r="F121" s="526">
        <v>6.6197015428384853E-2</v>
      </c>
      <c r="G121" s="526">
        <v>4.4867979920454597E-2</v>
      </c>
      <c r="H121" s="527">
        <v>6.2326929886651325E-2</v>
      </c>
      <c r="I121" s="527">
        <v>4.8347890309600683E-2</v>
      </c>
      <c r="J121" s="527">
        <v>4.8466804834119907E-2</v>
      </c>
    </row>
    <row r="122" spans="1:12" s="7" customFormat="1" x14ac:dyDescent="0.2">
      <c r="A122" s="479" t="s">
        <v>733</v>
      </c>
      <c r="B122" s="492" t="s">
        <v>84</v>
      </c>
      <c r="C122" s="492" t="s">
        <v>84</v>
      </c>
      <c r="D122" s="492" t="s">
        <v>84</v>
      </c>
      <c r="E122" s="522">
        <v>3.3612121884395531E-2</v>
      </c>
      <c r="F122" s="522">
        <v>2.561165764257E-2</v>
      </c>
      <c r="G122" s="522">
        <v>1.241157699925944E-2</v>
      </c>
      <c r="H122" s="523">
        <v>3.3612121884395531E-2</v>
      </c>
      <c r="I122" s="523">
        <v>1.4565218580996391E-2</v>
      </c>
      <c r="J122" s="523">
        <v>1.4727243549693503E-2</v>
      </c>
    </row>
    <row r="123" spans="1:12" s="7" customFormat="1" x14ac:dyDescent="0.2">
      <c r="A123" s="478" t="s">
        <v>769</v>
      </c>
      <c r="B123" s="494" t="s">
        <v>84</v>
      </c>
      <c r="C123" s="494" t="s">
        <v>84</v>
      </c>
      <c r="D123" s="494" t="s">
        <v>84</v>
      </c>
      <c r="E123" s="526">
        <v>1.5679719951379786E-2</v>
      </c>
      <c r="F123" s="526">
        <v>1.8161465882494447E-2</v>
      </c>
      <c r="G123" s="526">
        <v>1.0309028945894697E-2</v>
      </c>
      <c r="H123" s="527">
        <v>1.5679719951379786E-2</v>
      </c>
      <c r="I123" s="527">
        <v>1.1590182838935386E-2</v>
      </c>
      <c r="J123" s="527">
        <v>1.1624971020094013E-2</v>
      </c>
    </row>
    <row r="124" spans="1:12" x14ac:dyDescent="0.2">
      <c r="A124" s="476" t="s">
        <v>770</v>
      </c>
      <c r="B124" s="488" t="s">
        <v>84</v>
      </c>
      <c r="C124" s="488" t="s">
        <v>84</v>
      </c>
      <c r="D124" s="488" t="s">
        <v>84</v>
      </c>
      <c r="E124" s="514">
        <v>1.3035088050876012E-2</v>
      </c>
      <c r="F124" s="514">
        <v>2.2423891322447438E-2</v>
      </c>
      <c r="G124" s="514">
        <v>2.214737397530046E-2</v>
      </c>
      <c r="H124" s="515">
        <v>1.3035088050876012E-2</v>
      </c>
      <c r="I124" s="515">
        <v>2.2192488794897349E-2</v>
      </c>
      <c r="J124" s="515">
        <v>2.2114590170367023E-2</v>
      </c>
      <c r="L124" s="267"/>
    </row>
    <row r="125" spans="1:12" x14ac:dyDescent="0.2">
      <c r="A125" s="477" t="s">
        <v>734</v>
      </c>
      <c r="B125" s="489" t="s">
        <v>84</v>
      </c>
      <c r="C125" s="489" t="s">
        <v>84</v>
      </c>
      <c r="D125" s="489" t="s">
        <v>84</v>
      </c>
      <c r="E125" s="516">
        <v>3.9651086696973646E-3</v>
      </c>
      <c r="F125" s="516">
        <v>9.5793589359281974E-3</v>
      </c>
      <c r="G125" s="516">
        <v>1.0981036557981107E-2</v>
      </c>
      <c r="H125" s="517">
        <v>3.9651086696973646E-3</v>
      </c>
      <c r="I125" s="517">
        <v>1.0752347711858557E-2</v>
      </c>
      <c r="J125" s="517">
        <v>1.0694611177166866E-2</v>
      </c>
    </row>
    <row r="126" spans="1:12" x14ac:dyDescent="0.2">
      <c r="A126" s="501" t="s">
        <v>735</v>
      </c>
      <c r="B126" s="502" t="s">
        <v>84</v>
      </c>
      <c r="C126" s="502" t="s">
        <v>84</v>
      </c>
      <c r="D126" s="502" t="s">
        <v>84</v>
      </c>
      <c r="E126" s="520">
        <v>0.24356470271549177</v>
      </c>
      <c r="F126" s="520">
        <v>0.14633377945712567</v>
      </c>
      <c r="G126" s="520">
        <v>0.18271770590589706</v>
      </c>
      <c r="H126" s="521">
        <v>0.24356470271549177</v>
      </c>
      <c r="I126" s="521">
        <v>0.17678153483056033</v>
      </c>
      <c r="J126" s="521">
        <v>0.17734963456381822</v>
      </c>
    </row>
    <row r="127" spans="1:12" x14ac:dyDescent="0.2">
      <c r="A127" s="477" t="s">
        <v>736</v>
      </c>
      <c r="B127" s="489" t="s">
        <v>84</v>
      </c>
      <c r="C127" s="489" t="s">
        <v>84</v>
      </c>
      <c r="D127" s="489" t="s">
        <v>84</v>
      </c>
      <c r="E127" s="516">
        <v>2.624638400710894E-3</v>
      </c>
      <c r="F127" s="516">
        <v>5.2120237735339579E-3</v>
      </c>
      <c r="G127" s="516">
        <v>6.4535337643387728E-3</v>
      </c>
      <c r="H127" s="517">
        <v>2.624638400710894E-3</v>
      </c>
      <c r="I127" s="517">
        <v>6.2509768548327628E-3</v>
      </c>
      <c r="J127" s="517">
        <v>6.2201289335116422E-3</v>
      </c>
    </row>
    <row r="128" spans="1:12" x14ac:dyDescent="0.2">
      <c r="A128" s="476" t="s">
        <v>737</v>
      </c>
      <c r="B128" s="488" t="s">
        <v>84</v>
      </c>
      <c r="C128" s="488" t="s">
        <v>84</v>
      </c>
      <c r="D128" s="488" t="s">
        <v>84</v>
      </c>
      <c r="E128" s="514">
        <v>0.21527763410134626</v>
      </c>
      <c r="F128" s="514">
        <v>9.043290509293489E-2</v>
      </c>
      <c r="G128" s="514">
        <v>0.1138638507703473</v>
      </c>
      <c r="H128" s="515">
        <v>0.21527763410134626</v>
      </c>
      <c r="I128" s="515">
        <v>0.11004100602614737</v>
      </c>
      <c r="J128" s="515">
        <v>0.11093621513694443</v>
      </c>
    </row>
    <row r="129" spans="1:10" s="7" customFormat="1" x14ac:dyDescent="0.2">
      <c r="A129" s="477" t="s">
        <v>738</v>
      </c>
      <c r="B129" s="489" t="s">
        <v>84</v>
      </c>
      <c r="C129" s="489" t="s">
        <v>84</v>
      </c>
      <c r="D129" s="489" t="s">
        <v>84</v>
      </c>
      <c r="E129" s="516">
        <v>9.6376401294416731E-4</v>
      </c>
      <c r="F129" s="516">
        <v>2.2184630331656231E-2</v>
      </c>
      <c r="G129" s="516">
        <v>3.9757706579335791E-2</v>
      </c>
      <c r="H129" s="517">
        <v>9.6376401294416731E-4</v>
      </c>
      <c r="I129" s="517">
        <v>3.6890594722317253E-2</v>
      </c>
      <c r="J129" s="517">
        <v>3.6584978448199149E-2</v>
      </c>
    </row>
    <row r="130" spans="1:10" s="7" customFormat="1" x14ac:dyDescent="0.2">
      <c r="A130" s="476" t="s">
        <v>739</v>
      </c>
      <c r="B130" s="488" t="s">
        <v>84</v>
      </c>
      <c r="C130" s="488" t="s">
        <v>84</v>
      </c>
      <c r="D130" s="488" t="s">
        <v>84</v>
      </c>
      <c r="E130" s="514">
        <v>2.3599178357736804E-2</v>
      </c>
      <c r="F130" s="514">
        <v>2.1539450089510172E-2</v>
      </c>
      <c r="G130" s="514">
        <v>1.6303083151046432E-2</v>
      </c>
      <c r="H130" s="515">
        <v>2.3599178357736804E-2</v>
      </c>
      <c r="I130" s="515">
        <v>1.7157415626781962E-2</v>
      </c>
      <c r="J130" s="515">
        <v>1.7212213322145432E-2</v>
      </c>
    </row>
    <row r="131" spans="1:10" x14ac:dyDescent="0.2">
      <c r="A131" s="478" t="s">
        <v>740</v>
      </c>
      <c r="B131" s="494" t="s">
        <v>84</v>
      </c>
      <c r="C131" s="494" t="s">
        <v>84</v>
      </c>
      <c r="D131" s="489" t="s">
        <v>84</v>
      </c>
      <c r="E131" s="516">
        <v>1.0994767966211383E-3</v>
      </c>
      <c r="F131" s="516">
        <v>6.9647690077444882E-3</v>
      </c>
      <c r="G131" s="516">
        <v>6.3395315275803152E-3</v>
      </c>
      <c r="H131" s="517">
        <v>1.0994767966211383E-3</v>
      </c>
      <c r="I131" s="517">
        <v>6.4415413161662965E-3</v>
      </c>
      <c r="J131" s="517">
        <v>6.3960983471560645E-3</v>
      </c>
    </row>
    <row r="132" spans="1:10" x14ac:dyDescent="0.2">
      <c r="A132" s="507" t="s">
        <v>741</v>
      </c>
      <c r="B132" s="508" t="s">
        <v>84</v>
      </c>
      <c r="C132" s="508" t="s">
        <v>84</v>
      </c>
      <c r="D132" s="502" t="s">
        <v>84</v>
      </c>
      <c r="E132" s="520">
        <v>0.16423621743397171</v>
      </c>
      <c r="F132" s="520">
        <v>0.17602729818045515</v>
      </c>
      <c r="G132" s="520">
        <v>0.16132109229182212</v>
      </c>
      <c r="H132" s="521">
        <v>0.16423621743397171</v>
      </c>
      <c r="I132" s="521">
        <v>0.16372046373258642</v>
      </c>
      <c r="J132" s="521">
        <v>0.16372485105875653</v>
      </c>
    </row>
    <row r="133" spans="1:10" x14ac:dyDescent="0.2">
      <c r="A133" s="478" t="s">
        <v>742</v>
      </c>
      <c r="B133" s="494" t="s">
        <v>84</v>
      </c>
      <c r="C133" s="494" t="s">
        <v>84</v>
      </c>
      <c r="D133" s="489" t="s">
        <v>84</v>
      </c>
      <c r="E133" s="516">
        <v>1.3950392680620531E-2</v>
      </c>
      <c r="F133" s="516">
        <v>1.2598466469017557E-2</v>
      </c>
      <c r="G133" s="516">
        <v>1.2311395943699635E-2</v>
      </c>
      <c r="H133" s="517">
        <v>1.3950392680620531E-2</v>
      </c>
      <c r="I133" s="517">
        <v>1.2358232553029674E-2</v>
      </c>
      <c r="J133" s="517">
        <v>1.2371776470942444E-2</v>
      </c>
    </row>
    <row r="134" spans="1:10" x14ac:dyDescent="0.2">
      <c r="A134" s="479" t="s">
        <v>338</v>
      </c>
      <c r="B134" s="492" t="s">
        <v>84</v>
      </c>
      <c r="C134" s="492" t="s">
        <v>84</v>
      </c>
      <c r="D134" s="488" t="s">
        <v>84</v>
      </c>
      <c r="E134" s="514">
        <v>3.8231261012234667E-2</v>
      </c>
      <c r="F134" s="514">
        <v>3.8047178790975545E-5</v>
      </c>
      <c r="G134" s="514">
        <v>2.4468142968151066E-3</v>
      </c>
      <c r="H134" s="515">
        <v>3.8231261012234667E-2</v>
      </c>
      <c r="I134" s="515">
        <v>2.0538151048952913E-3</v>
      </c>
      <c r="J134" s="515">
        <v>2.3615632699018332E-3</v>
      </c>
    </row>
    <row r="135" spans="1:10" x14ac:dyDescent="0.2">
      <c r="A135" s="745" t="s">
        <v>743</v>
      </c>
      <c r="B135" s="489" t="s">
        <v>84</v>
      </c>
      <c r="C135" s="489" t="s">
        <v>84</v>
      </c>
      <c r="D135" s="494" t="s">
        <v>84</v>
      </c>
      <c r="E135" s="526">
        <v>3.513288712775735E-3</v>
      </c>
      <c r="F135" s="526">
        <v>6.2774360929103726E-2</v>
      </c>
      <c r="G135" s="526">
        <v>8.4249433003716581E-2</v>
      </c>
      <c r="H135" s="527">
        <v>3.513288712775735E-3</v>
      </c>
      <c r="I135" s="527">
        <v>8.0745696212977933E-2</v>
      </c>
      <c r="J135" s="527">
        <v>8.0088708659237909E-2</v>
      </c>
    </row>
    <row r="136" spans="1:10" s="7" customFormat="1" x14ac:dyDescent="0.2">
      <c r="A136" s="476" t="s">
        <v>744</v>
      </c>
      <c r="B136" s="488" t="s">
        <v>84</v>
      </c>
      <c r="C136" s="488" t="s">
        <v>84</v>
      </c>
      <c r="D136" s="492" t="s">
        <v>84</v>
      </c>
      <c r="E136" s="522">
        <v>9.6626938625246739E-2</v>
      </c>
      <c r="F136" s="522">
        <v>9.3161910148655033E-2</v>
      </c>
      <c r="G136" s="522">
        <v>5.5560565189046458E-2</v>
      </c>
      <c r="H136" s="523">
        <v>9.6626938625246739E-2</v>
      </c>
      <c r="I136" s="523">
        <v>6.1695362560552421E-2</v>
      </c>
      <c r="J136" s="523">
        <v>6.1992512571148253E-2</v>
      </c>
    </row>
    <row r="137" spans="1:10" s="7" customFormat="1" x14ac:dyDescent="0.2">
      <c r="A137" s="477" t="s">
        <v>745</v>
      </c>
      <c r="B137" s="494" t="s">
        <v>84</v>
      </c>
      <c r="C137" s="494" t="s">
        <v>84</v>
      </c>
      <c r="D137" s="494" t="s">
        <v>84</v>
      </c>
      <c r="E137" s="526">
        <v>1.191431431082909E-2</v>
      </c>
      <c r="F137" s="526">
        <v>7.4545128740148838E-3</v>
      </c>
      <c r="G137" s="526">
        <v>6.7528836320474095E-3</v>
      </c>
      <c r="H137" s="527">
        <v>1.191431431082909E-2</v>
      </c>
      <c r="I137" s="527">
        <v>6.8673570168164269E-3</v>
      </c>
      <c r="J137" s="527">
        <v>6.9102896176992243E-3</v>
      </c>
    </row>
    <row r="138" spans="1:10" x14ac:dyDescent="0.2">
      <c r="A138" s="501" t="s">
        <v>746</v>
      </c>
      <c r="B138" s="508" t="s">
        <v>84</v>
      </c>
      <c r="C138" s="508" t="s">
        <v>84</v>
      </c>
      <c r="D138" s="508" t="s">
        <v>84</v>
      </c>
      <c r="E138" s="524">
        <v>3.5989912362525502E-2</v>
      </c>
      <c r="F138" s="524">
        <v>6.0334597497028068E-2</v>
      </c>
      <c r="G138" s="524">
        <v>4.2204437412039532E-2</v>
      </c>
      <c r="H138" s="525">
        <v>3.5989912362525502E-2</v>
      </c>
      <c r="I138" s="525">
        <v>4.516243954078912E-2</v>
      </c>
      <c r="J138" s="525">
        <v>4.5084412241271812E-2</v>
      </c>
    </row>
    <row r="139" spans="1:10" x14ac:dyDescent="0.2">
      <c r="A139" s="478" t="s">
        <v>747</v>
      </c>
      <c r="B139" s="494" t="s">
        <v>84</v>
      </c>
      <c r="C139" s="494" t="s">
        <v>84</v>
      </c>
      <c r="D139" s="489" t="s">
        <v>84</v>
      </c>
      <c r="E139" s="516">
        <v>2.5617936391796069E-2</v>
      </c>
      <c r="F139" s="516">
        <v>4.2723579609346772E-2</v>
      </c>
      <c r="G139" s="516">
        <v>3.1372320873711432E-2</v>
      </c>
      <c r="H139" s="517">
        <v>2.5617936391796069E-2</v>
      </c>
      <c r="I139" s="517">
        <v>3.3224320378768088E-2</v>
      </c>
      <c r="J139" s="517">
        <v>3.3159615680699542E-2</v>
      </c>
    </row>
    <row r="140" spans="1:10" x14ac:dyDescent="0.2">
      <c r="A140" s="479" t="s">
        <v>339</v>
      </c>
      <c r="B140" s="492" t="s">
        <v>84</v>
      </c>
      <c r="C140" s="492" t="s">
        <v>84</v>
      </c>
      <c r="D140" s="488" t="s">
        <v>84</v>
      </c>
      <c r="E140" s="514">
        <v>4.9709584473989193E-3</v>
      </c>
      <c r="F140" s="514">
        <v>4.3701343891819283E-3</v>
      </c>
      <c r="G140" s="514">
        <v>1.6837534546452536E-3</v>
      </c>
      <c r="H140" s="515">
        <v>4.9709584473989193E-3</v>
      </c>
      <c r="I140" s="515">
        <v>2.1220463591613706E-3</v>
      </c>
      <c r="J140" s="515">
        <v>2.1462810016418168E-3</v>
      </c>
    </row>
    <row r="141" spans="1:10" x14ac:dyDescent="0.2">
      <c r="A141" s="478" t="s">
        <v>748</v>
      </c>
      <c r="B141" s="533" t="s">
        <v>84</v>
      </c>
      <c r="C141" s="533" t="s">
        <v>84</v>
      </c>
      <c r="D141" s="494" t="s">
        <v>84</v>
      </c>
      <c r="E141" s="526">
        <v>7.7322927375777045E-5</v>
      </c>
      <c r="F141" s="526">
        <v>7.0057228748205021E-4</v>
      </c>
      <c r="G141" s="526">
        <v>1.031668737266689E-3</v>
      </c>
      <c r="H141" s="527">
        <v>7.7322927375777045E-5</v>
      </c>
      <c r="I141" s="527">
        <v>9.7764913684985082E-4</v>
      </c>
      <c r="J141" s="527">
        <v>9.6999039445043976E-4</v>
      </c>
    </row>
    <row r="142" spans="1:10" s="7" customFormat="1" x14ac:dyDescent="0.2">
      <c r="A142" s="479" t="s">
        <v>749</v>
      </c>
      <c r="B142" s="492" t="s">
        <v>84</v>
      </c>
      <c r="C142" s="492" t="s">
        <v>84</v>
      </c>
      <c r="D142" s="492" t="s">
        <v>84</v>
      </c>
      <c r="E142" s="522">
        <v>1.9883038468056954E-4</v>
      </c>
      <c r="F142" s="522">
        <v>3.7072648228263791E-4</v>
      </c>
      <c r="G142" s="522">
        <v>6.2447678251158873E-4</v>
      </c>
      <c r="H142" s="523">
        <v>1.9883038468056954E-4</v>
      </c>
      <c r="I142" s="523">
        <v>5.8307649014078047E-4</v>
      </c>
      <c r="J142" s="523">
        <v>5.7980785049802726E-4</v>
      </c>
    </row>
    <row r="143" spans="1:10" s="7" customFormat="1" x14ac:dyDescent="0.2">
      <c r="A143" s="745" t="s">
        <v>750</v>
      </c>
      <c r="B143" s="751" t="s">
        <v>84</v>
      </c>
      <c r="C143" s="751" t="s">
        <v>84</v>
      </c>
      <c r="D143" s="751" t="s">
        <v>84</v>
      </c>
      <c r="E143" s="753">
        <v>5.1248531651416802E-3</v>
      </c>
      <c r="F143" s="753">
        <v>1.2169583566988756E-2</v>
      </c>
      <c r="G143" s="753">
        <v>7.4922173374076563E-3</v>
      </c>
      <c r="H143" s="754">
        <v>5.1248531651416802E-3</v>
      </c>
      <c r="I143" s="754">
        <v>8.2553467967828118E-3</v>
      </c>
      <c r="J143" s="754">
        <v>8.2287168441551508E-3</v>
      </c>
    </row>
    <row r="144" spans="1:10" s="7" customFormat="1" x14ac:dyDescent="0.2">
      <c r="A144" s="742" t="s">
        <v>751</v>
      </c>
      <c r="B144" s="748" t="s">
        <v>84</v>
      </c>
      <c r="C144" s="748" t="s">
        <v>84</v>
      </c>
      <c r="D144" s="748" t="s">
        <v>84</v>
      </c>
      <c r="E144" s="749">
        <v>0</v>
      </c>
      <c r="F144" s="749">
        <v>0</v>
      </c>
      <c r="G144" s="749">
        <v>2.3226809665170731E-3</v>
      </c>
      <c r="H144" s="750">
        <v>0</v>
      </c>
      <c r="I144" s="750">
        <v>1.9437270460245398E-3</v>
      </c>
      <c r="J144" s="750">
        <v>1.927192478238308E-3</v>
      </c>
    </row>
    <row r="145" spans="1:11" s="7" customFormat="1" x14ac:dyDescent="0.2">
      <c r="A145" s="746" t="s">
        <v>762</v>
      </c>
      <c r="B145" s="739" t="s">
        <v>84</v>
      </c>
      <c r="C145" s="739" t="s">
        <v>84</v>
      </c>
      <c r="D145" s="739" t="s">
        <v>84</v>
      </c>
      <c r="E145" s="740">
        <v>1</v>
      </c>
      <c r="F145" s="740">
        <v>1</v>
      </c>
      <c r="G145" s="740">
        <v>1</v>
      </c>
      <c r="H145" s="741">
        <v>1</v>
      </c>
      <c r="I145" s="741">
        <v>1</v>
      </c>
      <c r="J145" s="741">
        <v>1</v>
      </c>
    </row>
    <row r="146" spans="1:11" ht="15" customHeight="1" x14ac:dyDescent="0.2">
      <c r="A146" s="511" t="s">
        <v>772</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ht="15" customHeight="1" x14ac:dyDescent="0.2">
      <c r="A148" s="38" t="s">
        <v>355</v>
      </c>
      <c r="E148" s="3"/>
      <c r="F148" s="3"/>
      <c r="G148" s="212"/>
      <c r="H148" s="3"/>
      <c r="I148" s="3"/>
      <c r="J148" s="3"/>
    </row>
    <row r="149" spans="1:11" x14ac:dyDescent="0.2">
      <c r="A149" s="242" t="s">
        <v>659</v>
      </c>
      <c r="B149" s="3"/>
      <c r="C149" s="3"/>
      <c r="D149" s="212"/>
      <c r="E149" s="3"/>
      <c r="F149" s="3"/>
      <c r="G149" s="212"/>
      <c r="H149" s="3"/>
      <c r="I149" s="3"/>
      <c r="J149" s="3"/>
    </row>
    <row r="152" spans="1:11" ht="16.5" x14ac:dyDescent="0.25">
      <c r="A152" s="88" t="s">
        <v>711</v>
      </c>
    </row>
    <row r="153" spans="1:11" ht="13.5" thickBot="1" x14ac:dyDescent="0.25">
      <c r="A153" s="205"/>
      <c r="J153" s="398" t="s">
        <v>344</v>
      </c>
    </row>
    <row r="154" spans="1:11" x14ac:dyDescent="0.2">
      <c r="A154" s="204" t="s">
        <v>763</v>
      </c>
      <c r="B154" s="480" t="s">
        <v>34</v>
      </c>
      <c r="C154" s="480" t="s">
        <v>464</v>
      </c>
      <c r="D154" s="480" t="s">
        <v>466</v>
      </c>
      <c r="E154" s="480" t="s">
        <v>97</v>
      </c>
      <c r="F154" s="480" t="s">
        <v>272</v>
      </c>
      <c r="G154" s="481">
        <v>300000</v>
      </c>
      <c r="H154" s="482" t="s">
        <v>350</v>
      </c>
      <c r="I154" s="482" t="s">
        <v>350</v>
      </c>
      <c r="J154" s="482" t="s">
        <v>346</v>
      </c>
    </row>
    <row r="155" spans="1:11" x14ac:dyDescent="0.2">
      <c r="A155" s="203"/>
      <c r="B155" s="483" t="s">
        <v>463</v>
      </c>
      <c r="C155" s="483" t="s">
        <v>35</v>
      </c>
      <c r="D155" s="483" t="s">
        <v>35</v>
      </c>
      <c r="E155" s="483" t="s">
        <v>35</v>
      </c>
      <c r="F155" s="483" t="s">
        <v>35</v>
      </c>
      <c r="G155" s="483" t="s">
        <v>36</v>
      </c>
      <c r="H155" s="484" t="s">
        <v>345</v>
      </c>
      <c r="I155" s="484" t="s">
        <v>287</v>
      </c>
      <c r="J155" s="484" t="s">
        <v>106</v>
      </c>
    </row>
    <row r="156" spans="1:11" ht="13.5" thickBot="1" x14ac:dyDescent="0.25">
      <c r="A156" s="206"/>
      <c r="B156" s="485" t="s">
        <v>36</v>
      </c>
      <c r="C156" s="485" t="s">
        <v>465</v>
      </c>
      <c r="D156" s="485" t="s">
        <v>99</v>
      </c>
      <c r="E156" s="485" t="s">
        <v>100</v>
      </c>
      <c r="F156" s="485" t="s">
        <v>273</v>
      </c>
      <c r="G156" s="485" t="s">
        <v>101</v>
      </c>
      <c r="H156" s="486" t="s">
        <v>287</v>
      </c>
      <c r="I156" s="486" t="s">
        <v>101</v>
      </c>
      <c r="J156" s="486" t="s">
        <v>351</v>
      </c>
    </row>
    <row r="158" spans="1:11" x14ac:dyDescent="0.2">
      <c r="A158" s="496" t="s">
        <v>712</v>
      </c>
      <c r="B158" s="497" t="s">
        <v>84</v>
      </c>
      <c r="C158" s="497" t="s">
        <v>84</v>
      </c>
      <c r="D158" s="497" t="s">
        <v>84</v>
      </c>
      <c r="E158" s="497">
        <v>120.2727910422321</v>
      </c>
      <c r="F158" s="497">
        <v>167.23114752253872</v>
      </c>
      <c r="G158" s="497">
        <v>127.85515247866546</v>
      </c>
      <c r="H158" s="498">
        <v>120.2727910422321</v>
      </c>
      <c r="I158" s="498">
        <v>133.44331390887569</v>
      </c>
      <c r="J158" s="498">
        <v>133.35480367035015</v>
      </c>
    </row>
    <row r="159" spans="1:11" x14ac:dyDescent="0.2">
      <c r="A159" s="476" t="s">
        <v>713</v>
      </c>
      <c r="B159" s="488" t="s">
        <v>84</v>
      </c>
      <c r="C159" s="488" t="s">
        <v>84</v>
      </c>
      <c r="D159" s="488" t="s">
        <v>84</v>
      </c>
      <c r="E159" s="488">
        <v>4.1323866839738299</v>
      </c>
      <c r="F159" s="488">
        <v>7.0912137306905914</v>
      </c>
      <c r="G159" s="488">
        <v>15.281295516858547</v>
      </c>
      <c r="H159" s="267">
        <v>4.1323866839738299</v>
      </c>
      <c r="I159" s="267">
        <v>14.118975705086523</v>
      </c>
      <c r="J159" s="267">
        <v>14.051862547525117</v>
      </c>
    </row>
    <row r="160" spans="1:11" x14ac:dyDescent="0.2">
      <c r="A160" s="477" t="s">
        <v>327</v>
      </c>
      <c r="B160" s="489" t="s">
        <v>84</v>
      </c>
      <c r="C160" s="489" t="s">
        <v>84</v>
      </c>
      <c r="D160" s="489" t="s">
        <v>84</v>
      </c>
      <c r="E160" s="489">
        <v>111.6807746266504</v>
      </c>
      <c r="F160" s="489">
        <v>155.52277874213263</v>
      </c>
      <c r="G160" s="489">
        <v>108.64845485756277</v>
      </c>
      <c r="H160" s="490">
        <v>111.6807746266504</v>
      </c>
      <c r="I160" s="490">
        <v>115.30076392320228</v>
      </c>
      <c r="J160" s="490">
        <v>115.27643640641787</v>
      </c>
    </row>
    <row r="161" spans="1:10" x14ac:dyDescent="0.2">
      <c r="A161" s="476" t="s">
        <v>714</v>
      </c>
      <c r="B161" s="488" t="s">
        <v>84</v>
      </c>
      <c r="C161" s="488" t="s">
        <v>84</v>
      </c>
      <c r="D161" s="488" t="s">
        <v>84</v>
      </c>
      <c r="E161" s="488">
        <v>4.4596166201208876</v>
      </c>
      <c r="F161" s="488">
        <v>4.4329817483777694</v>
      </c>
      <c r="G161" s="488">
        <v>2.7618265391644123</v>
      </c>
      <c r="H161" s="267">
        <v>4.4596166201208876</v>
      </c>
      <c r="I161" s="267">
        <v>2.998993500243508</v>
      </c>
      <c r="J161" s="267">
        <v>3.0088093672402296</v>
      </c>
    </row>
    <row r="162" spans="1:10" s="7" customFormat="1" x14ac:dyDescent="0.2">
      <c r="A162" s="477" t="s">
        <v>715</v>
      </c>
      <c r="B162" s="489" t="s">
        <v>84</v>
      </c>
      <c r="C162" s="489" t="s">
        <v>84</v>
      </c>
      <c r="D162" s="489" t="s">
        <v>84</v>
      </c>
      <c r="E162" s="489">
        <v>0</v>
      </c>
      <c r="F162" s="489">
        <v>0.1841729887992459</v>
      </c>
      <c r="G162" s="489">
        <v>1.1635754100077464</v>
      </c>
      <c r="H162" s="490">
        <v>0</v>
      </c>
      <c r="I162" s="490">
        <v>1.0245806029240476</v>
      </c>
      <c r="J162" s="490">
        <v>1.0176950848264239</v>
      </c>
    </row>
    <row r="163" spans="1:10" x14ac:dyDescent="0.2">
      <c r="A163" s="501" t="s">
        <v>328</v>
      </c>
      <c r="B163" s="502" t="s">
        <v>84</v>
      </c>
      <c r="C163" s="502" t="s">
        <v>84</v>
      </c>
      <c r="D163" s="502" t="s">
        <v>84</v>
      </c>
      <c r="E163" s="502">
        <v>32.972406875663772</v>
      </c>
      <c r="F163" s="502">
        <v>44.00743372777773</v>
      </c>
      <c r="G163" s="502">
        <v>28.547673315429755</v>
      </c>
      <c r="H163" s="503">
        <v>32.972406875663772</v>
      </c>
      <c r="I163" s="503">
        <v>30.741691187494073</v>
      </c>
      <c r="J163" s="503">
        <v>30.756682329428354</v>
      </c>
    </row>
    <row r="164" spans="1:10" x14ac:dyDescent="0.2">
      <c r="A164" s="477" t="s">
        <v>716</v>
      </c>
      <c r="B164" s="489" t="s">
        <v>84</v>
      </c>
      <c r="C164" s="489" t="s">
        <v>84</v>
      </c>
      <c r="D164" s="489" t="s">
        <v>84</v>
      </c>
      <c r="E164" s="489">
        <v>4.7070238235718317E-3</v>
      </c>
      <c r="F164" s="489">
        <v>1.1506788648352329</v>
      </c>
      <c r="G164" s="489">
        <v>0.74202431177243455</v>
      </c>
      <c r="H164" s="490">
        <v>4.7070238235718317E-3</v>
      </c>
      <c r="I164" s="490">
        <v>0.80001973789845049</v>
      </c>
      <c r="J164" s="490">
        <v>0.79467497529958353</v>
      </c>
    </row>
    <row r="165" spans="1:10" x14ac:dyDescent="0.2">
      <c r="A165" s="476" t="s">
        <v>717</v>
      </c>
      <c r="B165" s="488" t="s">
        <v>84</v>
      </c>
      <c r="C165" s="488" t="s">
        <v>84</v>
      </c>
      <c r="D165" s="488" t="s">
        <v>84</v>
      </c>
      <c r="E165" s="488">
        <v>0</v>
      </c>
      <c r="F165" s="488">
        <v>0.52111572487362512</v>
      </c>
      <c r="G165" s="488">
        <v>0.12974133889359446</v>
      </c>
      <c r="H165" s="267">
        <v>0</v>
      </c>
      <c r="I165" s="267">
        <v>0.18528439872151645</v>
      </c>
      <c r="J165" s="267">
        <v>0.18403922671946663</v>
      </c>
    </row>
    <row r="166" spans="1:10" x14ac:dyDescent="0.2">
      <c r="A166" s="491" t="s">
        <v>718</v>
      </c>
      <c r="B166" s="489" t="s">
        <v>84</v>
      </c>
      <c r="C166" s="489" t="s">
        <v>84</v>
      </c>
      <c r="D166" s="489" t="s">
        <v>84</v>
      </c>
      <c r="E166" s="489">
        <v>32.933236308329725</v>
      </c>
      <c r="F166" s="489">
        <v>38.626407126377437</v>
      </c>
      <c r="G166" s="489">
        <v>27.393410236632619</v>
      </c>
      <c r="H166" s="490">
        <v>32.933236308329725</v>
      </c>
      <c r="I166" s="490">
        <v>28.987574394135233</v>
      </c>
      <c r="J166" s="490">
        <v>29.01409053785272</v>
      </c>
    </row>
    <row r="167" spans="1:10" x14ac:dyDescent="0.2">
      <c r="A167" s="476" t="s">
        <v>329</v>
      </c>
      <c r="B167" s="488" t="s">
        <v>84</v>
      </c>
      <c r="C167" s="488" t="s">
        <v>84</v>
      </c>
      <c r="D167" s="488" t="s">
        <v>84</v>
      </c>
      <c r="E167" s="488">
        <v>3.4456987766982652E-2</v>
      </c>
      <c r="F167" s="488">
        <v>0.37655230050199928</v>
      </c>
      <c r="G167" s="488">
        <v>0.20870528641433972</v>
      </c>
      <c r="H167" s="267">
        <v>3.4456987766982652E-2</v>
      </c>
      <c r="I167" s="267">
        <v>0.23252579455021097</v>
      </c>
      <c r="J167" s="267">
        <v>0.23119470712791493</v>
      </c>
    </row>
    <row r="168" spans="1:10" s="7" customFormat="1" x14ac:dyDescent="0.2">
      <c r="A168" s="477" t="s">
        <v>719</v>
      </c>
      <c r="B168" s="489" t="s">
        <v>84</v>
      </c>
      <c r="C168" s="489" t="s">
        <v>84</v>
      </c>
      <c r="D168" s="489" t="s">
        <v>84</v>
      </c>
      <c r="E168" s="489">
        <v>0</v>
      </c>
      <c r="F168" s="489">
        <v>3.3326790861124778</v>
      </c>
      <c r="G168" s="489">
        <v>7.3792038335449034E-2</v>
      </c>
      <c r="H168" s="490">
        <v>0</v>
      </c>
      <c r="I168" s="490">
        <v>0.53628668476935037</v>
      </c>
      <c r="J168" s="490">
        <v>0.53268266214491689</v>
      </c>
    </row>
    <row r="169" spans="1:10" x14ac:dyDescent="0.2">
      <c r="A169" s="501" t="s">
        <v>330</v>
      </c>
      <c r="B169" s="502" t="s">
        <v>84</v>
      </c>
      <c r="C169" s="502" t="s">
        <v>84</v>
      </c>
      <c r="D169" s="502" t="s">
        <v>84</v>
      </c>
      <c r="E169" s="502">
        <v>38.275478897061717</v>
      </c>
      <c r="F169" s="502">
        <v>7.5882980591985385</v>
      </c>
      <c r="G169" s="502">
        <v>5.2073544026539222</v>
      </c>
      <c r="H169" s="503">
        <v>38.275478897061717</v>
      </c>
      <c r="I169" s="503">
        <v>5.545253101954895</v>
      </c>
      <c r="J169" s="503">
        <v>5.7652109670641449</v>
      </c>
    </row>
    <row r="170" spans="1:10" x14ac:dyDescent="0.2">
      <c r="A170" s="491" t="s">
        <v>720</v>
      </c>
      <c r="B170" s="489" t="s">
        <v>84</v>
      </c>
      <c r="C170" s="489" t="s">
        <v>84</v>
      </c>
      <c r="D170" s="489" t="s">
        <v>84</v>
      </c>
      <c r="E170" s="489">
        <v>23.715880633022593</v>
      </c>
      <c r="F170" s="489">
        <v>6.2658964885051474E-2</v>
      </c>
      <c r="G170" s="489">
        <v>2.5921523030205854E-2</v>
      </c>
      <c r="H170" s="490">
        <v>23.715880633022593</v>
      </c>
      <c r="I170" s="490">
        <v>3.1135226338251693E-2</v>
      </c>
      <c r="J170" s="490">
        <v>0.19030449293369398</v>
      </c>
    </row>
    <row r="171" spans="1:10" x14ac:dyDescent="0.2">
      <c r="A171" s="476" t="s">
        <v>331</v>
      </c>
      <c r="B171" s="488" t="s">
        <v>84</v>
      </c>
      <c r="C171" s="488" t="s">
        <v>84</v>
      </c>
      <c r="D171" s="488" t="s">
        <v>84</v>
      </c>
      <c r="E171" s="488">
        <v>0</v>
      </c>
      <c r="F171" s="488">
        <v>2.6526078523418196E-2</v>
      </c>
      <c r="G171" s="488">
        <v>0.2055022745441995</v>
      </c>
      <c r="H171" s="267">
        <v>0</v>
      </c>
      <c r="I171" s="267">
        <v>0.18010233545911242</v>
      </c>
      <c r="J171" s="267">
        <v>0.17889198862384253</v>
      </c>
    </row>
    <row r="172" spans="1:10" x14ac:dyDescent="0.2">
      <c r="A172" s="477" t="s">
        <v>332</v>
      </c>
      <c r="B172" s="489" t="s">
        <v>84</v>
      </c>
      <c r="C172" s="489" t="s">
        <v>84</v>
      </c>
      <c r="D172" s="489" t="s">
        <v>84</v>
      </c>
      <c r="E172" s="489">
        <v>0</v>
      </c>
      <c r="F172" s="489">
        <v>0.63701530750973712</v>
      </c>
      <c r="G172" s="489">
        <v>3.0205225884574545</v>
      </c>
      <c r="H172" s="490">
        <v>0</v>
      </c>
      <c r="I172" s="490">
        <v>2.6822600647757913</v>
      </c>
      <c r="J172" s="490">
        <v>2.6642343963551327</v>
      </c>
    </row>
    <row r="173" spans="1:10" x14ac:dyDescent="0.2">
      <c r="A173" s="476" t="s">
        <v>721</v>
      </c>
      <c r="B173" s="488" t="s">
        <v>84</v>
      </c>
      <c r="C173" s="488" t="s">
        <v>84</v>
      </c>
      <c r="D173" s="488" t="s">
        <v>84</v>
      </c>
      <c r="E173" s="488">
        <v>1.7694345015668227</v>
      </c>
      <c r="F173" s="488">
        <v>6.4682901582257317</v>
      </c>
      <c r="G173" s="488">
        <v>1.355211147566812</v>
      </c>
      <c r="H173" s="267">
        <v>1.7694345015668227</v>
      </c>
      <c r="I173" s="267">
        <v>2.0808489602784772</v>
      </c>
      <c r="J173" s="267">
        <v>2.0787561528554193</v>
      </c>
    </row>
    <row r="174" spans="1:10" x14ac:dyDescent="0.2">
      <c r="A174" s="477" t="s">
        <v>722</v>
      </c>
      <c r="B174" s="489" t="s">
        <v>84</v>
      </c>
      <c r="C174" s="489" t="s">
        <v>84</v>
      </c>
      <c r="D174" s="489" t="s">
        <v>84</v>
      </c>
      <c r="E174" s="489">
        <v>12.790157206728814</v>
      </c>
      <c r="F174" s="489">
        <v>1.5914459467821975E-3</v>
      </c>
      <c r="G174" s="489">
        <v>0.58493142768471218</v>
      </c>
      <c r="H174" s="490">
        <v>12.790157206728814</v>
      </c>
      <c r="I174" s="490">
        <v>0.50214499948104852</v>
      </c>
      <c r="J174" s="490">
        <v>0.58472447658159099</v>
      </c>
    </row>
    <row r="175" spans="1:10" s="7" customFormat="1" x14ac:dyDescent="0.2">
      <c r="A175" s="479" t="s">
        <v>333</v>
      </c>
      <c r="B175" s="492" t="s">
        <v>84</v>
      </c>
      <c r="C175" s="492" t="s">
        <v>84</v>
      </c>
      <c r="D175" s="492" t="s">
        <v>84</v>
      </c>
      <c r="E175" s="492">
        <v>0</v>
      </c>
      <c r="F175" s="492">
        <v>0.39221547903085568</v>
      </c>
      <c r="G175" s="492">
        <v>1.5265286298552651E-2</v>
      </c>
      <c r="H175" s="493">
        <v>0</v>
      </c>
      <c r="I175" s="493">
        <v>6.876129384807407E-2</v>
      </c>
      <c r="J175" s="493">
        <v>6.8299195373970861E-2</v>
      </c>
    </row>
    <row r="176" spans="1:10" x14ac:dyDescent="0.2">
      <c r="A176" s="475" t="s">
        <v>723</v>
      </c>
      <c r="B176" s="499" t="s">
        <v>84</v>
      </c>
      <c r="C176" s="499" t="s">
        <v>84</v>
      </c>
      <c r="D176" s="499" t="s">
        <v>84</v>
      </c>
      <c r="E176" s="499">
        <v>58.06226645163828</v>
      </c>
      <c r="F176" s="499">
        <v>63.007778145184126</v>
      </c>
      <c r="G176" s="499">
        <v>32.546647462551924</v>
      </c>
      <c r="H176" s="500">
        <v>58.06226645163828</v>
      </c>
      <c r="I176" s="500">
        <v>36.869629406541272</v>
      </c>
      <c r="J176" s="500">
        <v>37.012050886602424</v>
      </c>
    </row>
    <row r="177" spans="1:10" x14ac:dyDescent="0.2">
      <c r="A177" s="479" t="s">
        <v>724</v>
      </c>
      <c r="B177" s="492" t="s">
        <v>84</v>
      </c>
      <c r="C177" s="492" t="s">
        <v>84</v>
      </c>
      <c r="D177" s="492" t="s">
        <v>84</v>
      </c>
      <c r="E177" s="492">
        <v>2.2963064941194982</v>
      </c>
      <c r="F177" s="492">
        <v>7.3132260659593715</v>
      </c>
      <c r="G177" s="492">
        <v>3.7201669153504415</v>
      </c>
      <c r="H177" s="493">
        <v>2.2963064941194982</v>
      </c>
      <c r="I177" s="493">
        <v>4.2300865894951798</v>
      </c>
      <c r="J177" s="493">
        <v>4.2170909522505022</v>
      </c>
    </row>
    <row r="178" spans="1:10" x14ac:dyDescent="0.2">
      <c r="A178" s="477" t="s">
        <v>334</v>
      </c>
      <c r="B178" s="489" t="s">
        <v>84</v>
      </c>
      <c r="C178" s="489" t="s">
        <v>84</v>
      </c>
      <c r="D178" s="489" t="s">
        <v>84</v>
      </c>
      <c r="E178" s="489">
        <v>39.32941955447167</v>
      </c>
      <c r="F178" s="489">
        <v>37.42159347119614</v>
      </c>
      <c r="G178" s="489">
        <v>21.474751437698227</v>
      </c>
      <c r="H178" s="490">
        <v>39.32941955447167</v>
      </c>
      <c r="I178" s="490">
        <v>23.737894946477031</v>
      </c>
      <c r="J178" s="490">
        <v>23.842675111699283</v>
      </c>
    </row>
    <row r="179" spans="1:10" s="7" customFormat="1" x14ac:dyDescent="0.2">
      <c r="A179" s="476" t="s">
        <v>725</v>
      </c>
      <c r="B179" s="488" t="s">
        <v>84</v>
      </c>
      <c r="C179" s="488" t="s">
        <v>84</v>
      </c>
      <c r="D179" s="488" t="s">
        <v>84</v>
      </c>
      <c r="E179" s="488">
        <v>19.236806566232676</v>
      </c>
      <c r="F179" s="488">
        <v>26.372989361815172</v>
      </c>
      <c r="G179" s="488">
        <v>13.329079450304958</v>
      </c>
      <c r="H179" s="267">
        <v>19.236806566232676</v>
      </c>
      <c r="I179" s="267">
        <v>15.180244714456922</v>
      </c>
      <c r="J179" s="267">
        <v>15.207506142171658</v>
      </c>
    </row>
    <row r="180" spans="1:10" x14ac:dyDescent="0.2">
      <c r="A180" s="477" t="s">
        <v>752</v>
      </c>
      <c r="B180" s="489" t="s">
        <v>84</v>
      </c>
      <c r="C180" s="489" t="s">
        <v>84</v>
      </c>
      <c r="D180" s="489" t="s">
        <v>84</v>
      </c>
      <c r="E180" s="489">
        <v>20.092612988238997</v>
      </c>
      <c r="F180" s="489">
        <v>11.048603796842487</v>
      </c>
      <c r="G180" s="489">
        <v>8.1456719357026053</v>
      </c>
      <c r="H180" s="490">
        <v>20.092612988238997</v>
      </c>
      <c r="I180" s="490">
        <v>8.5576501433104486</v>
      </c>
      <c r="J180" s="490">
        <v>8.6351688814141223</v>
      </c>
    </row>
    <row r="181" spans="1:10" x14ac:dyDescent="0.2">
      <c r="A181" s="476" t="s">
        <v>335</v>
      </c>
      <c r="B181" s="488" t="s">
        <v>84</v>
      </c>
      <c r="C181" s="488" t="s">
        <v>84</v>
      </c>
      <c r="D181" s="488" t="s">
        <v>84</v>
      </c>
      <c r="E181" s="488">
        <v>8.3544756060784859</v>
      </c>
      <c r="F181" s="488">
        <v>17.010320958267986</v>
      </c>
      <c r="G181" s="488">
        <v>7.171759695901768</v>
      </c>
      <c r="H181" s="267">
        <v>8.3544756060784859</v>
      </c>
      <c r="I181" s="267">
        <v>8.5680283746705541</v>
      </c>
      <c r="J181" s="267">
        <v>8.5665932299403682</v>
      </c>
    </row>
    <row r="182" spans="1:10" x14ac:dyDescent="0.2">
      <c r="A182" s="477" t="s">
        <v>336</v>
      </c>
      <c r="B182" s="489" t="s">
        <v>84</v>
      </c>
      <c r="C182" s="489" t="s">
        <v>84</v>
      </c>
      <c r="D182" s="489" t="s">
        <v>84</v>
      </c>
      <c r="E182" s="489">
        <v>8.0820582412251376</v>
      </c>
      <c r="F182" s="489">
        <v>1.2626373372221456</v>
      </c>
      <c r="G182" s="489">
        <v>0.17996936191082596</v>
      </c>
      <c r="H182" s="490">
        <v>8.0820582412251376</v>
      </c>
      <c r="I182" s="490">
        <v>0.33361940718885308</v>
      </c>
      <c r="J182" s="490">
        <v>0.38569146054202663</v>
      </c>
    </row>
    <row r="183" spans="1:10" s="7" customFormat="1" x14ac:dyDescent="0.2">
      <c r="A183" s="501" t="s">
        <v>726</v>
      </c>
      <c r="B183" s="502" t="s">
        <v>84</v>
      </c>
      <c r="C183" s="502" t="s">
        <v>84</v>
      </c>
      <c r="D183" s="502" t="s">
        <v>84</v>
      </c>
      <c r="E183" s="502">
        <v>41.176808401840852</v>
      </c>
      <c r="F183" s="502">
        <v>8.640975170067815</v>
      </c>
      <c r="G183" s="502">
        <v>55.182605275528289</v>
      </c>
      <c r="H183" s="503">
        <v>41.176808401840852</v>
      </c>
      <c r="I183" s="503">
        <v>48.577511436892394</v>
      </c>
      <c r="J183" s="503">
        <v>48.52777628229591</v>
      </c>
    </row>
    <row r="184" spans="1:10" x14ac:dyDescent="0.2">
      <c r="A184" s="477" t="s">
        <v>727</v>
      </c>
      <c r="B184" s="489" t="s">
        <v>84</v>
      </c>
      <c r="C184" s="489" t="s">
        <v>84</v>
      </c>
      <c r="D184" s="489" t="s">
        <v>84</v>
      </c>
      <c r="E184" s="489">
        <v>0</v>
      </c>
      <c r="F184" s="489">
        <v>0</v>
      </c>
      <c r="G184" s="489">
        <v>20.895649424419311</v>
      </c>
      <c r="H184" s="490">
        <v>0</v>
      </c>
      <c r="I184" s="490">
        <v>17.930181198343259</v>
      </c>
      <c r="J184" s="490">
        <v>17.809684492879065</v>
      </c>
    </row>
    <row r="185" spans="1:10" x14ac:dyDescent="0.2">
      <c r="A185" s="479" t="s">
        <v>337</v>
      </c>
      <c r="B185" s="492" t="s">
        <v>84</v>
      </c>
      <c r="C185" s="492" t="s">
        <v>84</v>
      </c>
      <c r="D185" s="492" t="s">
        <v>84</v>
      </c>
      <c r="E185" s="492">
        <v>0.25773905518624868</v>
      </c>
      <c r="F185" s="492">
        <v>1.3994104274088748</v>
      </c>
      <c r="G185" s="492">
        <v>2.2755789431678748</v>
      </c>
      <c r="H185" s="493">
        <v>0.25773905518624868</v>
      </c>
      <c r="I185" s="493">
        <v>2.1512348827657544</v>
      </c>
      <c r="J185" s="493">
        <v>2.1385099690289868</v>
      </c>
    </row>
    <row r="186" spans="1:10" x14ac:dyDescent="0.2">
      <c r="A186" s="478" t="s">
        <v>728</v>
      </c>
      <c r="B186" s="489" t="s">
        <v>84</v>
      </c>
      <c r="C186" s="489" t="s">
        <v>84</v>
      </c>
      <c r="D186" s="489" t="s">
        <v>84</v>
      </c>
      <c r="E186" s="489">
        <v>40.91906279091112</v>
      </c>
      <c r="F186" s="489">
        <v>7.2415644301204587</v>
      </c>
      <c r="G186" s="489">
        <v>32.011376856250443</v>
      </c>
      <c r="H186" s="490">
        <v>40.91906279091112</v>
      </c>
      <c r="I186" s="490">
        <v>28.496095267073727</v>
      </c>
      <c r="J186" s="490">
        <v>28.579581688217612</v>
      </c>
    </row>
    <row r="187" spans="1:10" x14ac:dyDescent="0.2">
      <c r="A187" s="479" t="s">
        <v>729</v>
      </c>
      <c r="B187" s="488" t="s">
        <v>84</v>
      </c>
      <c r="C187" s="488" t="s">
        <v>84</v>
      </c>
      <c r="D187" s="488" t="s">
        <v>84</v>
      </c>
      <c r="E187" s="488">
        <v>11.330239022407531</v>
      </c>
      <c r="F187" s="488">
        <v>2.2550204618943708</v>
      </c>
      <c r="G187" s="488">
        <v>3.9760498554367256</v>
      </c>
      <c r="H187" s="267">
        <v>11.330239022407531</v>
      </c>
      <c r="I187" s="267">
        <v>3.7318048511762458</v>
      </c>
      <c r="J187" s="267">
        <v>3.7828688239376875</v>
      </c>
    </row>
    <row r="188" spans="1:10" x14ac:dyDescent="0.2">
      <c r="A188" s="478" t="s">
        <v>754</v>
      </c>
      <c r="B188" s="494" t="s">
        <v>84</v>
      </c>
      <c r="C188" s="494" t="s">
        <v>84</v>
      </c>
      <c r="D188" s="494" t="s">
        <v>84</v>
      </c>
      <c r="E188" s="494">
        <v>21.953165768529811</v>
      </c>
      <c r="F188" s="494">
        <v>1.4487030590641472</v>
      </c>
      <c r="G188" s="494">
        <v>9.8560001021407473</v>
      </c>
      <c r="H188" s="495">
        <v>21.953165768529811</v>
      </c>
      <c r="I188" s="495">
        <v>8.6628535412451111</v>
      </c>
      <c r="J188" s="495">
        <v>8.752168803609905</v>
      </c>
    </row>
    <row r="189" spans="1:10" x14ac:dyDescent="0.2">
      <c r="A189" s="479" t="s">
        <v>753</v>
      </c>
      <c r="B189" s="492" t="s">
        <v>84</v>
      </c>
      <c r="C189" s="492" t="s">
        <v>84</v>
      </c>
      <c r="D189" s="492" t="s">
        <v>84</v>
      </c>
      <c r="E189" s="492">
        <v>2.3427080465195558</v>
      </c>
      <c r="F189" s="492">
        <v>0.67957148473905848</v>
      </c>
      <c r="G189" s="492">
        <v>2.3600187926570726</v>
      </c>
      <c r="H189" s="493">
        <v>2.3427080465195558</v>
      </c>
      <c r="I189" s="493">
        <v>2.1215331157581172</v>
      </c>
      <c r="J189" s="493">
        <v>2.1230194839210048</v>
      </c>
    </row>
    <row r="190" spans="1:10" x14ac:dyDescent="0.2">
      <c r="A190" s="478" t="s">
        <v>755</v>
      </c>
      <c r="B190" s="494" t="s">
        <v>84</v>
      </c>
      <c r="C190" s="494" t="s">
        <v>84</v>
      </c>
      <c r="D190" s="494" t="s">
        <v>84</v>
      </c>
      <c r="E190" s="494">
        <v>0</v>
      </c>
      <c r="F190" s="494">
        <v>1.8793251419080975E-2</v>
      </c>
      <c r="G190" s="494">
        <v>11.801679160816576</v>
      </c>
      <c r="H190" s="495">
        <v>0</v>
      </c>
      <c r="I190" s="495">
        <v>10.129475867868742</v>
      </c>
      <c r="J190" s="495">
        <v>10.061402463776762</v>
      </c>
    </row>
    <row r="191" spans="1:10" x14ac:dyDescent="0.2">
      <c r="A191" s="479" t="s">
        <v>756</v>
      </c>
      <c r="B191" s="492" t="s">
        <v>84</v>
      </c>
      <c r="C191" s="492" t="s">
        <v>84</v>
      </c>
      <c r="D191" s="492" t="s">
        <v>84</v>
      </c>
      <c r="E191" s="492">
        <v>5.2929433977107347</v>
      </c>
      <c r="F191" s="492">
        <v>2.8394755479268383</v>
      </c>
      <c r="G191" s="492">
        <v>4.0176287901273318</v>
      </c>
      <c r="H191" s="493">
        <v>5.2929433977107347</v>
      </c>
      <c r="I191" s="493">
        <v>3.8504276692513701</v>
      </c>
      <c r="J191" s="493">
        <v>3.8601218486317603</v>
      </c>
    </row>
    <row r="192" spans="1:10" s="7" customFormat="1" x14ac:dyDescent="0.2">
      <c r="A192" s="504" t="s">
        <v>730</v>
      </c>
      <c r="B192" s="505" t="s">
        <v>84</v>
      </c>
      <c r="C192" s="505" t="s">
        <v>84</v>
      </c>
      <c r="D192" s="505" t="s">
        <v>84</v>
      </c>
      <c r="E192" s="505">
        <v>39.343514402968438</v>
      </c>
      <c r="F192" s="505">
        <v>41.664730907492988</v>
      </c>
      <c r="G192" s="505">
        <v>29.741041103690744</v>
      </c>
      <c r="H192" s="506">
        <v>39.343514402968438</v>
      </c>
      <c r="I192" s="506">
        <v>31.433227000025731</v>
      </c>
      <c r="J192" s="506">
        <v>31.486386728908872</v>
      </c>
    </row>
    <row r="193" spans="1:10" s="7" customFormat="1" x14ac:dyDescent="0.2">
      <c r="A193" s="479" t="s">
        <v>731</v>
      </c>
      <c r="B193" s="492" t="s">
        <v>84</v>
      </c>
      <c r="C193" s="492" t="s">
        <v>84</v>
      </c>
      <c r="D193" s="492" t="s">
        <v>84</v>
      </c>
      <c r="E193" s="492">
        <v>0</v>
      </c>
      <c r="F193" s="492">
        <v>0.8932799850981652</v>
      </c>
      <c r="G193" s="492">
        <v>4.2495442175879132</v>
      </c>
      <c r="H193" s="493">
        <v>0</v>
      </c>
      <c r="I193" s="493">
        <v>3.7732299984120972</v>
      </c>
      <c r="J193" s="493">
        <v>3.7478726537908762</v>
      </c>
    </row>
    <row r="194" spans="1:10" x14ac:dyDescent="0.2">
      <c r="A194" s="478" t="s">
        <v>732</v>
      </c>
      <c r="B194" s="494" t="s">
        <v>84</v>
      </c>
      <c r="C194" s="494" t="s">
        <v>84</v>
      </c>
      <c r="D194" s="494" t="s">
        <v>84</v>
      </c>
      <c r="E194" s="494">
        <v>36.990264720921999</v>
      </c>
      <c r="F194" s="494">
        <v>35.617279752569537</v>
      </c>
      <c r="G194" s="494">
        <v>20.479357385825406</v>
      </c>
      <c r="H194" s="495">
        <v>36.990264720921999</v>
      </c>
      <c r="I194" s="495">
        <v>22.627700654588551</v>
      </c>
      <c r="J194" s="495">
        <v>22.724221801411741</v>
      </c>
    </row>
    <row r="195" spans="1:10" s="7" customFormat="1" x14ac:dyDescent="0.2">
      <c r="A195" s="479" t="s">
        <v>733</v>
      </c>
      <c r="B195" s="492" t="s">
        <v>84</v>
      </c>
      <c r="C195" s="492" t="s">
        <v>84</v>
      </c>
      <c r="D195" s="492" t="s">
        <v>84</v>
      </c>
      <c r="E195" s="492">
        <v>19.948380075784396</v>
      </c>
      <c r="F195" s="492">
        <v>13.780342954726301</v>
      </c>
      <c r="G195" s="492">
        <v>5.6650894811880619</v>
      </c>
      <c r="H195" s="493">
        <v>19.948380075784396</v>
      </c>
      <c r="I195" s="493">
        <v>6.8167898104540781</v>
      </c>
      <c r="J195" s="493">
        <v>6.9050384091143195</v>
      </c>
    </row>
    <row r="196" spans="1:10" s="7" customFormat="1" x14ac:dyDescent="0.2">
      <c r="A196" s="478" t="s">
        <v>769</v>
      </c>
      <c r="B196" s="494" t="s">
        <v>84</v>
      </c>
      <c r="C196" s="494" t="s">
        <v>84</v>
      </c>
      <c r="D196" s="494" t="s">
        <v>84</v>
      </c>
      <c r="E196" s="494">
        <v>9.3057205417666413</v>
      </c>
      <c r="F196" s="494">
        <v>9.771770024184228</v>
      </c>
      <c r="G196" s="494">
        <v>4.7054110405257887</v>
      </c>
      <c r="H196" s="495">
        <v>9.3057205417666413</v>
      </c>
      <c r="I196" s="495">
        <v>5.4244184416729579</v>
      </c>
      <c r="J196" s="495">
        <v>5.4505020663055834</v>
      </c>
    </row>
    <row r="197" spans="1:10" x14ac:dyDescent="0.2">
      <c r="A197" s="476" t="s">
        <v>770</v>
      </c>
      <c r="B197" s="488" t="s">
        <v>84</v>
      </c>
      <c r="C197" s="488" t="s">
        <v>84</v>
      </c>
      <c r="D197" s="488" t="s">
        <v>84</v>
      </c>
      <c r="E197" s="488">
        <v>7.7361641033709629</v>
      </c>
      <c r="F197" s="488">
        <v>12.065166461120526</v>
      </c>
      <c r="G197" s="488">
        <v>10.108856864111555</v>
      </c>
      <c r="H197" s="267">
        <v>7.7361641033709629</v>
      </c>
      <c r="I197" s="267">
        <v>10.386492358106688</v>
      </c>
      <c r="J197" s="267">
        <v>10.368681281935086</v>
      </c>
    </row>
    <row r="198" spans="1:10" x14ac:dyDescent="0.2">
      <c r="A198" s="477" t="s">
        <v>734</v>
      </c>
      <c r="B198" s="489" t="s">
        <v>84</v>
      </c>
      <c r="C198" s="489" t="s">
        <v>84</v>
      </c>
      <c r="D198" s="489" t="s">
        <v>84</v>
      </c>
      <c r="E198" s="489">
        <v>2.3532431263029538</v>
      </c>
      <c r="F198" s="489">
        <v>5.1541705447483217</v>
      </c>
      <c r="G198" s="489">
        <v>5.0121394485867619</v>
      </c>
      <c r="H198" s="490">
        <v>2.3532431263029538</v>
      </c>
      <c r="I198" s="490">
        <v>5.0322962139605938</v>
      </c>
      <c r="J198" s="490">
        <v>5.0142920974792577</v>
      </c>
    </row>
    <row r="199" spans="1:10" x14ac:dyDescent="0.2">
      <c r="A199" s="501" t="s">
        <v>735</v>
      </c>
      <c r="B199" s="502" t="s">
        <v>84</v>
      </c>
      <c r="C199" s="502" t="s">
        <v>84</v>
      </c>
      <c r="D199" s="502" t="s">
        <v>84</v>
      </c>
      <c r="E199" s="502">
        <v>144.55264917594303</v>
      </c>
      <c r="F199" s="502">
        <v>78.734836101695024</v>
      </c>
      <c r="G199" s="502">
        <v>83.398922942352399</v>
      </c>
      <c r="H199" s="503">
        <v>144.55264917594303</v>
      </c>
      <c r="I199" s="503">
        <v>82.737005188627776</v>
      </c>
      <c r="J199" s="503">
        <v>83.152426614893542</v>
      </c>
    </row>
    <row r="200" spans="1:10" x14ac:dyDescent="0.2">
      <c r="A200" s="477" t="s">
        <v>736</v>
      </c>
      <c r="B200" s="489" t="s">
        <v>84</v>
      </c>
      <c r="C200" s="489" t="s">
        <v>84</v>
      </c>
      <c r="D200" s="489" t="s">
        <v>84</v>
      </c>
      <c r="E200" s="489">
        <v>1.5576905426844458</v>
      </c>
      <c r="F200" s="489">
        <v>2.8043274703197829</v>
      </c>
      <c r="G200" s="489">
        <v>2.9456245767180915</v>
      </c>
      <c r="H200" s="490">
        <v>1.5576905426844458</v>
      </c>
      <c r="I200" s="490">
        <v>2.9255719776841991</v>
      </c>
      <c r="J200" s="490">
        <v>2.9163793652638437</v>
      </c>
    </row>
    <row r="201" spans="1:10" s="47" customFormat="1" x14ac:dyDescent="0.2">
      <c r="A201" s="476" t="s">
        <v>737</v>
      </c>
      <c r="B201" s="488" t="s">
        <v>84</v>
      </c>
      <c r="C201" s="488" t="s">
        <v>84</v>
      </c>
      <c r="D201" s="488" t="s">
        <v>84</v>
      </c>
      <c r="E201" s="488">
        <v>127.76462258584746</v>
      </c>
      <c r="F201" s="488">
        <v>48.657391253798124</v>
      </c>
      <c r="G201" s="488">
        <v>51.971550700217215</v>
      </c>
      <c r="H201" s="267">
        <v>127.76462258584746</v>
      </c>
      <c r="I201" s="267">
        <v>51.501211906964862</v>
      </c>
      <c r="J201" s="267">
        <v>52.013727069673713</v>
      </c>
    </row>
    <row r="202" spans="1:10" s="7" customFormat="1" x14ac:dyDescent="0.2">
      <c r="A202" s="477" t="s">
        <v>738</v>
      </c>
      <c r="B202" s="489" t="s">
        <v>84</v>
      </c>
      <c r="C202" s="489" t="s">
        <v>84</v>
      </c>
      <c r="D202" s="489" t="s">
        <v>84</v>
      </c>
      <c r="E202" s="489">
        <v>0.57198206348581992</v>
      </c>
      <c r="F202" s="489">
        <v>11.936432173211326</v>
      </c>
      <c r="G202" s="489">
        <v>18.146845106967106</v>
      </c>
      <c r="H202" s="490">
        <v>0.57198206348581992</v>
      </c>
      <c r="I202" s="490">
        <v>17.265475887384866</v>
      </c>
      <c r="J202" s="490">
        <v>17.153290127173332</v>
      </c>
    </row>
    <row r="203" spans="1:10" s="7" customFormat="1" x14ac:dyDescent="0.2">
      <c r="A203" s="476" t="s">
        <v>739</v>
      </c>
      <c r="B203" s="488" t="s">
        <v>84</v>
      </c>
      <c r="C203" s="488" t="s">
        <v>84</v>
      </c>
      <c r="D203" s="488" t="s">
        <v>84</v>
      </c>
      <c r="E203" s="488">
        <v>14.005821500216339</v>
      </c>
      <c r="F203" s="488">
        <v>11.589293181722999</v>
      </c>
      <c r="G203" s="488">
        <v>7.4413126450763043</v>
      </c>
      <c r="H203" s="267">
        <v>14.005821500216339</v>
      </c>
      <c r="I203" s="267">
        <v>8.0299856379067016</v>
      </c>
      <c r="J203" s="267">
        <v>8.0701452172125485</v>
      </c>
    </row>
    <row r="204" spans="1:10" x14ac:dyDescent="0.2">
      <c r="A204" s="478" t="s">
        <v>740</v>
      </c>
      <c r="B204" s="494" t="s">
        <v>84</v>
      </c>
      <c r="C204" s="494" t="s">
        <v>84</v>
      </c>
      <c r="D204" s="489" t="s">
        <v>84</v>
      </c>
      <c r="E204" s="489">
        <v>0.65252592796549058</v>
      </c>
      <c r="F204" s="489">
        <v>3.7473913975658255</v>
      </c>
      <c r="G204" s="489">
        <v>2.8935898616830253</v>
      </c>
      <c r="H204" s="490">
        <v>0.65252592796549058</v>
      </c>
      <c r="I204" s="490">
        <v>3.0147596456226662</v>
      </c>
      <c r="J204" s="490">
        <v>2.998884659343084</v>
      </c>
    </row>
    <row r="205" spans="1:10" x14ac:dyDescent="0.2">
      <c r="A205" s="507" t="s">
        <v>741</v>
      </c>
      <c r="B205" s="508" t="s">
        <v>84</v>
      </c>
      <c r="C205" s="508" t="s">
        <v>84</v>
      </c>
      <c r="D205" s="502" t="s">
        <v>84</v>
      </c>
      <c r="E205" s="502">
        <v>97.472170868898246</v>
      </c>
      <c r="F205" s="502">
        <v>94.71142290644535</v>
      </c>
      <c r="G205" s="502">
        <v>73.632740069267555</v>
      </c>
      <c r="H205" s="503">
        <v>97.472170868898246</v>
      </c>
      <c r="I205" s="503">
        <v>76.624184026407093</v>
      </c>
      <c r="J205" s="503">
        <v>76.764289343932447</v>
      </c>
    </row>
    <row r="206" spans="1:10" x14ac:dyDescent="0.2">
      <c r="A206" s="478" t="s">
        <v>742</v>
      </c>
      <c r="B206" s="494" t="s">
        <v>84</v>
      </c>
      <c r="C206" s="494" t="s">
        <v>84</v>
      </c>
      <c r="D206" s="489" t="s">
        <v>84</v>
      </c>
      <c r="E206" s="489">
        <v>8.2793861201798897</v>
      </c>
      <c r="F206" s="489">
        <v>6.7786002401545691</v>
      </c>
      <c r="G206" s="489">
        <v>5.6193632496141035</v>
      </c>
      <c r="H206" s="490">
        <v>8.2793861201798897</v>
      </c>
      <c r="I206" s="490">
        <v>5.7838798143839156</v>
      </c>
      <c r="J206" s="490">
        <v>5.8006504362190885</v>
      </c>
    </row>
    <row r="207" spans="1:10" x14ac:dyDescent="0.2">
      <c r="A207" s="479" t="s">
        <v>338</v>
      </c>
      <c r="B207" s="492" t="s">
        <v>84</v>
      </c>
      <c r="C207" s="492" t="s">
        <v>84</v>
      </c>
      <c r="D207" s="488" t="s">
        <v>84</v>
      </c>
      <c r="E207" s="488">
        <v>22.689782218201366</v>
      </c>
      <c r="F207" s="488">
        <v>2.0471270525183414E-2</v>
      </c>
      <c r="G207" s="488">
        <v>1.1168139178554743</v>
      </c>
      <c r="H207" s="267">
        <v>22.689782218201366</v>
      </c>
      <c r="I207" s="267">
        <v>0.96122319083309904</v>
      </c>
      <c r="J207" s="267">
        <v>1.1072462425981358</v>
      </c>
    </row>
    <row r="208" spans="1:10" s="47" customFormat="1" x14ac:dyDescent="0.2">
      <c r="A208" s="745" t="s">
        <v>743</v>
      </c>
      <c r="B208" s="489" t="s">
        <v>84</v>
      </c>
      <c r="C208" s="489" t="s">
        <v>84</v>
      </c>
      <c r="D208" s="494" t="s">
        <v>84</v>
      </c>
      <c r="E208" s="494">
        <v>2.0850935504595576</v>
      </c>
      <c r="F208" s="494">
        <v>33.775721760741789</v>
      </c>
      <c r="G208" s="494">
        <v>38.454466884739233</v>
      </c>
      <c r="H208" s="495">
        <v>2.0850935504595576</v>
      </c>
      <c r="I208" s="495">
        <v>37.790468857144624</v>
      </c>
      <c r="J208" s="495">
        <v>37.550517010354831</v>
      </c>
    </row>
    <row r="209" spans="1:11" s="7" customFormat="1" x14ac:dyDescent="0.2">
      <c r="A209" s="476" t="s">
        <v>744</v>
      </c>
      <c r="B209" s="488" t="s">
        <v>84</v>
      </c>
      <c r="C209" s="488" t="s">
        <v>84</v>
      </c>
      <c r="D209" s="492" t="s">
        <v>84</v>
      </c>
      <c r="E209" s="492">
        <v>57.346897166607668</v>
      </c>
      <c r="F209" s="492">
        <v>50.125731418180862</v>
      </c>
      <c r="G209" s="492">
        <v>25.359837306742829</v>
      </c>
      <c r="H209" s="493">
        <v>57.346897166607668</v>
      </c>
      <c r="I209" s="493">
        <v>28.874562816638029</v>
      </c>
      <c r="J209" s="493">
        <v>29.065906253053683</v>
      </c>
    </row>
    <row r="210" spans="1:11" s="7" customFormat="1" x14ac:dyDescent="0.2">
      <c r="A210" s="477" t="s">
        <v>745</v>
      </c>
      <c r="B210" s="494" t="s">
        <v>84</v>
      </c>
      <c r="C210" s="494" t="s">
        <v>84</v>
      </c>
      <c r="D210" s="494" t="s">
        <v>84</v>
      </c>
      <c r="E210" s="494">
        <v>7.0709987019627896</v>
      </c>
      <c r="F210" s="494">
        <v>4.0108979043044677</v>
      </c>
      <c r="G210" s="494">
        <v>3.0822586069345919</v>
      </c>
      <c r="H210" s="495">
        <v>7.0709987019627896</v>
      </c>
      <c r="I210" s="495">
        <v>3.214049214342932</v>
      </c>
      <c r="J210" s="495">
        <v>3.2399691814229614</v>
      </c>
    </row>
    <row r="211" spans="1:11" x14ac:dyDescent="0.2">
      <c r="A211" s="501" t="s">
        <v>746</v>
      </c>
      <c r="B211" s="508" t="s">
        <v>84</v>
      </c>
      <c r="C211" s="508" t="s">
        <v>84</v>
      </c>
      <c r="D211" s="508" t="s">
        <v>84</v>
      </c>
      <c r="E211" s="508">
        <v>21.359569418767784</v>
      </c>
      <c r="F211" s="508">
        <v>32.463007945353269</v>
      </c>
      <c r="G211" s="508">
        <v>19.263620928804695</v>
      </c>
      <c r="H211" s="509">
        <v>21.359569418767784</v>
      </c>
      <c r="I211" s="509">
        <v>21.136851188665034</v>
      </c>
      <c r="J211" s="509">
        <v>21.138347928306278</v>
      </c>
    </row>
    <row r="212" spans="1:11" x14ac:dyDescent="0.2">
      <c r="A212" s="478" t="s">
        <v>747</v>
      </c>
      <c r="B212" s="494" t="s">
        <v>84</v>
      </c>
      <c r="C212" s="494" t="s">
        <v>84</v>
      </c>
      <c r="D212" s="489" t="s">
        <v>84</v>
      </c>
      <c r="E212" s="489">
        <v>15.203929512646029</v>
      </c>
      <c r="F212" s="489">
        <v>22.987406261895995</v>
      </c>
      <c r="G212" s="489">
        <v>14.319453925373365</v>
      </c>
      <c r="H212" s="490">
        <v>15.203929512646029</v>
      </c>
      <c r="I212" s="490">
        <v>15.549592157356736</v>
      </c>
      <c r="J212" s="490">
        <v>15.54726919087754</v>
      </c>
    </row>
    <row r="213" spans="1:11" x14ac:dyDescent="0.2">
      <c r="A213" s="479" t="s">
        <v>339</v>
      </c>
      <c r="B213" s="492" t="s">
        <v>84</v>
      </c>
      <c r="C213" s="492" t="s">
        <v>84</v>
      </c>
      <c r="D213" s="488" t="s">
        <v>84</v>
      </c>
      <c r="E213" s="488">
        <v>2.9502025724737444</v>
      </c>
      <c r="F213" s="488">
        <v>2.3513491973699261</v>
      </c>
      <c r="G213" s="488">
        <v>0.7685255455768456</v>
      </c>
      <c r="H213" s="267">
        <v>2.9502025724737444</v>
      </c>
      <c r="I213" s="267">
        <v>0.99315667101048277</v>
      </c>
      <c r="J213" s="267">
        <v>1.0063086621119626</v>
      </c>
    </row>
    <row r="214" spans="1:11" x14ac:dyDescent="0.2">
      <c r="A214" s="478" t="s">
        <v>748</v>
      </c>
      <c r="B214" s="533" t="s">
        <v>84</v>
      </c>
      <c r="C214" s="533" t="s">
        <v>84</v>
      </c>
      <c r="D214" s="494" t="s">
        <v>84</v>
      </c>
      <c r="E214" s="494">
        <v>4.5890204408081919E-2</v>
      </c>
      <c r="F214" s="494">
        <v>0.37694266106514362</v>
      </c>
      <c r="G214" s="494">
        <v>0.47089066215427866</v>
      </c>
      <c r="H214" s="495">
        <v>4.5890204408081919E-2</v>
      </c>
      <c r="I214" s="495">
        <v>0.45755775220376965</v>
      </c>
      <c r="J214" s="495">
        <v>0.45479121110152526</v>
      </c>
    </row>
    <row r="215" spans="1:11" s="7" customFormat="1" x14ac:dyDescent="0.2">
      <c r="A215" s="479" t="s">
        <v>749</v>
      </c>
      <c r="B215" s="492" t="s">
        <v>84</v>
      </c>
      <c r="C215" s="492" t="s">
        <v>84</v>
      </c>
      <c r="D215" s="492" t="s">
        <v>84</v>
      </c>
      <c r="E215" s="492">
        <v>0.11800338276363923</v>
      </c>
      <c r="F215" s="492">
        <v>0.19946924715105546</v>
      </c>
      <c r="G215" s="492">
        <v>0.28503363046159658</v>
      </c>
      <c r="H215" s="493">
        <v>0.11800338276363923</v>
      </c>
      <c r="I215" s="493">
        <v>0.27289050655874841</v>
      </c>
      <c r="J215" s="493">
        <v>0.27184961422588899</v>
      </c>
    </row>
    <row r="216" spans="1:11" x14ac:dyDescent="0.2">
      <c r="A216" s="745" t="s">
        <v>750</v>
      </c>
      <c r="B216" s="751" t="s">
        <v>84</v>
      </c>
      <c r="C216" s="751" t="s">
        <v>84</v>
      </c>
      <c r="D216" s="751" t="s">
        <v>84</v>
      </c>
      <c r="E216" s="751">
        <v>3.041537190732801</v>
      </c>
      <c r="F216" s="751">
        <v>6.5478399527941882</v>
      </c>
      <c r="G216" s="751">
        <v>3.419717061857285</v>
      </c>
      <c r="H216" s="751">
        <v>3.041537190732801</v>
      </c>
      <c r="I216" s="751">
        <v>3.8636539241159862</v>
      </c>
      <c r="J216" s="751">
        <v>3.8581290297056157</v>
      </c>
    </row>
    <row r="217" spans="1:11" x14ac:dyDescent="0.2">
      <c r="A217" s="742" t="s">
        <v>751</v>
      </c>
      <c r="B217" s="748" t="s">
        <v>84</v>
      </c>
      <c r="C217" s="748" t="s">
        <v>84</v>
      </c>
      <c r="D217" s="748" t="s">
        <v>84</v>
      </c>
      <c r="E217" s="748">
        <v>0</v>
      </c>
      <c r="F217" s="748">
        <v>0</v>
      </c>
      <c r="G217" s="748">
        <v>1.0601550078895456</v>
      </c>
      <c r="H217" s="748">
        <v>0</v>
      </c>
      <c r="I217" s="748">
        <v>0.90969995733065545</v>
      </c>
      <c r="J217" s="748">
        <v>0.90358647489527488</v>
      </c>
    </row>
    <row r="218" spans="1:11" x14ac:dyDescent="0.2">
      <c r="A218" s="746" t="s">
        <v>762</v>
      </c>
      <c r="B218" s="739" t="s">
        <v>84</v>
      </c>
      <c r="C218" s="739" t="s">
        <v>84</v>
      </c>
      <c r="D218" s="739" t="s">
        <v>84</v>
      </c>
      <c r="E218" s="739">
        <v>593.48767520224465</v>
      </c>
      <c r="F218" s="739">
        <v>538.04963142336896</v>
      </c>
      <c r="G218" s="739">
        <v>456.43591314190627</v>
      </c>
      <c r="H218" s="739">
        <v>593.48767520224465</v>
      </c>
      <c r="I218" s="739">
        <v>468.01836666894349</v>
      </c>
      <c r="J218" s="739">
        <v>468.86156162318798</v>
      </c>
    </row>
    <row r="219" spans="1:11" ht="14.25" customHeight="1" x14ac:dyDescent="0.2">
      <c r="A219" s="747" t="s">
        <v>118</v>
      </c>
      <c r="B219" s="752" t="s">
        <v>84</v>
      </c>
      <c r="C219" s="752" t="s">
        <v>84</v>
      </c>
      <c r="D219" s="752" t="s">
        <v>84</v>
      </c>
      <c r="E219" s="752">
        <v>15.2178735790426</v>
      </c>
      <c r="F219" s="752">
        <v>13.216299444369088</v>
      </c>
      <c r="G219" s="752">
        <v>11.151302444441066</v>
      </c>
      <c r="H219" s="752">
        <v>15.2178735790426</v>
      </c>
      <c r="I219" s="752">
        <v>11.444362634428394</v>
      </c>
      <c r="J219" s="752">
        <v>11.469721867100349</v>
      </c>
    </row>
    <row r="220" spans="1:11" ht="15" customHeight="1" x14ac:dyDescent="0.2">
      <c r="A220" s="511" t="s">
        <v>772</v>
      </c>
      <c r="B220" s="3"/>
      <c r="C220" s="3"/>
      <c r="D220" s="212"/>
    </row>
    <row r="221" spans="1:11" ht="15" customHeight="1" x14ac:dyDescent="0.2">
      <c r="A221" s="22" t="s">
        <v>794</v>
      </c>
      <c r="B221" s="3"/>
      <c r="C221" s="3"/>
      <c r="D221" s="3"/>
      <c r="E221" s="212"/>
      <c r="F221" s="3"/>
      <c r="G221" s="3"/>
      <c r="H221" s="212"/>
      <c r="I221" s="3"/>
      <c r="J221" s="3"/>
      <c r="K221" s="744"/>
    </row>
    <row r="222" spans="1:11" ht="15" customHeight="1" x14ac:dyDescent="0.2">
      <c r="A222" s="38" t="s">
        <v>355</v>
      </c>
    </row>
    <row r="223" spans="1:11" x14ac:dyDescent="0.2">
      <c r="A223" s="242" t="s">
        <v>659</v>
      </c>
      <c r="B223" s="3"/>
      <c r="C223" s="3"/>
      <c r="D223" s="212"/>
      <c r="E223" s="3"/>
      <c r="F223" s="3"/>
      <c r="G223" s="212"/>
      <c r="H223" s="3"/>
      <c r="I223" s="3"/>
      <c r="J223" s="3"/>
    </row>
    <row r="225" spans="1:10" ht="87" customHeight="1" x14ac:dyDescent="0.2">
      <c r="A225" s="817" t="s">
        <v>356</v>
      </c>
      <c r="B225" s="818"/>
      <c r="C225" s="818"/>
      <c r="D225" s="818"/>
      <c r="E225" s="818"/>
      <c r="F225" s="818"/>
      <c r="G225" s="818"/>
      <c r="H225" s="818"/>
      <c r="I225" s="818"/>
      <c r="J225" s="819"/>
    </row>
  </sheetData>
  <mergeCells count="1">
    <mergeCell ref="A225:J225"/>
  </mergeCells>
  <printOptions horizontalCentered="1" verticalCentered="1"/>
  <pageMargins left="0.70866141732283472" right="0.70866141732283472" top="0.19685039370078741" bottom="0.19685039370078741" header="0" footer="0"/>
  <pageSetup paperSize="9" scale="50" firstPageNumber="77" fitToHeight="0" orientation="landscape" useFirstPageNumber="1" r:id="rId1"/>
  <headerFooter>
    <oddHeader>&amp;R&amp;12Les groupements à fiscalité propre en 2021</oddHeader>
    <oddFooter>&amp;L&amp;12Direction Générale des Collectivités Locales / DESL&amp;C&amp;12&amp;P&amp;R&amp;12Mise en ligne : mars 2023</oddFooter>
    <evenHeader>&amp;RLes groupements à fiscalité propre en 2019</evenHeader>
    <evenFooter>&amp;LDirection Générale des Collectivités Locales / DESL&amp;C78&amp;RMise en ligne : mai 2021</evenFooter>
    <firstHeader>&amp;RLes groupements à fiscalité propre en 2019</firstHeader>
    <firstFooter>&amp;L&amp;12Direction Générale des Collectivités Locales / DESL&amp;C&amp;12 77&amp;R&amp;12Mise en ligne : mai 2021</firstFooter>
  </headerFooter>
  <rowBreaks count="2" manualBreakCount="2">
    <brk id="76" max="16383" man="1"/>
    <brk id="149"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3"/>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797</v>
      </c>
    </row>
    <row r="2" spans="1:10" ht="18" x14ac:dyDescent="0.25">
      <c r="A2" s="9"/>
    </row>
    <row r="3" spans="1:10" ht="16.5" x14ac:dyDescent="0.25">
      <c r="A3" s="88" t="s">
        <v>757</v>
      </c>
    </row>
    <row r="4" spans="1:10" ht="13.5" thickBot="1" x14ac:dyDescent="0.25">
      <c r="A4" s="205"/>
      <c r="J4" s="398" t="s">
        <v>340</v>
      </c>
    </row>
    <row r="5" spans="1:10" x14ac:dyDescent="0.2">
      <c r="A5" s="204" t="s">
        <v>343</v>
      </c>
      <c r="B5" s="480" t="s">
        <v>34</v>
      </c>
      <c r="C5" s="480" t="s">
        <v>464</v>
      </c>
      <c r="D5" s="480" t="s">
        <v>466</v>
      </c>
      <c r="E5" s="480" t="s">
        <v>97</v>
      </c>
      <c r="F5" s="480" t="s">
        <v>272</v>
      </c>
      <c r="G5" s="481">
        <v>300000</v>
      </c>
      <c r="H5" s="482" t="s">
        <v>350</v>
      </c>
      <c r="I5" s="482" t="s">
        <v>350</v>
      </c>
      <c r="J5" s="482" t="s">
        <v>346</v>
      </c>
    </row>
    <row r="6" spans="1:10" x14ac:dyDescent="0.2">
      <c r="A6" s="203"/>
      <c r="B6" s="483" t="s">
        <v>463</v>
      </c>
      <c r="C6" s="483" t="s">
        <v>35</v>
      </c>
      <c r="D6" s="483" t="s">
        <v>35</v>
      </c>
      <c r="E6" s="483" t="s">
        <v>35</v>
      </c>
      <c r="F6" s="483" t="s">
        <v>35</v>
      </c>
      <c r="G6" s="483" t="s">
        <v>36</v>
      </c>
      <c r="H6" s="484" t="s">
        <v>345</v>
      </c>
      <c r="I6" s="484" t="s">
        <v>287</v>
      </c>
      <c r="J6" s="484" t="s">
        <v>106</v>
      </c>
    </row>
    <row r="7" spans="1:10" ht="13.5" thickBot="1" x14ac:dyDescent="0.25">
      <c r="A7" s="206"/>
      <c r="B7" s="485" t="s">
        <v>36</v>
      </c>
      <c r="C7" s="485" t="s">
        <v>465</v>
      </c>
      <c r="D7" s="485" t="s">
        <v>99</v>
      </c>
      <c r="E7" s="485" t="s">
        <v>100</v>
      </c>
      <c r="F7" s="485" t="s">
        <v>273</v>
      </c>
      <c r="G7" s="485" t="s">
        <v>101</v>
      </c>
      <c r="H7" s="486" t="s">
        <v>287</v>
      </c>
      <c r="I7" s="486" t="s">
        <v>101</v>
      </c>
      <c r="J7" s="486" t="s">
        <v>351</v>
      </c>
    </row>
    <row r="9" spans="1:10" x14ac:dyDescent="0.2">
      <c r="A9" s="496" t="s">
        <v>712</v>
      </c>
      <c r="B9" s="497" t="s">
        <v>84</v>
      </c>
      <c r="C9" s="497" t="s">
        <v>84</v>
      </c>
      <c r="D9" s="497" t="s">
        <v>84</v>
      </c>
      <c r="E9" s="497">
        <v>2.1704469999999998</v>
      </c>
      <c r="F9" s="497">
        <v>131.34033600000001</v>
      </c>
      <c r="G9" s="497">
        <v>720.26323500000001</v>
      </c>
      <c r="H9" s="498">
        <v>2.1704469999999998</v>
      </c>
      <c r="I9" s="498">
        <v>851.60357099999999</v>
      </c>
      <c r="J9" s="498">
        <v>853.77401799999996</v>
      </c>
    </row>
    <row r="10" spans="1:10" x14ac:dyDescent="0.2">
      <c r="A10" s="476" t="s">
        <v>713</v>
      </c>
      <c r="B10" s="488" t="s">
        <v>84</v>
      </c>
      <c r="C10" s="488" t="s">
        <v>84</v>
      </c>
      <c r="D10" s="488" t="s">
        <v>84</v>
      </c>
      <c r="E10" s="488">
        <v>0.36660900000000002</v>
      </c>
      <c r="F10" s="488">
        <v>33.869342000000003</v>
      </c>
      <c r="G10" s="488">
        <v>379.37228800000003</v>
      </c>
      <c r="H10" s="267">
        <v>0.36660900000000002</v>
      </c>
      <c r="I10" s="267">
        <v>413.24163000000004</v>
      </c>
      <c r="J10" s="267">
        <v>413.60823900000003</v>
      </c>
    </row>
    <row r="11" spans="1:10" x14ac:dyDescent="0.2">
      <c r="A11" s="477" t="s">
        <v>327</v>
      </c>
      <c r="B11" s="489" t="s">
        <v>84</v>
      </c>
      <c r="C11" s="489" t="s">
        <v>84</v>
      </c>
      <c r="D11" s="489" t="s">
        <v>84</v>
      </c>
      <c r="E11" s="489">
        <v>1.8038369999999999</v>
      </c>
      <c r="F11" s="489">
        <v>97.470993000000007</v>
      </c>
      <c r="G11" s="489">
        <v>329.941866</v>
      </c>
      <c r="H11" s="490">
        <v>1.8038369999999999</v>
      </c>
      <c r="I11" s="490">
        <v>427.41285900000003</v>
      </c>
      <c r="J11" s="490">
        <v>429.21669600000001</v>
      </c>
    </row>
    <row r="12" spans="1:10" x14ac:dyDescent="0.2">
      <c r="A12" s="476" t="s">
        <v>714</v>
      </c>
      <c r="B12" s="488" t="s">
        <v>84</v>
      </c>
      <c r="C12" s="488" t="s">
        <v>84</v>
      </c>
      <c r="D12" s="488" t="s">
        <v>84</v>
      </c>
      <c r="E12" s="488">
        <v>0</v>
      </c>
      <c r="F12" s="488">
        <v>0</v>
      </c>
      <c r="G12" s="488">
        <v>1.6112999999999999E-2</v>
      </c>
      <c r="H12" s="267">
        <v>0</v>
      </c>
      <c r="I12" s="267">
        <v>1.6112999999999999E-2</v>
      </c>
      <c r="J12" s="267">
        <v>1.6112999999999999E-2</v>
      </c>
    </row>
    <row r="13" spans="1:10" x14ac:dyDescent="0.2">
      <c r="A13" s="477" t="s">
        <v>715</v>
      </c>
      <c r="B13" s="489" t="s">
        <v>84</v>
      </c>
      <c r="C13" s="489" t="s">
        <v>84</v>
      </c>
      <c r="D13" s="489" t="s">
        <v>84</v>
      </c>
      <c r="E13" s="489">
        <v>0</v>
      </c>
      <c r="F13" s="489">
        <v>0</v>
      </c>
      <c r="G13" s="489">
        <v>10.932966</v>
      </c>
      <c r="H13" s="490">
        <v>0</v>
      </c>
      <c r="I13" s="490">
        <v>10.932966</v>
      </c>
      <c r="J13" s="490">
        <v>10.932966</v>
      </c>
    </row>
    <row r="14" spans="1:10" x14ac:dyDescent="0.2">
      <c r="A14" s="501" t="s">
        <v>328</v>
      </c>
      <c r="B14" s="502" t="s">
        <v>84</v>
      </c>
      <c r="C14" s="502" t="s">
        <v>84</v>
      </c>
      <c r="D14" s="502" t="s">
        <v>84</v>
      </c>
      <c r="E14" s="502">
        <v>5.1800000000000001E-4</v>
      </c>
      <c r="F14" s="502">
        <v>4.9629909999999997</v>
      </c>
      <c r="G14" s="502">
        <v>22.650642999999999</v>
      </c>
      <c r="H14" s="503">
        <v>5.1800000000000001E-4</v>
      </c>
      <c r="I14" s="503">
        <v>27.613633999999998</v>
      </c>
      <c r="J14" s="503">
        <v>27.614151999999997</v>
      </c>
    </row>
    <row r="15" spans="1:10" x14ac:dyDescent="0.2">
      <c r="A15" s="477" t="s">
        <v>716</v>
      </c>
      <c r="B15" s="489" t="s">
        <v>84</v>
      </c>
      <c r="C15" s="489" t="s">
        <v>84</v>
      </c>
      <c r="D15" s="489" t="s">
        <v>84</v>
      </c>
      <c r="E15" s="489">
        <v>0</v>
      </c>
      <c r="F15" s="489">
        <v>1.062101</v>
      </c>
      <c r="G15" s="489">
        <v>2.821278</v>
      </c>
      <c r="H15" s="490">
        <v>0</v>
      </c>
      <c r="I15" s="490">
        <v>3.8833789999999997</v>
      </c>
      <c r="J15" s="490">
        <v>3.8833789999999997</v>
      </c>
    </row>
    <row r="16" spans="1:10" x14ac:dyDescent="0.2">
      <c r="A16" s="476" t="s">
        <v>717</v>
      </c>
      <c r="B16" s="488" t="s">
        <v>84</v>
      </c>
      <c r="C16" s="488" t="s">
        <v>84</v>
      </c>
      <c r="D16" s="488" t="s">
        <v>84</v>
      </c>
      <c r="E16" s="488">
        <v>0</v>
      </c>
      <c r="F16" s="488">
        <v>0.109094</v>
      </c>
      <c r="G16" s="488">
        <v>0.27839199999999997</v>
      </c>
      <c r="H16" s="267">
        <v>0</v>
      </c>
      <c r="I16" s="267">
        <v>0.387486</v>
      </c>
      <c r="J16" s="267">
        <v>0.387486</v>
      </c>
    </row>
    <row r="17" spans="1:10" x14ac:dyDescent="0.2">
      <c r="A17" s="491" t="s">
        <v>718</v>
      </c>
      <c r="B17" s="489" t="s">
        <v>84</v>
      </c>
      <c r="C17" s="489" t="s">
        <v>84</v>
      </c>
      <c r="D17" s="489" t="s">
        <v>84</v>
      </c>
      <c r="E17" s="489">
        <v>0</v>
      </c>
      <c r="F17" s="489">
        <v>2.478774</v>
      </c>
      <c r="G17" s="489">
        <v>16.945153000000001</v>
      </c>
      <c r="H17" s="490">
        <v>0</v>
      </c>
      <c r="I17" s="490">
        <v>19.423927000000003</v>
      </c>
      <c r="J17" s="490">
        <v>19.423927000000003</v>
      </c>
    </row>
    <row r="18" spans="1:10" x14ac:dyDescent="0.2">
      <c r="A18" s="476" t="s">
        <v>329</v>
      </c>
      <c r="B18" s="488" t="s">
        <v>84</v>
      </c>
      <c r="C18" s="488" t="s">
        <v>84</v>
      </c>
      <c r="D18" s="488" t="s">
        <v>84</v>
      </c>
      <c r="E18" s="488">
        <v>5.1800000000000001E-4</v>
      </c>
      <c r="F18" s="488">
        <v>0.26680500000000001</v>
      </c>
      <c r="G18" s="488">
        <v>0.65731200000000001</v>
      </c>
      <c r="H18" s="267">
        <v>5.1800000000000001E-4</v>
      </c>
      <c r="I18" s="267">
        <v>0.92411700000000008</v>
      </c>
      <c r="J18" s="267">
        <v>0.9246350000000001</v>
      </c>
    </row>
    <row r="19" spans="1:10" x14ac:dyDescent="0.2">
      <c r="A19" s="477" t="s">
        <v>719</v>
      </c>
      <c r="B19" s="489" t="s">
        <v>84</v>
      </c>
      <c r="C19" s="489" t="s">
        <v>84</v>
      </c>
      <c r="D19" s="489" t="s">
        <v>84</v>
      </c>
      <c r="E19" s="489">
        <v>0</v>
      </c>
      <c r="F19" s="489">
        <v>1.046214</v>
      </c>
      <c r="G19" s="489">
        <v>1.9485060000000001</v>
      </c>
      <c r="H19" s="490">
        <v>0</v>
      </c>
      <c r="I19" s="490">
        <v>2.99472</v>
      </c>
      <c r="J19" s="490">
        <v>2.99472</v>
      </c>
    </row>
    <row r="20" spans="1:10" x14ac:dyDescent="0.2">
      <c r="A20" s="501" t="s">
        <v>330</v>
      </c>
      <c r="B20" s="502" t="s">
        <v>84</v>
      </c>
      <c r="C20" s="502" t="s">
        <v>84</v>
      </c>
      <c r="D20" s="502" t="s">
        <v>84</v>
      </c>
      <c r="E20" s="502">
        <v>0.29049799999999998</v>
      </c>
      <c r="F20" s="502">
        <v>30.322471</v>
      </c>
      <c r="G20" s="502">
        <v>157.94061400000001</v>
      </c>
      <c r="H20" s="503">
        <v>0.29049799999999998</v>
      </c>
      <c r="I20" s="503">
        <v>188.26308500000002</v>
      </c>
      <c r="J20" s="503">
        <v>188.55358300000003</v>
      </c>
    </row>
    <row r="21" spans="1:10" x14ac:dyDescent="0.2">
      <c r="A21" s="491" t="s">
        <v>720</v>
      </c>
      <c r="B21" s="489" t="s">
        <v>84</v>
      </c>
      <c r="C21" s="489" t="s">
        <v>84</v>
      </c>
      <c r="D21" s="489" t="s">
        <v>84</v>
      </c>
      <c r="E21" s="489">
        <v>4.9175999999999997E-2</v>
      </c>
      <c r="F21" s="489">
        <v>0</v>
      </c>
      <c r="G21" s="489">
        <v>0.48572100000000001</v>
      </c>
      <c r="H21" s="490">
        <v>4.9175999999999997E-2</v>
      </c>
      <c r="I21" s="490">
        <v>0.48572100000000001</v>
      </c>
      <c r="J21" s="490">
        <v>0.53489699999999996</v>
      </c>
    </row>
    <row r="22" spans="1:10" x14ac:dyDescent="0.2">
      <c r="A22" s="476" t="s">
        <v>331</v>
      </c>
      <c r="B22" s="488" t="s">
        <v>84</v>
      </c>
      <c r="C22" s="488" t="s">
        <v>84</v>
      </c>
      <c r="D22" s="488" t="s">
        <v>84</v>
      </c>
      <c r="E22" s="488">
        <v>0</v>
      </c>
      <c r="F22" s="488">
        <v>1.8836470000000001</v>
      </c>
      <c r="G22" s="488">
        <v>49.626421999999998</v>
      </c>
      <c r="H22" s="267">
        <v>0</v>
      </c>
      <c r="I22" s="267">
        <v>51.510069000000001</v>
      </c>
      <c r="J22" s="267">
        <v>51.510069000000001</v>
      </c>
    </row>
    <row r="23" spans="1:10" x14ac:dyDescent="0.2">
      <c r="A23" s="477" t="s">
        <v>332</v>
      </c>
      <c r="B23" s="489" t="s">
        <v>84</v>
      </c>
      <c r="C23" s="489" t="s">
        <v>84</v>
      </c>
      <c r="D23" s="489" t="s">
        <v>84</v>
      </c>
      <c r="E23" s="489">
        <v>0</v>
      </c>
      <c r="F23" s="489">
        <v>0</v>
      </c>
      <c r="G23" s="489">
        <v>52.358348999999997</v>
      </c>
      <c r="H23" s="490">
        <v>0</v>
      </c>
      <c r="I23" s="490">
        <v>52.358348999999997</v>
      </c>
      <c r="J23" s="490">
        <v>52.358348999999997</v>
      </c>
    </row>
    <row r="24" spans="1:10" x14ac:dyDescent="0.2">
      <c r="A24" s="476" t="s">
        <v>721</v>
      </c>
      <c r="B24" s="488" t="s">
        <v>84</v>
      </c>
      <c r="C24" s="488" t="s">
        <v>84</v>
      </c>
      <c r="D24" s="488" t="s">
        <v>84</v>
      </c>
      <c r="E24" s="488">
        <v>1.5446E-2</v>
      </c>
      <c r="F24" s="488">
        <v>26.382484999999999</v>
      </c>
      <c r="G24" s="488">
        <v>54.702359999999999</v>
      </c>
      <c r="H24" s="267">
        <v>1.5446E-2</v>
      </c>
      <c r="I24" s="267">
        <v>81.084845000000001</v>
      </c>
      <c r="J24" s="267">
        <v>81.100290999999999</v>
      </c>
    </row>
    <row r="25" spans="1:10" x14ac:dyDescent="0.2">
      <c r="A25" s="477" t="s">
        <v>722</v>
      </c>
      <c r="B25" s="489" t="s">
        <v>84</v>
      </c>
      <c r="C25" s="489" t="s">
        <v>84</v>
      </c>
      <c r="D25" s="489" t="s">
        <v>84</v>
      </c>
      <c r="E25" s="489">
        <v>0.22587499999999999</v>
      </c>
      <c r="F25" s="489">
        <v>2.2747E-2</v>
      </c>
      <c r="G25" s="489">
        <v>0.76381900000000003</v>
      </c>
      <c r="H25" s="490">
        <v>0.22587499999999999</v>
      </c>
      <c r="I25" s="490">
        <v>0.78656599999999999</v>
      </c>
      <c r="J25" s="490">
        <v>1.0124409999999999</v>
      </c>
    </row>
    <row r="26" spans="1:10" s="47" customFormat="1" x14ac:dyDescent="0.2">
      <c r="A26" s="479" t="s">
        <v>333</v>
      </c>
      <c r="B26" s="492" t="s">
        <v>84</v>
      </c>
      <c r="C26" s="492" t="s">
        <v>84</v>
      </c>
      <c r="D26" s="492" t="s">
        <v>84</v>
      </c>
      <c r="E26" s="492">
        <v>0</v>
      </c>
      <c r="F26" s="492">
        <v>2.0335899999999998</v>
      </c>
      <c r="G26" s="492">
        <v>3.9410000000000001E-3</v>
      </c>
      <c r="H26" s="493">
        <v>0</v>
      </c>
      <c r="I26" s="493">
        <v>2.037531</v>
      </c>
      <c r="J26" s="493">
        <v>2.037531</v>
      </c>
    </row>
    <row r="27" spans="1:10" s="7" customFormat="1" x14ac:dyDescent="0.2">
      <c r="A27" s="475" t="s">
        <v>723</v>
      </c>
      <c r="B27" s="499" t="s">
        <v>84</v>
      </c>
      <c r="C27" s="499" t="s">
        <v>84</v>
      </c>
      <c r="D27" s="499" t="s">
        <v>84</v>
      </c>
      <c r="E27" s="499">
        <v>5.0766939999999998</v>
      </c>
      <c r="F27" s="499">
        <v>53.482773999999999</v>
      </c>
      <c r="G27" s="499">
        <v>286.71290599999998</v>
      </c>
      <c r="H27" s="500">
        <v>5.0766939999999998</v>
      </c>
      <c r="I27" s="500">
        <v>340.19567999999998</v>
      </c>
      <c r="J27" s="500">
        <v>345.27237399999996</v>
      </c>
    </row>
    <row r="28" spans="1:10" x14ac:dyDescent="0.2">
      <c r="A28" s="479" t="s">
        <v>724</v>
      </c>
      <c r="B28" s="492" t="s">
        <v>84</v>
      </c>
      <c r="C28" s="492" t="s">
        <v>84</v>
      </c>
      <c r="D28" s="492" t="s">
        <v>84</v>
      </c>
      <c r="E28" s="492">
        <v>0</v>
      </c>
      <c r="F28" s="492">
        <v>1.4821789999999999</v>
      </c>
      <c r="G28" s="492">
        <v>7.0178940000000001</v>
      </c>
      <c r="H28" s="493">
        <v>0</v>
      </c>
      <c r="I28" s="493">
        <v>8.5000730000000004</v>
      </c>
      <c r="J28" s="493">
        <v>8.5000730000000004</v>
      </c>
    </row>
    <row r="29" spans="1:10" s="47" customFormat="1" x14ac:dyDescent="0.2">
      <c r="A29" s="477" t="s">
        <v>334</v>
      </c>
      <c r="B29" s="489" t="s">
        <v>84</v>
      </c>
      <c r="C29" s="489" t="s">
        <v>84</v>
      </c>
      <c r="D29" s="489" t="s">
        <v>84</v>
      </c>
      <c r="E29" s="489">
        <v>0.69748500000000002</v>
      </c>
      <c r="F29" s="489">
        <v>11.706293000000001</v>
      </c>
      <c r="G29" s="489">
        <v>95.929599999999994</v>
      </c>
      <c r="H29" s="490">
        <v>0.69748500000000002</v>
      </c>
      <c r="I29" s="490">
        <v>107.635893</v>
      </c>
      <c r="J29" s="490">
        <v>108.333378</v>
      </c>
    </row>
    <row r="30" spans="1:10" x14ac:dyDescent="0.2">
      <c r="A30" s="476" t="s">
        <v>725</v>
      </c>
      <c r="B30" s="488" t="s">
        <v>84</v>
      </c>
      <c r="C30" s="488" t="s">
        <v>84</v>
      </c>
      <c r="D30" s="488" t="s">
        <v>84</v>
      </c>
      <c r="E30" s="488">
        <v>4.7685999999999999E-2</v>
      </c>
      <c r="F30" s="488">
        <v>7.9958900000000002</v>
      </c>
      <c r="G30" s="488">
        <v>51.003034</v>
      </c>
      <c r="H30" s="267">
        <v>4.7685999999999999E-2</v>
      </c>
      <c r="I30" s="267">
        <v>58.998924000000002</v>
      </c>
      <c r="J30" s="267">
        <v>59.046610000000001</v>
      </c>
    </row>
    <row r="31" spans="1:10" s="7" customFormat="1" x14ac:dyDescent="0.2">
      <c r="A31" s="477" t="s">
        <v>752</v>
      </c>
      <c r="B31" s="489" t="s">
        <v>84</v>
      </c>
      <c r="C31" s="489" t="s">
        <v>84</v>
      </c>
      <c r="D31" s="489" t="s">
        <v>84</v>
      </c>
      <c r="E31" s="489">
        <v>0.64979799999999999</v>
      </c>
      <c r="F31" s="489">
        <v>3.7104029999999999</v>
      </c>
      <c r="G31" s="489">
        <v>44.926564999999997</v>
      </c>
      <c r="H31" s="490">
        <v>0.64979799999999999</v>
      </c>
      <c r="I31" s="490">
        <v>48.636967999999996</v>
      </c>
      <c r="J31" s="490">
        <v>49.286765999999993</v>
      </c>
    </row>
    <row r="32" spans="1:10" s="47" customFormat="1" x14ac:dyDescent="0.2">
      <c r="A32" s="476" t="s">
        <v>335</v>
      </c>
      <c r="B32" s="488" t="s">
        <v>84</v>
      </c>
      <c r="C32" s="488" t="s">
        <v>84</v>
      </c>
      <c r="D32" s="488" t="s">
        <v>84</v>
      </c>
      <c r="E32" s="488">
        <v>4.3669060000000002</v>
      </c>
      <c r="F32" s="488">
        <v>40.28031</v>
      </c>
      <c r="G32" s="488">
        <v>181.877691</v>
      </c>
      <c r="H32" s="267">
        <v>4.3669060000000002</v>
      </c>
      <c r="I32" s="267">
        <v>222.15800100000001</v>
      </c>
      <c r="J32" s="267">
        <v>226.52490700000001</v>
      </c>
    </row>
    <row r="33" spans="1:10" x14ac:dyDescent="0.2">
      <c r="A33" s="477" t="s">
        <v>336</v>
      </c>
      <c r="B33" s="489" t="s">
        <v>84</v>
      </c>
      <c r="C33" s="489" t="s">
        <v>84</v>
      </c>
      <c r="D33" s="489" t="s">
        <v>84</v>
      </c>
      <c r="E33" s="489">
        <v>1.2302E-2</v>
      </c>
      <c r="F33" s="489">
        <v>1.3991E-2</v>
      </c>
      <c r="G33" s="489">
        <v>1.8877200000000001</v>
      </c>
      <c r="H33" s="490">
        <v>1.2302E-2</v>
      </c>
      <c r="I33" s="490">
        <v>1.9017110000000002</v>
      </c>
      <c r="J33" s="490">
        <v>1.9140130000000002</v>
      </c>
    </row>
    <row r="34" spans="1:10" x14ac:dyDescent="0.2">
      <c r="A34" s="501" t="s">
        <v>726</v>
      </c>
      <c r="B34" s="502" t="s">
        <v>84</v>
      </c>
      <c r="C34" s="502" t="s">
        <v>84</v>
      </c>
      <c r="D34" s="502" t="s">
        <v>84</v>
      </c>
      <c r="E34" s="502">
        <v>2.3271449999999998</v>
      </c>
      <c r="F34" s="502">
        <v>3.255925</v>
      </c>
      <c r="G34" s="502">
        <v>8.7672080000000001</v>
      </c>
      <c r="H34" s="503">
        <v>2.3271449999999998</v>
      </c>
      <c r="I34" s="503">
        <v>12.023133</v>
      </c>
      <c r="J34" s="503">
        <v>14.350277999999999</v>
      </c>
    </row>
    <row r="35" spans="1:10" s="7" customFormat="1" x14ac:dyDescent="0.2">
      <c r="A35" s="477" t="s">
        <v>727</v>
      </c>
      <c r="B35" s="489" t="s">
        <v>84</v>
      </c>
      <c r="C35" s="489" t="s">
        <v>84</v>
      </c>
      <c r="D35" s="489" t="s">
        <v>84</v>
      </c>
      <c r="E35" s="489">
        <v>0</v>
      </c>
      <c r="F35" s="489">
        <v>0</v>
      </c>
      <c r="G35" s="489">
        <v>2.5000000000000001E-2</v>
      </c>
      <c r="H35" s="490">
        <v>0</v>
      </c>
      <c r="I35" s="490">
        <v>2.5000000000000001E-2</v>
      </c>
      <c r="J35" s="490">
        <v>2.5000000000000001E-2</v>
      </c>
    </row>
    <row r="36" spans="1:10" x14ac:dyDescent="0.2">
      <c r="A36" s="479" t="s">
        <v>337</v>
      </c>
      <c r="B36" s="492" t="s">
        <v>84</v>
      </c>
      <c r="C36" s="492" t="s">
        <v>84</v>
      </c>
      <c r="D36" s="492" t="s">
        <v>84</v>
      </c>
      <c r="E36" s="492">
        <v>1.912261</v>
      </c>
      <c r="F36" s="492">
        <v>0.23231399999999999</v>
      </c>
      <c r="G36" s="492">
        <v>1.6958839999999999</v>
      </c>
      <c r="H36" s="493">
        <v>1.912261</v>
      </c>
      <c r="I36" s="493">
        <v>1.9281979999999999</v>
      </c>
      <c r="J36" s="493">
        <v>3.8404590000000001</v>
      </c>
    </row>
    <row r="37" spans="1:10" x14ac:dyDescent="0.2">
      <c r="A37" s="478" t="s">
        <v>728</v>
      </c>
      <c r="B37" s="489" t="s">
        <v>84</v>
      </c>
      <c r="C37" s="489" t="s">
        <v>84</v>
      </c>
      <c r="D37" s="489" t="s">
        <v>84</v>
      </c>
      <c r="E37" s="489">
        <v>0.414883</v>
      </c>
      <c r="F37" s="489">
        <v>3.0236100000000001</v>
      </c>
      <c r="G37" s="489">
        <v>7.0463240000000003</v>
      </c>
      <c r="H37" s="490">
        <v>0.414883</v>
      </c>
      <c r="I37" s="490">
        <v>10.069934</v>
      </c>
      <c r="J37" s="490">
        <v>10.484817</v>
      </c>
    </row>
    <row r="38" spans="1:10" x14ac:dyDescent="0.2">
      <c r="A38" s="479" t="s">
        <v>729</v>
      </c>
      <c r="B38" s="488" t="s">
        <v>84</v>
      </c>
      <c r="C38" s="488" t="s">
        <v>84</v>
      </c>
      <c r="D38" s="488" t="s">
        <v>84</v>
      </c>
      <c r="E38" s="488">
        <v>0</v>
      </c>
      <c r="F38" s="488">
        <v>1.7022349999999999</v>
      </c>
      <c r="G38" s="488">
        <v>0.55400499999999997</v>
      </c>
      <c r="H38" s="267">
        <v>0</v>
      </c>
      <c r="I38" s="267">
        <v>2.25624</v>
      </c>
      <c r="J38" s="267">
        <v>2.25624</v>
      </c>
    </row>
    <row r="39" spans="1:10" x14ac:dyDescent="0.2">
      <c r="A39" s="478" t="s">
        <v>754</v>
      </c>
      <c r="B39" s="494" t="s">
        <v>84</v>
      </c>
      <c r="C39" s="494" t="s">
        <v>84</v>
      </c>
      <c r="D39" s="494" t="s">
        <v>84</v>
      </c>
      <c r="E39" s="494">
        <v>0.41469899999999998</v>
      </c>
      <c r="F39" s="494">
        <v>7.9468999999999998E-2</v>
      </c>
      <c r="G39" s="494">
        <v>1.209328</v>
      </c>
      <c r="H39" s="495">
        <v>0.41469899999999998</v>
      </c>
      <c r="I39" s="495">
        <v>1.288797</v>
      </c>
      <c r="J39" s="495">
        <v>1.7034959999999999</v>
      </c>
    </row>
    <row r="40" spans="1:10" x14ac:dyDescent="0.2">
      <c r="A40" s="479" t="s">
        <v>753</v>
      </c>
      <c r="B40" s="492" t="s">
        <v>84</v>
      </c>
      <c r="C40" s="492" t="s">
        <v>84</v>
      </c>
      <c r="D40" s="492" t="s">
        <v>84</v>
      </c>
      <c r="E40" s="492">
        <v>1.84E-4</v>
      </c>
      <c r="F40" s="492">
        <v>0</v>
      </c>
      <c r="G40" s="492">
        <v>8.7637000000000007E-2</v>
      </c>
      <c r="H40" s="493">
        <v>1.84E-4</v>
      </c>
      <c r="I40" s="493">
        <v>8.7637000000000007E-2</v>
      </c>
      <c r="J40" s="493">
        <v>8.782100000000001E-2</v>
      </c>
    </row>
    <row r="41" spans="1:10" x14ac:dyDescent="0.2">
      <c r="A41" s="478" t="s">
        <v>755</v>
      </c>
      <c r="B41" s="494" t="s">
        <v>84</v>
      </c>
      <c r="C41" s="494" t="s">
        <v>84</v>
      </c>
      <c r="D41" s="494" t="s">
        <v>84</v>
      </c>
      <c r="E41" s="494">
        <v>0</v>
      </c>
      <c r="F41" s="494">
        <v>0.230021</v>
      </c>
      <c r="G41" s="494">
        <v>1.1319699999999999</v>
      </c>
      <c r="H41" s="495">
        <v>0</v>
      </c>
      <c r="I41" s="495">
        <v>1.361991</v>
      </c>
      <c r="J41" s="495">
        <v>1.361991</v>
      </c>
    </row>
    <row r="42" spans="1:10" x14ac:dyDescent="0.2">
      <c r="A42" s="479" t="s">
        <v>756</v>
      </c>
      <c r="B42" s="492" t="s">
        <v>84</v>
      </c>
      <c r="C42" s="492" t="s">
        <v>84</v>
      </c>
      <c r="D42" s="492" t="s">
        <v>84</v>
      </c>
      <c r="E42" s="492">
        <v>0</v>
      </c>
      <c r="F42" s="492">
        <v>1.011884</v>
      </c>
      <c r="G42" s="492">
        <v>4.063383</v>
      </c>
      <c r="H42" s="493">
        <v>0</v>
      </c>
      <c r="I42" s="493">
        <v>5.0752670000000002</v>
      </c>
      <c r="J42" s="493">
        <v>5.0752670000000002</v>
      </c>
    </row>
    <row r="43" spans="1:10" s="47" customFormat="1" x14ac:dyDescent="0.2">
      <c r="A43" s="504" t="s">
        <v>730</v>
      </c>
      <c r="B43" s="505" t="s">
        <v>84</v>
      </c>
      <c r="C43" s="505" t="s">
        <v>84</v>
      </c>
      <c r="D43" s="505" t="s">
        <v>84</v>
      </c>
      <c r="E43" s="505">
        <v>1.736615</v>
      </c>
      <c r="F43" s="505">
        <v>123.741028</v>
      </c>
      <c r="G43" s="505">
        <v>1119.3385539999999</v>
      </c>
      <c r="H43" s="506">
        <v>1.736615</v>
      </c>
      <c r="I43" s="506">
        <v>1243.0795819999998</v>
      </c>
      <c r="J43" s="506">
        <v>1244.8161969999999</v>
      </c>
    </row>
    <row r="44" spans="1:10" s="7" customFormat="1" x14ac:dyDescent="0.2">
      <c r="A44" s="479" t="s">
        <v>731</v>
      </c>
      <c r="B44" s="492" t="s">
        <v>84</v>
      </c>
      <c r="C44" s="492" t="s">
        <v>84</v>
      </c>
      <c r="D44" s="492" t="s">
        <v>84</v>
      </c>
      <c r="E44" s="492">
        <v>0</v>
      </c>
      <c r="F44" s="492">
        <v>9.8660689999999995</v>
      </c>
      <c r="G44" s="492">
        <v>33.310270000000003</v>
      </c>
      <c r="H44" s="493">
        <v>0</v>
      </c>
      <c r="I44" s="493">
        <v>43.176338999999999</v>
      </c>
      <c r="J44" s="493">
        <v>43.176338999999999</v>
      </c>
    </row>
    <row r="45" spans="1:10" x14ac:dyDescent="0.2">
      <c r="A45" s="478" t="s">
        <v>732</v>
      </c>
      <c r="B45" s="494" t="s">
        <v>84</v>
      </c>
      <c r="C45" s="494" t="s">
        <v>84</v>
      </c>
      <c r="D45" s="494" t="s">
        <v>84</v>
      </c>
      <c r="E45" s="494">
        <v>0.683755</v>
      </c>
      <c r="F45" s="494">
        <v>78.016765000000007</v>
      </c>
      <c r="G45" s="494">
        <v>709.43142599999999</v>
      </c>
      <c r="H45" s="495">
        <v>0.683755</v>
      </c>
      <c r="I45" s="495">
        <v>787.44819099999995</v>
      </c>
      <c r="J45" s="495">
        <v>788.13194599999997</v>
      </c>
    </row>
    <row r="46" spans="1:10" s="47" customFormat="1" x14ac:dyDescent="0.2">
      <c r="A46" s="479" t="s">
        <v>733</v>
      </c>
      <c r="B46" s="492" t="s">
        <v>84</v>
      </c>
      <c r="C46" s="492" t="s">
        <v>84</v>
      </c>
      <c r="D46" s="492" t="s">
        <v>84</v>
      </c>
      <c r="E46" s="492">
        <v>1.5336000000000001E-2</v>
      </c>
      <c r="F46" s="492">
        <v>8.5326799999999992</v>
      </c>
      <c r="G46" s="492">
        <v>26.894594999999999</v>
      </c>
      <c r="H46" s="493">
        <v>1.5336000000000001E-2</v>
      </c>
      <c r="I46" s="493">
        <v>35.427274999999995</v>
      </c>
      <c r="J46" s="493">
        <v>35.442610999999992</v>
      </c>
    </row>
    <row r="47" spans="1:10" s="7" customFormat="1" x14ac:dyDescent="0.2">
      <c r="A47" s="478" t="s">
        <v>769</v>
      </c>
      <c r="B47" s="494" t="s">
        <v>84</v>
      </c>
      <c r="C47" s="494" t="s">
        <v>84</v>
      </c>
      <c r="D47" s="494" t="s">
        <v>84</v>
      </c>
      <c r="E47" s="494">
        <v>0.66041899999999998</v>
      </c>
      <c r="F47" s="494">
        <v>24.177420000000001</v>
      </c>
      <c r="G47" s="494">
        <v>73.149771999999999</v>
      </c>
      <c r="H47" s="495">
        <v>0.66041899999999998</v>
      </c>
      <c r="I47" s="495">
        <v>97.327191999999997</v>
      </c>
      <c r="J47" s="495">
        <v>97.987611000000001</v>
      </c>
    </row>
    <row r="48" spans="1:10" s="47" customFormat="1" x14ac:dyDescent="0.2">
      <c r="A48" s="476" t="s">
        <v>770</v>
      </c>
      <c r="B48" s="488" t="s">
        <v>84</v>
      </c>
      <c r="C48" s="488" t="s">
        <v>84</v>
      </c>
      <c r="D48" s="488" t="s">
        <v>84</v>
      </c>
      <c r="E48" s="488">
        <v>8.0000000000000002E-3</v>
      </c>
      <c r="F48" s="488">
        <v>45.306663999999998</v>
      </c>
      <c r="G48" s="488">
        <v>609.38705700000003</v>
      </c>
      <c r="H48" s="267">
        <v>8.0000000000000002E-3</v>
      </c>
      <c r="I48" s="267">
        <v>654.69372099999998</v>
      </c>
      <c r="J48" s="267">
        <v>654.70172100000002</v>
      </c>
    </row>
    <row r="49" spans="1:10" x14ac:dyDescent="0.2">
      <c r="A49" s="477" t="s">
        <v>734</v>
      </c>
      <c r="B49" s="489" t="s">
        <v>84</v>
      </c>
      <c r="C49" s="489" t="s">
        <v>84</v>
      </c>
      <c r="D49" s="489" t="s">
        <v>84</v>
      </c>
      <c r="E49" s="489">
        <v>1.052859</v>
      </c>
      <c r="F49" s="489">
        <v>35.858193</v>
      </c>
      <c r="G49" s="489">
        <v>376.596857</v>
      </c>
      <c r="H49" s="490">
        <v>1.052859</v>
      </c>
      <c r="I49" s="490">
        <v>412.45505000000003</v>
      </c>
      <c r="J49" s="490">
        <v>413.50790900000004</v>
      </c>
    </row>
    <row r="50" spans="1:10" x14ac:dyDescent="0.2">
      <c r="A50" s="501" t="s">
        <v>735</v>
      </c>
      <c r="B50" s="502" t="s">
        <v>84</v>
      </c>
      <c r="C50" s="502" t="s">
        <v>84</v>
      </c>
      <c r="D50" s="502" t="s">
        <v>84</v>
      </c>
      <c r="E50" s="502">
        <v>5.481916</v>
      </c>
      <c r="F50" s="502">
        <v>61.806382999999997</v>
      </c>
      <c r="G50" s="502">
        <v>310.82372800000002</v>
      </c>
      <c r="H50" s="503">
        <v>5.481916</v>
      </c>
      <c r="I50" s="503">
        <v>372.630111</v>
      </c>
      <c r="J50" s="503">
        <v>378.11202700000001</v>
      </c>
    </row>
    <row r="51" spans="1:10" x14ac:dyDescent="0.2">
      <c r="A51" s="477" t="s">
        <v>736</v>
      </c>
      <c r="B51" s="489" t="s">
        <v>84</v>
      </c>
      <c r="C51" s="489" t="s">
        <v>84</v>
      </c>
      <c r="D51" s="489" t="s">
        <v>84</v>
      </c>
      <c r="E51" s="489">
        <v>2.2723E-2</v>
      </c>
      <c r="F51" s="489">
        <v>8.9789499999999993</v>
      </c>
      <c r="G51" s="489">
        <v>17.684324</v>
      </c>
      <c r="H51" s="490">
        <v>2.2723E-2</v>
      </c>
      <c r="I51" s="490">
        <v>26.663274000000001</v>
      </c>
      <c r="J51" s="490">
        <v>26.685997</v>
      </c>
    </row>
    <row r="52" spans="1:10" s="47" customFormat="1" x14ac:dyDescent="0.2">
      <c r="A52" s="476" t="s">
        <v>737</v>
      </c>
      <c r="B52" s="488" t="s">
        <v>84</v>
      </c>
      <c r="C52" s="488" t="s">
        <v>84</v>
      </c>
      <c r="D52" s="488" t="s">
        <v>84</v>
      </c>
      <c r="E52" s="488">
        <v>4.1548340000000001</v>
      </c>
      <c r="F52" s="488">
        <v>19.380208</v>
      </c>
      <c r="G52" s="488">
        <v>61.527372999999997</v>
      </c>
      <c r="H52" s="267">
        <v>4.1548340000000001</v>
      </c>
      <c r="I52" s="267">
        <v>80.907580999999993</v>
      </c>
      <c r="J52" s="267">
        <v>85.062414999999987</v>
      </c>
    </row>
    <row r="53" spans="1:10" x14ac:dyDescent="0.2">
      <c r="A53" s="477" t="s">
        <v>738</v>
      </c>
      <c r="B53" s="489" t="s">
        <v>84</v>
      </c>
      <c r="C53" s="489" t="s">
        <v>84</v>
      </c>
      <c r="D53" s="489" t="s">
        <v>84</v>
      </c>
      <c r="E53" s="489">
        <v>0</v>
      </c>
      <c r="F53" s="489">
        <v>2.623478</v>
      </c>
      <c r="G53" s="489">
        <v>30.183510999999999</v>
      </c>
      <c r="H53" s="490">
        <v>0</v>
      </c>
      <c r="I53" s="490">
        <v>32.806989000000002</v>
      </c>
      <c r="J53" s="490">
        <v>32.806989000000002</v>
      </c>
    </row>
    <row r="54" spans="1:10" s="7" customFormat="1" x14ac:dyDescent="0.2">
      <c r="A54" s="476" t="s">
        <v>739</v>
      </c>
      <c r="B54" s="488" t="s">
        <v>84</v>
      </c>
      <c r="C54" s="488" t="s">
        <v>84</v>
      </c>
      <c r="D54" s="488" t="s">
        <v>84</v>
      </c>
      <c r="E54" s="488">
        <v>0.95021100000000003</v>
      </c>
      <c r="F54" s="488">
        <v>16.153345999999999</v>
      </c>
      <c r="G54" s="488">
        <v>139.7235</v>
      </c>
      <c r="H54" s="267">
        <v>0.95021100000000003</v>
      </c>
      <c r="I54" s="267">
        <v>155.876846</v>
      </c>
      <c r="J54" s="267">
        <v>156.827057</v>
      </c>
    </row>
    <row r="55" spans="1:10" x14ac:dyDescent="0.2">
      <c r="A55" s="478" t="s">
        <v>740</v>
      </c>
      <c r="B55" s="494" t="s">
        <v>84</v>
      </c>
      <c r="C55" s="494" t="s">
        <v>84</v>
      </c>
      <c r="D55" s="494" t="s">
        <v>84</v>
      </c>
      <c r="E55" s="494">
        <v>0.35414699999999999</v>
      </c>
      <c r="F55" s="494">
        <v>14.670399</v>
      </c>
      <c r="G55" s="494">
        <v>61.705018000000003</v>
      </c>
      <c r="H55" s="495">
        <v>0.35414699999999999</v>
      </c>
      <c r="I55" s="495">
        <v>76.375416999999999</v>
      </c>
      <c r="J55" s="495">
        <v>76.729563999999996</v>
      </c>
    </row>
    <row r="56" spans="1:10" x14ac:dyDescent="0.2">
      <c r="A56" s="507" t="s">
        <v>741</v>
      </c>
      <c r="B56" s="508" t="s">
        <v>84</v>
      </c>
      <c r="C56" s="508" t="s">
        <v>84</v>
      </c>
      <c r="D56" s="508" t="s">
        <v>84</v>
      </c>
      <c r="E56" s="508">
        <v>8.6192650000000004</v>
      </c>
      <c r="F56" s="508">
        <v>297.90372600000001</v>
      </c>
      <c r="G56" s="508">
        <v>1420.003768</v>
      </c>
      <c r="H56" s="509">
        <v>8.6192650000000004</v>
      </c>
      <c r="I56" s="509">
        <v>1717.907494</v>
      </c>
      <c r="J56" s="509">
        <v>1726.5267590000001</v>
      </c>
    </row>
    <row r="57" spans="1:10" x14ac:dyDescent="0.2">
      <c r="A57" s="478" t="s">
        <v>742</v>
      </c>
      <c r="B57" s="494" t="s">
        <v>84</v>
      </c>
      <c r="C57" s="494" t="s">
        <v>84</v>
      </c>
      <c r="D57" s="494" t="s">
        <v>84</v>
      </c>
      <c r="E57" s="494">
        <v>0.56250100000000003</v>
      </c>
      <c r="F57" s="494">
        <v>0.99474700000000005</v>
      </c>
      <c r="G57" s="494">
        <v>73.494816999999998</v>
      </c>
      <c r="H57" s="495">
        <v>0.56250100000000003</v>
      </c>
      <c r="I57" s="495">
        <v>74.489564000000001</v>
      </c>
      <c r="J57" s="495">
        <v>75.052064999999999</v>
      </c>
    </row>
    <row r="58" spans="1:10" x14ac:dyDescent="0.2">
      <c r="A58" s="479" t="s">
        <v>338</v>
      </c>
      <c r="B58" s="492" t="s">
        <v>84</v>
      </c>
      <c r="C58" s="492" t="s">
        <v>84</v>
      </c>
      <c r="D58" s="492" t="s">
        <v>84</v>
      </c>
      <c r="E58" s="492">
        <v>0</v>
      </c>
      <c r="F58" s="492">
        <v>0</v>
      </c>
      <c r="G58" s="492">
        <v>0</v>
      </c>
      <c r="H58" s="493">
        <v>0</v>
      </c>
      <c r="I58" s="493">
        <v>0</v>
      </c>
      <c r="J58" s="493">
        <v>0</v>
      </c>
    </row>
    <row r="59" spans="1:10" s="47" customFormat="1" x14ac:dyDescent="0.2">
      <c r="A59" s="745" t="s">
        <v>743</v>
      </c>
      <c r="B59" s="489" t="s">
        <v>84</v>
      </c>
      <c r="C59" s="489" t="s">
        <v>84</v>
      </c>
      <c r="D59" s="489" t="s">
        <v>84</v>
      </c>
      <c r="E59" s="489">
        <v>0</v>
      </c>
      <c r="F59" s="489">
        <v>12.310997</v>
      </c>
      <c r="G59" s="489">
        <v>104.18461600000001</v>
      </c>
      <c r="H59" s="490">
        <v>0</v>
      </c>
      <c r="I59" s="490">
        <v>116.49561300000001</v>
      </c>
      <c r="J59" s="490">
        <v>116.49561300000001</v>
      </c>
    </row>
    <row r="60" spans="1:10" s="47" customFormat="1" x14ac:dyDescent="0.2">
      <c r="A60" s="476" t="s">
        <v>744</v>
      </c>
      <c r="B60" s="488" t="s">
        <v>84</v>
      </c>
      <c r="C60" s="488" t="s">
        <v>84</v>
      </c>
      <c r="D60" s="488" t="s">
        <v>84</v>
      </c>
      <c r="E60" s="488">
        <v>3.156053</v>
      </c>
      <c r="F60" s="488">
        <v>231.913229</v>
      </c>
      <c r="G60" s="488">
        <v>1157.4064530000001</v>
      </c>
      <c r="H60" s="267">
        <v>3.156053</v>
      </c>
      <c r="I60" s="267">
        <v>1389.3196820000001</v>
      </c>
      <c r="J60" s="267">
        <v>1392.475735</v>
      </c>
    </row>
    <row r="61" spans="1:10" s="7" customFormat="1" x14ac:dyDescent="0.2">
      <c r="A61" s="477" t="s">
        <v>745</v>
      </c>
      <c r="B61" s="494" t="s">
        <v>84</v>
      </c>
      <c r="C61" s="494" t="s">
        <v>84</v>
      </c>
      <c r="D61" s="494" t="s">
        <v>84</v>
      </c>
      <c r="E61" s="494">
        <v>4.9007100000000001</v>
      </c>
      <c r="F61" s="494">
        <v>52.684752000000003</v>
      </c>
      <c r="G61" s="494">
        <v>84.917879999999997</v>
      </c>
      <c r="H61" s="495">
        <v>4.9007100000000001</v>
      </c>
      <c r="I61" s="495">
        <v>137.602632</v>
      </c>
      <c r="J61" s="495">
        <v>142.503342</v>
      </c>
    </row>
    <row r="62" spans="1:10" x14ac:dyDescent="0.2">
      <c r="A62" s="501" t="s">
        <v>746</v>
      </c>
      <c r="B62" s="508" t="s">
        <v>84</v>
      </c>
      <c r="C62" s="508" t="s">
        <v>84</v>
      </c>
      <c r="D62" s="508" t="s">
        <v>84</v>
      </c>
      <c r="E62" s="508">
        <v>10.281079</v>
      </c>
      <c r="F62" s="508">
        <v>131.27520699999999</v>
      </c>
      <c r="G62" s="508">
        <v>286.438062</v>
      </c>
      <c r="H62" s="509">
        <v>10.281079</v>
      </c>
      <c r="I62" s="509">
        <v>417.71326899999997</v>
      </c>
      <c r="J62" s="509">
        <v>427.99434799999995</v>
      </c>
    </row>
    <row r="63" spans="1:10" x14ac:dyDescent="0.2">
      <c r="A63" s="478" t="s">
        <v>747</v>
      </c>
      <c r="B63" s="494" t="s">
        <v>84</v>
      </c>
      <c r="C63" s="494" t="s">
        <v>84</v>
      </c>
      <c r="D63" s="494" t="s">
        <v>84</v>
      </c>
      <c r="E63" s="494">
        <v>9.6744789999999998</v>
      </c>
      <c r="F63" s="494">
        <v>117.632734</v>
      </c>
      <c r="G63" s="494">
        <v>261.63982399999998</v>
      </c>
      <c r="H63" s="495">
        <v>9.6744789999999998</v>
      </c>
      <c r="I63" s="495">
        <v>379.272558</v>
      </c>
      <c r="J63" s="495">
        <v>388.94703700000002</v>
      </c>
    </row>
    <row r="64" spans="1:10" x14ac:dyDescent="0.2">
      <c r="A64" s="479" t="s">
        <v>339</v>
      </c>
      <c r="B64" s="492" t="s">
        <v>84</v>
      </c>
      <c r="C64" s="492" t="s">
        <v>84</v>
      </c>
      <c r="D64" s="492" t="s">
        <v>84</v>
      </c>
      <c r="E64" s="492">
        <v>3.3528000000000002E-2</v>
      </c>
      <c r="F64" s="492">
        <v>2.479279</v>
      </c>
      <c r="G64" s="492">
        <v>8.8999500000000005</v>
      </c>
      <c r="H64" s="493">
        <v>3.3528000000000002E-2</v>
      </c>
      <c r="I64" s="493">
        <v>11.379229</v>
      </c>
      <c r="J64" s="493">
        <v>11.412757000000001</v>
      </c>
    </row>
    <row r="65" spans="1:12" x14ac:dyDescent="0.2">
      <c r="A65" s="478" t="s">
        <v>748</v>
      </c>
      <c r="B65" s="533" t="s">
        <v>84</v>
      </c>
      <c r="C65" s="533" t="s">
        <v>84</v>
      </c>
      <c r="D65" s="489" t="s">
        <v>84</v>
      </c>
      <c r="E65" s="489">
        <v>4.1415E-2</v>
      </c>
      <c r="F65" s="489">
        <v>1.131899</v>
      </c>
      <c r="G65" s="489">
        <v>8.1672469999999997</v>
      </c>
      <c r="H65" s="490">
        <v>4.1415E-2</v>
      </c>
      <c r="I65" s="490">
        <v>9.2991460000000004</v>
      </c>
      <c r="J65" s="490">
        <v>9.340561000000001</v>
      </c>
    </row>
    <row r="66" spans="1:12" s="47" customFormat="1" x14ac:dyDescent="0.2">
      <c r="A66" s="479" t="s">
        <v>749</v>
      </c>
      <c r="B66" s="492" t="s">
        <v>84</v>
      </c>
      <c r="C66" s="492" t="s">
        <v>84</v>
      </c>
      <c r="D66" s="492" t="s">
        <v>84</v>
      </c>
      <c r="E66" s="492">
        <v>8.6013999999999993E-2</v>
      </c>
      <c r="F66" s="492">
        <v>5.4916660000000004</v>
      </c>
      <c r="G66" s="492">
        <v>4.2987580000000003</v>
      </c>
      <c r="H66" s="493">
        <v>8.6013999999999993E-2</v>
      </c>
      <c r="I66" s="493">
        <v>9.7904240000000016</v>
      </c>
      <c r="J66" s="493">
        <v>9.876438000000002</v>
      </c>
    </row>
    <row r="67" spans="1:12" x14ac:dyDescent="0.2">
      <c r="A67" s="745" t="s">
        <v>750</v>
      </c>
      <c r="B67" s="751" t="s">
        <v>84</v>
      </c>
      <c r="C67" s="751" t="s">
        <v>84</v>
      </c>
      <c r="D67" s="751" t="s">
        <v>84</v>
      </c>
      <c r="E67" s="751">
        <v>0.44564100000000001</v>
      </c>
      <c r="F67" s="751">
        <v>4.5396289999999997</v>
      </c>
      <c r="G67" s="751">
        <v>3.4322810000000001</v>
      </c>
      <c r="H67" s="751">
        <v>0.44564100000000001</v>
      </c>
      <c r="I67" s="751">
        <v>7.9719099999999994</v>
      </c>
      <c r="J67" s="751">
        <v>8.4175509999999996</v>
      </c>
    </row>
    <row r="68" spans="1:12" x14ac:dyDescent="0.2">
      <c r="A68" s="742" t="s">
        <v>751</v>
      </c>
      <c r="B68" s="748" t="s">
        <v>84</v>
      </c>
      <c r="C68" s="748" t="s">
        <v>84</v>
      </c>
      <c r="D68" s="748" t="s">
        <v>84</v>
      </c>
      <c r="E68" s="748">
        <v>0</v>
      </c>
      <c r="F68" s="748">
        <v>0</v>
      </c>
      <c r="G68" s="748">
        <v>7.0549999999999997</v>
      </c>
      <c r="H68" s="748">
        <v>0</v>
      </c>
      <c r="I68" s="748">
        <v>7.0549999999999997</v>
      </c>
      <c r="J68" s="748">
        <v>7.0549999999999997</v>
      </c>
    </row>
    <row r="69" spans="1:12" x14ac:dyDescent="0.2">
      <c r="A69" s="746" t="s">
        <v>798</v>
      </c>
      <c r="B69" s="739" t="s">
        <v>84</v>
      </c>
      <c r="C69" s="739" t="s">
        <v>84</v>
      </c>
      <c r="D69" s="739" t="s">
        <v>84</v>
      </c>
      <c r="E69" s="739">
        <v>35.984180000000002</v>
      </c>
      <c r="F69" s="739">
        <v>838.09084499999994</v>
      </c>
      <c r="G69" s="739">
        <v>4339.9937220000002</v>
      </c>
      <c r="H69" s="739">
        <v>35.984180000000002</v>
      </c>
      <c r="I69" s="739">
        <v>5178.0845669999999</v>
      </c>
      <c r="J69" s="739">
        <v>5214.0687470000003</v>
      </c>
      <c r="L69" s="47"/>
    </row>
    <row r="70" spans="1:12" x14ac:dyDescent="0.2">
      <c r="A70" s="217" t="s">
        <v>441</v>
      </c>
      <c r="B70" s="530"/>
      <c r="C70" s="530"/>
      <c r="D70" s="530"/>
      <c r="E70" s="530"/>
      <c r="F70" s="530"/>
      <c r="G70" s="530"/>
      <c r="H70" s="530"/>
      <c r="I70" s="530"/>
      <c r="J70" s="530"/>
    </row>
    <row r="71" spans="1:12" x14ac:dyDescent="0.2">
      <c r="A71" s="217" t="s">
        <v>347</v>
      </c>
      <c r="B71" s="530"/>
      <c r="C71" s="530"/>
      <c r="D71" s="530"/>
      <c r="E71" s="530"/>
      <c r="F71" s="530"/>
      <c r="G71" s="530"/>
      <c r="H71" s="530"/>
      <c r="I71" s="530"/>
      <c r="J71" s="530"/>
    </row>
    <row r="72" spans="1:12" x14ac:dyDescent="0.2">
      <c r="A72" s="511" t="s">
        <v>758</v>
      </c>
      <c r="B72" s="3"/>
      <c r="C72" s="3"/>
      <c r="D72" s="212"/>
      <c r="E72" s="3"/>
      <c r="F72" s="3"/>
      <c r="G72" s="212"/>
      <c r="H72" s="3"/>
      <c r="I72" s="3"/>
      <c r="J72" s="3"/>
    </row>
    <row r="73" spans="1:12" ht="15" customHeight="1" x14ac:dyDescent="0.2">
      <c r="A73" s="22" t="s">
        <v>794</v>
      </c>
      <c r="B73" s="3"/>
      <c r="C73" s="3"/>
      <c r="D73" s="3"/>
      <c r="E73" s="212"/>
      <c r="F73" s="3"/>
      <c r="G73" s="3"/>
      <c r="H73" s="212"/>
      <c r="I73" s="3"/>
      <c r="J73" s="3"/>
      <c r="K73" s="744"/>
    </row>
    <row r="74" spans="1:12" x14ac:dyDescent="0.2">
      <c r="A74" s="38" t="s">
        <v>355</v>
      </c>
      <c r="B74" s="3"/>
      <c r="C74" s="3"/>
      <c r="D74" s="212"/>
      <c r="E74" s="3"/>
      <c r="F74" s="3"/>
      <c r="G74" s="212"/>
      <c r="H74" s="3"/>
      <c r="I74" s="3"/>
      <c r="J74" s="3"/>
    </row>
    <row r="75" spans="1:12" x14ac:dyDescent="0.2">
      <c r="A75" s="242" t="s">
        <v>659</v>
      </c>
      <c r="B75" s="3"/>
      <c r="C75" s="3"/>
      <c r="D75" s="212"/>
      <c r="E75" s="3"/>
      <c r="F75" s="3"/>
      <c r="G75" s="212"/>
      <c r="H75" s="3"/>
      <c r="I75" s="3"/>
      <c r="J75" s="3"/>
    </row>
    <row r="78" spans="1:12" ht="16.5" x14ac:dyDescent="0.25">
      <c r="A78" s="88" t="s">
        <v>799</v>
      </c>
    </row>
    <row r="79" spans="1:12" ht="13.5" thickBot="1" x14ac:dyDescent="0.25">
      <c r="A79" s="205"/>
      <c r="J79" s="398" t="s">
        <v>24</v>
      </c>
    </row>
    <row r="80" spans="1:12" x14ac:dyDescent="0.2">
      <c r="A80" s="204" t="s">
        <v>343</v>
      </c>
      <c r="B80" s="480" t="s">
        <v>34</v>
      </c>
      <c r="C80" s="480" t="s">
        <v>464</v>
      </c>
      <c r="D80" s="480" t="s">
        <v>466</v>
      </c>
      <c r="E80" s="480" t="s">
        <v>97</v>
      </c>
      <c r="F80" s="480" t="s">
        <v>272</v>
      </c>
      <c r="G80" s="481">
        <v>300000</v>
      </c>
      <c r="H80" s="482" t="s">
        <v>350</v>
      </c>
      <c r="I80" s="482" t="s">
        <v>350</v>
      </c>
      <c r="J80" s="482" t="s">
        <v>346</v>
      </c>
    </row>
    <row r="81" spans="1:10" x14ac:dyDescent="0.2">
      <c r="A81" s="203"/>
      <c r="B81" s="483" t="s">
        <v>463</v>
      </c>
      <c r="C81" s="483" t="s">
        <v>35</v>
      </c>
      <c r="D81" s="483" t="s">
        <v>35</v>
      </c>
      <c r="E81" s="483" t="s">
        <v>35</v>
      </c>
      <c r="F81" s="483" t="s">
        <v>35</v>
      </c>
      <c r="G81" s="483" t="s">
        <v>36</v>
      </c>
      <c r="H81" s="484" t="s">
        <v>345</v>
      </c>
      <c r="I81" s="484" t="s">
        <v>287</v>
      </c>
      <c r="J81" s="484" t="s">
        <v>106</v>
      </c>
    </row>
    <row r="82" spans="1:10" ht="13.5" thickBot="1" x14ac:dyDescent="0.25">
      <c r="A82" s="206"/>
      <c r="B82" s="485" t="s">
        <v>36</v>
      </c>
      <c r="C82" s="485" t="s">
        <v>465</v>
      </c>
      <c r="D82" s="485" t="s">
        <v>99</v>
      </c>
      <c r="E82" s="485" t="s">
        <v>100</v>
      </c>
      <c r="F82" s="485" t="s">
        <v>273</v>
      </c>
      <c r="G82" s="485" t="s">
        <v>101</v>
      </c>
      <c r="H82" s="486" t="s">
        <v>287</v>
      </c>
      <c r="I82" s="486" t="s">
        <v>101</v>
      </c>
      <c r="J82" s="486" t="s">
        <v>351</v>
      </c>
    </row>
    <row r="84" spans="1:10" x14ac:dyDescent="0.2">
      <c r="A84" s="496" t="s">
        <v>712</v>
      </c>
      <c r="B84" s="497" t="s">
        <v>84</v>
      </c>
      <c r="C84" s="497" t="s">
        <v>84</v>
      </c>
      <c r="D84" s="497" t="s">
        <v>84</v>
      </c>
      <c r="E84" s="512">
        <v>6.0316700283291148E-2</v>
      </c>
      <c r="F84" s="512">
        <v>0.15671372236502598</v>
      </c>
      <c r="G84" s="512">
        <v>0.16595951080502508</v>
      </c>
      <c r="H84" s="513">
        <v>6.0316700283291148E-2</v>
      </c>
      <c r="I84" s="513">
        <v>0.16446304805975565</v>
      </c>
      <c r="J84" s="513">
        <v>0.16374429633119678</v>
      </c>
    </row>
    <row r="85" spans="1:10" x14ac:dyDescent="0.2">
      <c r="A85" s="476" t="s">
        <v>713</v>
      </c>
      <c r="B85" s="488" t="s">
        <v>84</v>
      </c>
      <c r="C85" s="488" t="s">
        <v>84</v>
      </c>
      <c r="D85" s="488" t="s">
        <v>84</v>
      </c>
      <c r="E85" s="514">
        <v>1.0188060419884517E-2</v>
      </c>
      <c r="F85" s="514">
        <v>4.0412494900836204E-2</v>
      </c>
      <c r="G85" s="514">
        <v>8.7413096032123716E-2</v>
      </c>
      <c r="H85" s="515">
        <v>1.0188060419884517E-2</v>
      </c>
      <c r="I85" s="515">
        <v>7.9805886646501359E-2</v>
      </c>
      <c r="J85" s="515">
        <v>7.9325428771528247E-2</v>
      </c>
    </row>
    <row r="86" spans="1:10" x14ac:dyDescent="0.2">
      <c r="A86" s="477" t="s">
        <v>327</v>
      </c>
      <c r="B86" s="489" t="s">
        <v>84</v>
      </c>
      <c r="C86" s="489" t="s">
        <v>84</v>
      </c>
      <c r="D86" s="489" t="s">
        <v>84</v>
      </c>
      <c r="E86" s="516">
        <v>5.0128612073416699E-2</v>
      </c>
      <c r="F86" s="516">
        <v>0.1163012262710017</v>
      </c>
      <c r="G86" s="516">
        <v>7.6023581400010143E-2</v>
      </c>
      <c r="H86" s="517">
        <v>5.0128612073416699E-2</v>
      </c>
      <c r="I86" s="517">
        <v>8.2542657129222596E-2</v>
      </c>
      <c r="J86" s="517">
        <v>8.2318956045018946E-2</v>
      </c>
    </row>
    <row r="87" spans="1:10" x14ac:dyDescent="0.2">
      <c r="A87" s="476" t="s">
        <v>714</v>
      </c>
      <c r="B87" s="488" t="s">
        <v>84</v>
      </c>
      <c r="C87" s="488" t="s">
        <v>84</v>
      </c>
      <c r="D87" s="488" t="s">
        <v>84</v>
      </c>
      <c r="E87" s="514">
        <v>0</v>
      </c>
      <c r="F87" s="514">
        <v>0</v>
      </c>
      <c r="G87" s="514">
        <v>3.7126781816114337E-6</v>
      </c>
      <c r="H87" s="515">
        <v>0</v>
      </c>
      <c r="I87" s="515">
        <v>3.1117684138819126E-6</v>
      </c>
      <c r="J87" s="515">
        <v>3.0902929711601666E-6</v>
      </c>
    </row>
    <row r="88" spans="1:10" x14ac:dyDescent="0.2">
      <c r="A88" s="477" t="s">
        <v>715</v>
      </c>
      <c r="B88" s="489" t="s">
        <v>84</v>
      </c>
      <c r="C88" s="489" t="s">
        <v>84</v>
      </c>
      <c r="D88" s="489" t="s">
        <v>84</v>
      </c>
      <c r="E88" s="516">
        <v>0</v>
      </c>
      <c r="F88" s="516">
        <v>0</v>
      </c>
      <c r="G88" s="516">
        <v>2.5191202338794537E-3</v>
      </c>
      <c r="H88" s="517">
        <v>0</v>
      </c>
      <c r="I88" s="517">
        <v>2.111391936253018E-3</v>
      </c>
      <c r="J88" s="517">
        <v>2.0968204545232477E-3</v>
      </c>
    </row>
    <row r="89" spans="1:10" x14ac:dyDescent="0.2">
      <c r="A89" s="501" t="s">
        <v>328</v>
      </c>
      <c r="B89" s="502" t="s">
        <v>84</v>
      </c>
      <c r="C89" s="502" t="s">
        <v>84</v>
      </c>
      <c r="D89" s="502" t="s">
        <v>84</v>
      </c>
      <c r="E89" s="520">
        <v>1.4395214786053205E-5</v>
      </c>
      <c r="F89" s="520">
        <v>5.9217816655663382E-3</v>
      </c>
      <c r="G89" s="520">
        <v>5.2190497154825143E-3</v>
      </c>
      <c r="H89" s="521">
        <v>1.4395214786053205E-5</v>
      </c>
      <c r="I89" s="521">
        <v>5.3327893051384381E-3</v>
      </c>
      <c r="J89" s="521">
        <v>5.2960851380964725E-3</v>
      </c>
    </row>
    <row r="90" spans="1:10" x14ac:dyDescent="0.2">
      <c r="A90" s="477" t="s">
        <v>716</v>
      </c>
      <c r="B90" s="489" t="s">
        <v>84</v>
      </c>
      <c r="C90" s="489" t="s">
        <v>84</v>
      </c>
      <c r="D90" s="489" t="s">
        <v>84</v>
      </c>
      <c r="E90" s="516">
        <v>0</v>
      </c>
      <c r="F90" s="516">
        <v>1.2672862450848034E-3</v>
      </c>
      <c r="G90" s="516">
        <v>6.5006499564701438E-4</v>
      </c>
      <c r="H90" s="517">
        <v>0</v>
      </c>
      <c r="I90" s="517">
        <v>7.4996438349980309E-4</v>
      </c>
      <c r="J90" s="517">
        <v>7.4478860721473327E-4</v>
      </c>
    </row>
    <row r="91" spans="1:10" x14ac:dyDescent="0.2">
      <c r="A91" s="476" t="s">
        <v>717</v>
      </c>
      <c r="B91" s="488" t="s">
        <v>84</v>
      </c>
      <c r="C91" s="488" t="s">
        <v>84</v>
      </c>
      <c r="D91" s="488" t="s">
        <v>84</v>
      </c>
      <c r="E91" s="514">
        <v>0</v>
      </c>
      <c r="F91" s="514">
        <v>1.3016965959101963E-4</v>
      </c>
      <c r="G91" s="514">
        <v>6.4145714909400495E-5</v>
      </c>
      <c r="H91" s="515">
        <v>0</v>
      </c>
      <c r="I91" s="515">
        <v>7.4831918055076447E-5</v>
      </c>
      <c r="J91" s="515">
        <v>7.4315475840809812E-5</v>
      </c>
    </row>
    <row r="92" spans="1:10" x14ac:dyDescent="0.2">
      <c r="A92" s="491" t="s">
        <v>718</v>
      </c>
      <c r="B92" s="489" t="s">
        <v>84</v>
      </c>
      <c r="C92" s="489" t="s">
        <v>84</v>
      </c>
      <c r="D92" s="489" t="s">
        <v>84</v>
      </c>
      <c r="E92" s="516">
        <v>0</v>
      </c>
      <c r="F92" s="516">
        <v>2.9576435714436188E-3</v>
      </c>
      <c r="G92" s="516">
        <v>3.9044187815532516E-3</v>
      </c>
      <c r="H92" s="517">
        <v>0</v>
      </c>
      <c r="I92" s="517">
        <v>3.7511799486221104E-3</v>
      </c>
      <c r="J92" s="517">
        <v>3.7252916949313099E-3</v>
      </c>
    </row>
    <row r="93" spans="1:10" x14ac:dyDescent="0.2">
      <c r="A93" s="476" t="s">
        <v>329</v>
      </c>
      <c r="B93" s="488" t="s">
        <v>84</v>
      </c>
      <c r="C93" s="488" t="s">
        <v>84</v>
      </c>
      <c r="D93" s="488" t="s">
        <v>84</v>
      </c>
      <c r="E93" s="514">
        <v>1.4395214786053205E-5</v>
      </c>
      <c r="F93" s="514">
        <v>3.1834854370709663E-4</v>
      </c>
      <c r="G93" s="514">
        <v>1.5145459696588935E-4</v>
      </c>
      <c r="H93" s="515">
        <v>1.4395214786053205E-5</v>
      </c>
      <c r="I93" s="515">
        <v>1.7846695781861303E-4</v>
      </c>
      <c r="J93" s="515">
        <v>1.7733463919746053E-4</v>
      </c>
    </row>
    <row r="94" spans="1:10" x14ac:dyDescent="0.2">
      <c r="A94" s="477" t="s">
        <v>719</v>
      </c>
      <c r="B94" s="489" t="s">
        <v>84</v>
      </c>
      <c r="C94" s="489" t="s">
        <v>84</v>
      </c>
      <c r="D94" s="489" t="s">
        <v>84</v>
      </c>
      <c r="E94" s="516">
        <v>0</v>
      </c>
      <c r="F94" s="516">
        <v>1.2483300661755828E-3</v>
      </c>
      <c r="G94" s="516">
        <v>4.489651655767994E-4</v>
      </c>
      <c r="H94" s="517">
        <v>0</v>
      </c>
      <c r="I94" s="517">
        <v>5.7834513153481296E-4</v>
      </c>
      <c r="J94" s="517">
        <v>5.743537619681484E-4</v>
      </c>
    </row>
    <row r="95" spans="1:10" x14ac:dyDescent="0.2">
      <c r="A95" s="501" t="s">
        <v>330</v>
      </c>
      <c r="B95" s="502" t="s">
        <v>84</v>
      </c>
      <c r="C95" s="502" t="s">
        <v>84</v>
      </c>
      <c r="D95" s="502" t="s">
        <v>84</v>
      </c>
      <c r="E95" s="520">
        <v>8.0729364959824003E-3</v>
      </c>
      <c r="F95" s="520">
        <v>3.6180410728624532E-2</v>
      </c>
      <c r="G95" s="520">
        <v>3.639189918625417E-2</v>
      </c>
      <c r="H95" s="521">
        <v>8.0729364959824003E-3</v>
      </c>
      <c r="I95" s="521">
        <v>3.6357669050019595E-2</v>
      </c>
      <c r="J95" s="521">
        <v>3.6162465849436186E-2</v>
      </c>
    </row>
    <row r="96" spans="1:10" x14ac:dyDescent="0.2">
      <c r="A96" s="491" t="s">
        <v>720</v>
      </c>
      <c r="B96" s="489" t="s">
        <v>84</v>
      </c>
      <c r="C96" s="489" t="s">
        <v>84</v>
      </c>
      <c r="D96" s="489" t="s">
        <v>84</v>
      </c>
      <c r="E96" s="516">
        <v>1.3666005450172825E-3</v>
      </c>
      <c r="F96" s="516">
        <v>0</v>
      </c>
      <c r="G96" s="516">
        <v>1.1191744299947169E-4</v>
      </c>
      <c r="H96" s="517">
        <v>1.3666005450172825E-3</v>
      </c>
      <c r="I96" s="517">
        <v>9.3803218876629829E-5</v>
      </c>
      <c r="J96" s="517">
        <v>1.0258725497391297E-4</v>
      </c>
    </row>
    <row r="97" spans="1:10" x14ac:dyDescent="0.2">
      <c r="A97" s="476" t="s">
        <v>331</v>
      </c>
      <c r="B97" s="488" t="s">
        <v>84</v>
      </c>
      <c r="C97" s="488" t="s">
        <v>84</v>
      </c>
      <c r="D97" s="488" t="s">
        <v>84</v>
      </c>
      <c r="E97" s="514">
        <v>0</v>
      </c>
      <c r="F97" s="514">
        <v>2.2475451333679704E-3</v>
      </c>
      <c r="G97" s="514">
        <v>1.143467598776402E-2</v>
      </c>
      <c r="H97" s="515">
        <v>0</v>
      </c>
      <c r="I97" s="515">
        <v>9.9477071750187981E-3</v>
      </c>
      <c r="J97" s="515">
        <v>9.8790544389421725E-3</v>
      </c>
    </row>
    <row r="98" spans="1:10" x14ac:dyDescent="0.2">
      <c r="A98" s="477" t="s">
        <v>332</v>
      </c>
      <c r="B98" s="489" t="s">
        <v>84</v>
      </c>
      <c r="C98" s="489" t="s">
        <v>84</v>
      </c>
      <c r="D98" s="489" t="s">
        <v>84</v>
      </c>
      <c r="E98" s="516">
        <v>0</v>
      </c>
      <c r="F98" s="516">
        <v>0</v>
      </c>
      <c r="G98" s="516">
        <v>1.2064153165611421E-2</v>
      </c>
      <c r="H98" s="517">
        <v>0</v>
      </c>
      <c r="I98" s="517">
        <v>1.0111528369714243E-2</v>
      </c>
      <c r="J98" s="517">
        <v>1.0041745044141435E-2</v>
      </c>
    </row>
    <row r="99" spans="1:10" x14ac:dyDescent="0.2">
      <c r="A99" s="476" t="s">
        <v>721</v>
      </c>
      <c r="B99" s="488" t="s">
        <v>84</v>
      </c>
      <c r="C99" s="488" t="s">
        <v>84</v>
      </c>
      <c r="D99" s="488" t="s">
        <v>84</v>
      </c>
      <c r="E99" s="514">
        <v>4.2924418452775631E-4</v>
      </c>
      <c r="F99" s="514">
        <v>3.1479266427257062E-2</v>
      </c>
      <c r="G99" s="514">
        <v>1.260424864734401E-2</v>
      </c>
      <c r="H99" s="515">
        <v>4.2924418452775631E-4</v>
      </c>
      <c r="I99" s="515">
        <v>1.5659235369919366E-2</v>
      </c>
      <c r="J99" s="515">
        <v>1.5554127675562846E-2</v>
      </c>
    </row>
    <row r="100" spans="1:10" x14ac:dyDescent="0.2">
      <c r="A100" s="477" t="s">
        <v>722</v>
      </c>
      <c r="B100" s="489" t="s">
        <v>84</v>
      </c>
      <c r="C100" s="489" t="s">
        <v>84</v>
      </c>
      <c r="D100" s="489" t="s">
        <v>84</v>
      </c>
      <c r="E100" s="516">
        <v>6.2770639764474275E-3</v>
      </c>
      <c r="F100" s="516">
        <v>2.7141449087181E-5</v>
      </c>
      <c r="G100" s="516">
        <v>1.7599541587539651E-4</v>
      </c>
      <c r="H100" s="517">
        <v>6.2770639764474275E-3</v>
      </c>
      <c r="I100" s="517">
        <v>1.5190288799313848E-4</v>
      </c>
      <c r="J100" s="517">
        <v>1.9417484677058093E-4</v>
      </c>
    </row>
    <row r="101" spans="1:10" x14ac:dyDescent="0.2">
      <c r="A101" s="479" t="s">
        <v>333</v>
      </c>
      <c r="B101" s="492" t="s">
        <v>84</v>
      </c>
      <c r="C101" s="492" t="s">
        <v>84</v>
      </c>
      <c r="D101" s="492" t="s">
        <v>84</v>
      </c>
      <c r="E101" s="522">
        <v>0</v>
      </c>
      <c r="F101" s="522">
        <v>2.4264553325361762E-3</v>
      </c>
      <c r="G101" s="522">
        <v>9.0806582968600888E-7</v>
      </c>
      <c r="H101" s="523">
        <v>0</v>
      </c>
      <c r="I101" s="523">
        <v>3.9349125601099901E-4</v>
      </c>
      <c r="J101" s="523">
        <v>3.907756301012193E-4</v>
      </c>
    </row>
    <row r="102" spans="1:10" x14ac:dyDescent="0.2">
      <c r="A102" s="475" t="s">
        <v>723</v>
      </c>
      <c r="B102" s="499" t="s">
        <v>84</v>
      </c>
      <c r="C102" s="499" t="s">
        <v>84</v>
      </c>
      <c r="D102" s="499" t="s">
        <v>84</v>
      </c>
      <c r="E102" s="518">
        <v>0.14108127516036212</v>
      </c>
      <c r="F102" s="518">
        <v>6.3815008025770767E-2</v>
      </c>
      <c r="G102" s="518">
        <v>6.6062977129808839E-2</v>
      </c>
      <c r="H102" s="519">
        <v>0.14108127516036212</v>
      </c>
      <c r="I102" s="519">
        <v>6.569913557767508E-2</v>
      </c>
      <c r="J102" s="519">
        <v>6.6219375070314918E-2</v>
      </c>
    </row>
    <row r="103" spans="1:10" x14ac:dyDescent="0.2">
      <c r="A103" s="479" t="s">
        <v>724</v>
      </c>
      <c r="B103" s="492" t="s">
        <v>84</v>
      </c>
      <c r="C103" s="492" t="s">
        <v>84</v>
      </c>
      <c r="D103" s="492" t="s">
        <v>84</v>
      </c>
      <c r="E103" s="522">
        <v>0</v>
      </c>
      <c r="F103" s="522">
        <v>1.7685183042418272E-3</v>
      </c>
      <c r="G103" s="522">
        <v>1.6170286063837767E-3</v>
      </c>
      <c r="H103" s="523">
        <v>0</v>
      </c>
      <c r="I103" s="523">
        <v>1.6415477364296203E-3</v>
      </c>
      <c r="J103" s="523">
        <v>1.6302188199744502E-3</v>
      </c>
    </row>
    <row r="104" spans="1:10" x14ac:dyDescent="0.2">
      <c r="A104" s="477" t="s">
        <v>334</v>
      </c>
      <c r="B104" s="489" t="s">
        <v>84</v>
      </c>
      <c r="C104" s="489" t="s">
        <v>84</v>
      </c>
      <c r="D104" s="489" t="s">
        <v>84</v>
      </c>
      <c r="E104" s="516">
        <v>1.938310112944077E-2</v>
      </c>
      <c r="F104" s="516">
        <v>1.3967809181831596E-2</v>
      </c>
      <c r="G104" s="516">
        <v>2.2103626443909404E-2</v>
      </c>
      <c r="H104" s="517">
        <v>1.938310112944077E-2</v>
      </c>
      <c r="I104" s="517">
        <v>2.0786816361780751E-2</v>
      </c>
      <c r="J104" s="517">
        <v>2.077712881371796E-2</v>
      </c>
    </row>
    <row r="105" spans="1:10" x14ac:dyDescent="0.2">
      <c r="A105" s="476" t="s">
        <v>725</v>
      </c>
      <c r="B105" s="488" t="s">
        <v>84</v>
      </c>
      <c r="C105" s="488" t="s">
        <v>84</v>
      </c>
      <c r="D105" s="488" t="s">
        <v>84</v>
      </c>
      <c r="E105" s="514">
        <v>1.3251934600149286E-3</v>
      </c>
      <c r="F105" s="514">
        <v>9.5406005777333141E-3</v>
      </c>
      <c r="G105" s="514">
        <v>1.1751868151665497E-2</v>
      </c>
      <c r="H105" s="515">
        <v>1.3251934600149286E-3</v>
      </c>
      <c r="I105" s="515">
        <v>1.1393966868753151E-2</v>
      </c>
      <c r="J105" s="515">
        <v>1.1324478610676822E-2</v>
      </c>
    </row>
    <row r="106" spans="1:10" x14ac:dyDescent="0.2">
      <c r="A106" s="477" t="s">
        <v>752</v>
      </c>
      <c r="B106" s="489" t="s">
        <v>84</v>
      </c>
      <c r="C106" s="489" t="s">
        <v>84</v>
      </c>
      <c r="D106" s="489" t="s">
        <v>84</v>
      </c>
      <c r="E106" s="516">
        <v>1.8057879879435905E-2</v>
      </c>
      <c r="F106" s="516">
        <v>4.4272086040982829E-3</v>
      </c>
      <c r="G106" s="516">
        <v>1.0351758061828826E-2</v>
      </c>
      <c r="H106" s="517">
        <v>1.8057879879435905E-2</v>
      </c>
      <c r="I106" s="517">
        <v>9.3928492999059976E-3</v>
      </c>
      <c r="J106" s="517">
        <v>9.4526498194635305E-3</v>
      </c>
    </row>
    <row r="107" spans="1:10" x14ac:dyDescent="0.2">
      <c r="A107" s="476" t="s">
        <v>335</v>
      </c>
      <c r="B107" s="488" t="s">
        <v>84</v>
      </c>
      <c r="C107" s="488" t="s">
        <v>84</v>
      </c>
      <c r="D107" s="488" t="s">
        <v>84</v>
      </c>
      <c r="E107" s="514">
        <v>0.12135627378475763</v>
      </c>
      <c r="F107" s="514">
        <v>4.8061985452185679E-2</v>
      </c>
      <c r="G107" s="514">
        <v>4.1907362694567511E-2</v>
      </c>
      <c r="H107" s="515">
        <v>0.12135627378475763</v>
      </c>
      <c r="I107" s="515">
        <v>4.2903509613538532E-2</v>
      </c>
      <c r="J107" s="515">
        <v>4.3444940600435085E-2</v>
      </c>
    </row>
    <row r="108" spans="1:10" x14ac:dyDescent="0.2">
      <c r="A108" s="477" t="s">
        <v>336</v>
      </c>
      <c r="B108" s="489" t="s">
        <v>84</v>
      </c>
      <c r="C108" s="489" t="s">
        <v>84</v>
      </c>
      <c r="D108" s="489" t="s">
        <v>84</v>
      </c>
      <c r="E108" s="516">
        <v>3.4187245617379639E-4</v>
      </c>
      <c r="F108" s="516">
        <v>1.6693894323592095E-5</v>
      </c>
      <c r="G108" s="516">
        <v>4.3495915453308116E-4</v>
      </c>
      <c r="H108" s="517">
        <v>3.4187245617379639E-4</v>
      </c>
      <c r="I108" s="517">
        <v>3.6726147968297565E-4</v>
      </c>
      <c r="J108" s="517">
        <v>3.6708626082102561E-4</v>
      </c>
    </row>
    <row r="109" spans="1:10" x14ac:dyDescent="0.2">
      <c r="A109" s="501" t="s">
        <v>726</v>
      </c>
      <c r="B109" s="502" t="s">
        <v>84</v>
      </c>
      <c r="C109" s="502" t="s">
        <v>84</v>
      </c>
      <c r="D109" s="502" t="s">
        <v>84</v>
      </c>
      <c r="E109" s="520">
        <v>6.4671336126042048E-2</v>
      </c>
      <c r="F109" s="520">
        <v>3.8849308752441987E-3</v>
      </c>
      <c r="G109" s="520">
        <v>2.0200969313752385E-3</v>
      </c>
      <c r="H109" s="521">
        <v>6.4671336126042048E-2</v>
      </c>
      <c r="I109" s="521">
        <v>2.3219267365047649E-3</v>
      </c>
      <c r="J109" s="521">
        <v>2.7522226300250962E-3</v>
      </c>
    </row>
    <row r="110" spans="1:10" x14ac:dyDescent="0.2">
      <c r="A110" s="477" t="s">
        <v>727</v>
      </c>
      <c r="B110" s="489" t="s">
        <v>84</v>
      </c>
      <c r="C110" s="489" t="s">
        <v>84</v>
      </c>
      <c r="D110" s="489" t="s">
        <v>84</v>
      </c>
      <c r="E110" s="516">
        <v>0</v>
      </c>
      <c r="F110" s="516">
        <v>0</v>
      </c>
      <c r="G110" s="516">
        <v>5.7603769962319777E-6</v>
      </c>
      <c r="H110" s="517">
        <v>0</v>
      </c>
      <c r="I110" s="517">
        <v>4.8280401133896744E-6</v>
      </c>
      <c r="J110" s="517">
        <v>4.7947200570349522E-6</v>
      </c>
    </row>
    <row r="111" spans="1:10" x14ac:dyDescent="0.2">
      <c r="A111" s="479" t="s">
        <v>337</v>
      </c>
      <c r="B111" s="492" t="s">
        <v>84</v>
      </c>
      <c r="C111" s="492" t="s">
        <v>84</v>
      </c>
      <c r="D111" s="492" t="s">
        <v>84</v>
      </c>
      <c r="E111" s="522">
        <v>5.3141713942071206E-2</v>
      </c>
      <c r="F111" s="522">
        <v>2.7719429389543086E-4</v>
      </c>
      <c r="G111" s="522">
        <v>3.9075724727511481E-4</v>
      </c>
      <c r="H111" s="523">
        <v>5.3141713942071206E-2</v>
      </c>
      <c r="I111" s="523">
        <v>3.7237669162230966E-4</v>
      </c>
      <c r="J111" s="523">
        <v>7.3655703182081572E-4</v>
      </c>
    </row>
    <row r="112" spans="1:10" x14ac:dyDescent="0.2">
      <c r="A112" s="478" t="s">
        <v>728</v>
      </c>
      <c r="B112" s="489" t="s">
        <v>84</v>
      </c>
      <c r="C112" s="489" t="s">
        <v>84</v>
      </c>
      <c r="D112" s="489" t="s">
        <v>84</v>
      </c>
      <c r="E112" s="516">
        <v>1.1529594393980909E-2</v>
      </c>
      <c r="F112" s="516">
        <v>3.6077353881606954E-3</v>
      </c>
      <c r="G112" s="516">
        <v>1.6235793071038918E-3</v>
      </c>
      <c r="H112" s="517">
        <v>1.1529594393980909E-2</v>
      </c>
      <c r="I112" s="517">
        <v>1.9447218116474612E-3</v>
      </c>
      <c r="J112" s="517">
        <v>2.010870494569641E-3</v>
      </c>
    </row>
    <row r="113" spans="1:12" x14ac:dyDescent="0.2">
      <c r="A113" s="479" t="s">
        <v>729</v>
      </c>
      <c r="B113" s="488" t="s">
        <v>84</v>
      </c>
      <c r="C113" s="488" t="s">
        <v>84</v>
      </c>
      <c r="D113" s="488" t="s">
        <v>84</v>
      </c>
      <c r="E113" s="514">
        <v>0</v>
      </c>
      <c r="F113" s="514">
        <v>2.0310864987434629E-3</v>
      </c>
      <c r="G113" s="514">
        <v>1.2765110631189985E-4</v>
      </c>
      <c r="H113" s="515">
        <v>0</v>
      </c>
      <c r="I113" s="515">
        <v>4.357286890173727E-4</v>
      </c>
      <c r="J113" s="515">
        <v>4.3272156725938156E-4</v>
      </c>
    </row>
    <row r="114" spans="1:12" x14ac:dyDescent="0.2">
      <c r="A114" s="478" t="s">
        <v>754</v>
      </c>
      <c r="B114" s="494" t="s">
        <v>84</v>
      </c>
      <c r="C114" s="494" t="s">
        <v>84</v>
      </c>
      <c r="D114" s="494" t="s">
        <v>84</v>
      </c>
      <c r="E114" s="526">
        <v>1.1524481035832968E-2</v>
      </c>
      <c r="F114" s="526">
        <v>9.4821462940571801E-5</v>
      </c>
      <c r="G114" s="526">
        <v>2.7864740768396897E-4</v>
      </c>
      <c r="H114" s="527">
        <v>1.1524481035832968E-2</v>
      </c>
      <c r="I114" s="527">
        <v>2.4889454456065085E-4</v>
      </c>
      <c r="J114" s="527">
        <v>3.2671145753115243E-4</v>
      </c>
    </row>
    <row r="115" spans="1:12" x14ac:dyDescent="0.2">
      <c r="A115" s="479" t="s">
        <v>753</v>
      </c>
      <c r="B115" s="492" t="s">
        <v>84</v>
      </c>
      <c r="C115" s="492" t="s">
        <v>84</v>
      </c>
      <c r="D115" s="492" t="s">
        <v>84</v>
      </c>
      <c r="E115" s="522">
        <v>5.1133581479416787E-6</v>
      </c>
      <c r="F115" s="522">
        <v>0</v>
      </c>
      <c r="G115" s="522">
        <v>2.0192886352751275E-5</v>
      </c>
      <c r="H115" s="523">
        <v>5.1133581479416787E-6</v>
      </c>
      <c r="I115" s="523">
        <v>1.6924598056685236E-5</v>
      </c>
      <c r="J115" s="523">
        <v>1.684308440515466E-5</v>
      </c>
    </row>
    <row r="116" spans="1:12" x14ac:dyDescent="0.2">
      <c r="A116" s="478" t="s">
        <v>755</v>
      </c>
      <c r="B116" s="494" t="s">
        <v>84</v>
      </c>
      <c r="C116" s="494" t="s">
        <v>84</v>
      </c>
      <c r="D116" s="494" t="s">
        <v>84</v>
      </c>
      <c r="E116" s="526">
        <v>0</v>
      </c>
      <c r="F116" s="526">
        <v>2.7445831364498444E-4</v>
      </c>
      <c r="G116" s="526">
        <v>2.6082295793698843E-4</v>
      </c>
      <c r="H116" s="527">
        <v>0</v>
      </c>
      <c r="I116" s="527">
        <v>2.6302988728302859E-4</v>
      </c>
      <c r="J116" s="527">
        <v>2.6121462260804364E-4</v>
      </c>
    </row>
    <row r="117" spans="1:12" x14ac:dyDescent="0.2">
      <c r="A117" s="479" t="s">
        <v>756</v>
      </c>
      <c r="B117" s="492" t="s">
        <v>84</v>
      </c>
      <c r="C117" s="492" t="s">
        <v>84</v>
      </c>
      <c r="D117" s="492" t="s">
        <v>84</v>
      </c>
      <c r="E117" s="522">
        <v>0</v>
      </c>
      <c r="F117" s="522">
        <v>1.2073679196436039E-3</v>
      </c>
      <c r="G117" s="522">
        <v>9.3626471840320327E-4</v>
      </c>
      <c r="H117" s="523">
        <v>0</v>
      </c>
      <c r="I117" s="523">
        <v>9.8014370648651485E-4</v>
      </c>
      <c r="J117" s="523">
        <v>9.7337937918830436E-4</v>
      </c>
    </row>
    <row r="118" spans="1:12" x14ac:dyDescent="0.2">
      <c r="A118" s="504" t="s">
        <v>730</v>
      </c>
      <c r="B118" s="505" t="s">
        <v>84</v>
      </c>
      <c r="C118" s="505" t="s">
        <v>84</v>
      </c>
      <c r="D118" s="505" t="s">
        <v>84</v>
      </c>
      <c r="E118" s="528">
        <v>4.8260513370042057E-2</v>
      </c>
      <c r="F118" s="528">
        <v>0.14764631869949613</v>
      </c>
      <c r="G118" s="528">
        <v>0.25791248229828656</v>
      </c>
      <c r="H118" s="529">
        <v>4.8260513370042057E-2</v>
      </c>
      <c r="I118" s="529">
        <v>0.24006552344126672</v>
      </c>
      <c r="J118" s="529">
        <v>0.23874180748311483</v>
      </c>
    </row>
    <row r="119" spans="1:12" s="7" customFormat="1" x14ac:dyDescent="0.2">
      <c r="A119" s="479" t="s">
        <v>731</v>
      </c>
      <c r="B119" s="492" t="s">
        <v>84</v>
      </c>
      <c r="C119" s="492" t="s">
        <v>84</v>
      </c>
      <c r="D119" s="492" t="s">
        <v>84</v>
      </c>
      <c r="E119" s="522">
        <v>0</v>
      </c>
      <c r="F119" s="522">
        <v>1.1772075854139655E-2</v>
      </c>
      <c r="G119" s="522">
        <v>7.6751885218510462E-3</v>
      </c>
      <c r="H119" s="523">
        <v>0</v>
      </c>
      <c r="I119" s="523">
        <v>8.3382838656524405E-3</v>
      </c>
      <c r="J119" s="523">
        <v>8.2807383437056153E-3</v>
      </c>
    </row>
    <row r="120" spans="1:12" x14ac:dyDescent="0.2">
      <c r="A120" s="478" t="s">
        <v>732</v>
      </c>
      <c r="B120" s="494" t="s">
        <v>84</v>
      </c>
      <c r="C120" s="494" t="s">
        <v>84</v>
      </c>
      <c r="D120" s="494" t="s">
        <v>84</v>
      </c>
      <c r="E120" s="526">
        <v>1.9001544567640558E-2</v>
      </c>
      <c r="F120" s="526">
        <v>9.3088673459975582E-2</v>
      </c>
      <c r="G120" s="526">
        <v>0.16346369866937793</v>
      </c>
      <c r="H120" s="527">
        <v>1.9001544567640558E-2</v>
      </c>
      <c r="I120" s="527">
        <v>0.15207325813456535</v>
      </c>
      <c r="J120" s="527">
        <v>0.15115488196304749</v>
      </c>
    </row>
    <row r="121" spans="1:12" x14ac:dyDescent="0.2">
      <c r="A121" s="479" t="s">
        <v>733</v>
      </c>
      <c r="B121" s="492" t="s">
        <v>84</v>
      </c>
      <c r="C121" s="492" t="s">
        <v>84</v>
      </c>
      <c r="D121" s="492" t="s">
        <v>84</v>
      </c>
      <c r="E121" s="522">
        <v>4.2618728563496513E-4</v>
      </c>
      <c r="F121" s="522">
        <v>1.0181092003218338E-2</v>
      </c>
      <c r="G121" s="522">
        <v>6.1969202544390218E-3</v>
      </c>
      <c r="H121" s="523">
        <v>4.2618728563496513E-4</v>
      </c>
      <c r="I121" s="523">
        <v>6.8417721923234856E-3</v>
      </c>
      <c r="J121" s="523">
        <v>6.7974959134155027E-3</v>
      </c>
    </row>
    <row r="122" spans="1:12" s="7" customFormat="1" x14ac:dyDescent="0.2">
      <c r="A122" s="478" t="s">
        <v>769</v>
      </c>
      <c r="B122" s="494" t="s">
        <v>84</v>
      </c>
      <c r="C122" s="494" t="s">
        <v>84</v>
      </c>
      <c r="D122" s="494" t="s">
        <v>84</v>
      </c>
      <c r="E122" s="526">
        <v>1.8353037362529866E-2</v>
      </c>
      <c r="F122" s="526">
        <v>2.8848209169973694E-2</v>
      </c>
      <c r="G122" s="526">
        <v>1.6854810556336558E-2</v>
      </c>
      <c r="H122" s="527">
        <v>1.8353037362529866E-2</v>
      </c>
      <c r="I122" s="527">
        <v>1.8795983483983141E-2</v>
      </c>
      <c r="J122" s="527">
        <v>1.8792926552105547E-2</v>
      </c>
    </row>
    <row r="123" spans="1:12" x14ac:dyDescent="0.2">
      <c r="A123" s="476" t="s">
        <v>770</v>
      </c>
      <c r="B123" s="488" t="s">
        <v>84</v>
      </c>
      <c r="C123" s="488" t="s">
        <v>84</v>
      </c>
      <c r="D123" s="488" t="s">
        <v>84</v>
      </c>
      <c r="E123" s="514">
        <v>2.2231991947572517E-4</v>
      </c>
      <c r="F123" s="514">
        <v>5.4059371093595467E-2</v>
      </c>
      <c r="G123" s="514">
        <v>0.1404119673977722</v>
      </c>
      <c r="H123" s="515">
        <v>2.2231991947572517E-4</v>
      </c>
      <c r="I123" s="515">
        <v>0.12643550187889391</v>
      </c>
      <c r="J123" s="515">
        <v>0.12556445892216003</v>
      </c>
      <c r="L123" s="267"/>
    </row>
    <row r="124" spans="1:12" x14ac:dyDescent="0.2">
      <c r="A124" s="477" t="s">
        <v>734</v>
      </c>
      <c r="B124" s="489" t="s">
        <v>84</v>
      </c>
      <c r="C124" s="489" t="s">
        <v>84</v>
      </c>
      <c r="D124" s="489" t="s">
        <v>84</v>
      </c>
      <c r="E124" s="516">
        <v>2.9258941012411565E-2</v>
      </c>
      <c r="F124" s="516">
        <v>4.278556819219282E-2</v>
      </c>
      <c r="G124" s="516">
        <v>8.6773594876642546E-2</v>
      </c>
      <c r="H124" s="517">
        <v>2.9258941012411565E-2</v>
      </c>
      <c r="I124" s="517">
        <v>7.9653981054805756E-2</v>
      </c>
      <c r="J124" s="517">
        <v>7.9306186600995351E-2</v>
      </c>
    </row>
    <row r="125" spans="1:12" x14ac:dyDescent="0.2">
      <c r="A125" s="501" t="s">
        <v>735</v>
      </c>
      <c r="B125" s="502" t="s">
        <v>84</v>
      </c>
      <c r="C125" s="502" t="s">
        <v>84</v>
      </c>
      <c r="D125" s="502" t="s">
        <v>84</v>
      </c>
      <c r="E125" s="520">
        <v>0.15234239046158618</v>
      </c>
      <c r="F125" s="520">
        <v>7.3746639005464854E-2</v>
      </c>
      <c r="G125" s="520">
        <v>7.1618474106170615E-2</v>
      </c>
      <c r="H125" s="521">
        <v>0.15234239046158618</v>
      </c>
      <c r="I125" s="521">
        <v>7.1962924934593872E-2</v>
      </c>
      <c r="J125" s="521">
        <v>7.2517652786521655E-2</v>
      </c>
    </row>
    <row r="126" spans="1:12" x14ac:dyDescent="0.2">
      <c r="A126" s="477" t="s">
        <v>736</v>
      </c>
      <c r="B126" s="489" t="s">
        <v>84</v>
      </c>
      <c r="C126" s="489" t="s">
        <v>84</v>
      </c>
      <c r="D126" s="489" t="s">
        <v>84</v>
      </c>
      <c r="E126" s="516">
        <v>6.3147194128086281E-4</v>
      </c>
      <c r="F126" s="516">
        <v>1.0713576044372612E-2</v>
      </c>
      <c r="G126" s="516">
        <v>4.0747349265405223E-3</v>
      </c>
      <c r="H126" s="517">
        <v>6.3147194128086281E-4</v>
      </c>
      <c r="I126" s="517">
        <v>5.1492542570519984E-3</v>
      </c>
      <c r="J126" s="517">
        <v>5.1180754023149823E-3</v>
      </c>
    </row>
    <row r="127" spans="1:12" x14ac:dyDescent="0.2">
      <c r="A127" s="476" t="s">
        <v>737</v>
      </c>
      <c r="B127" s="488" t="s">
        <v>84</v>
      </c>
      <c r="C127" s="488" t="s">
        <v>84</v>
      </c>
      <c r="D127" s="488" t="s">
        <v>84</v>
      </c>
      <c r="E127" s="514">
        <v>0.11546279503937563</v>
      </c>
      <c r="F127" s="514">
        <v>2.3124233029893079E-2</v>
      </c>
      <c r="G127" s="514">
        <v>1.4176834562711378E-2</v>
      </c>
      <c r="H127" s="515">
        <v>0.11546279503937563</v>
      </c>
      <c r="I127" s="515">
        <v>1.5625001861812968E-2</v>
      </c>
      <c r="J127" s="515">
        <v>1.6314018692013228E-2</v>
      </c>
    </row>
    <row r="128" spans="1:12" x14ac:dyDescent="0.2">
      <c r="A128" s="477" t="s">
        <v>738</v>
      </c>
      <c r="B128" s="489" t="s">
        <v>84</v>
      </c>
      <c r="C128" s="489" t="s">
        <v>84</v>
      </c>
      <c r="D128" s="489" t="s">
        <v>84</v>
      </c>
      <c r="E128" s="516">
        <v>0</v>
      </c>
      <c r="F128" s="516">
        <v>3.1303026582995309E-3</v>
      </c>
      <c r="G128" s="516">
        <v>6.9547360971965932E-3</v>
      </c>
      <c r="H128" s="517">
        <v>0</v>
      </c>
      <c r="I128" s="517">
        <v>6.3357383556613515E-3</v>
      </c>
      <c r="J128" s="517">
        <v>6.2920131267690015E-3</v>
      </c>
    </row>
    <row r="129" spans="1:10" s="7" customFormat="1" x14ac:dyDescent="0.2">
      <c r="A129" s="476" t="s">
        <v>739</v>
      </c>
      <c r="B129" s="488" t="s">
        <v>84</v>
      </c>
      <c r="C129" s="488" t="s">
        <v>84</v>
      </c>
      <c r="D129" s="488" t="s">
        <v>84</v>
      </c>
      <c r="E129" s="514">
        <v>2.6406354125618536E-2</v>
      </c>
      <c r="F129" s="514">
        <v>1.9273979779602532E-2</v>
      </c>
      <c r="G129" s="514">
        <v>3.2194401409320748E-2</v>
      </c>
      <c r="H129" s="515">
        <v>2.6406354125618536E-2</v>
      </c>
      <c r="I129" s="515">
        <v>3.0103186609466589E-2</v>
      </c>
      <c r="J129" s="515">
        <v>3.0077673427346543E-2</v>
      </c>
    </row>
    <row r="130" spans="1:10" x14ac:dyDescent="0.2">
      <c r="A130" s="478" t="s">
        <v>740</v>
      </c>
      <c r="B130" s="494" t="s">
        <v>84</v>
      </c>
      <c r="C130" s="494" t="s">
        <v>84</v>
      </c>
      <c r="D130" s="489" t="s">
        <v>84</v>
      </c>
      <c r="E130" s="516">
        <v>9.8417415653212041E-3</v>
      </c>
      <c r="F130" s="516">
        <v>1.7504545106920958E-2</v>
      </c>
      <c r="G130" s="516">
        <v>1.4217766649571204E-2</v>
      </c>
      <c r="H130" s="517">
        <v>9.8417415653212041E-3</v>
      </c>
      <c r="I130" s="517">
        <v>1.4749743078114545E-2</v>
      </c>
      <c r="J130" s="517">
        <v>1.4715871179133878E-2</v>
      </c>
    </row>
    <row r="131" spans="1:10" x14ac:dyDescent="0.2">
      <c r="A131" s="507" t="s">
        <v>741</v>
      </c>
      <c r="B131" s="508" t="s">
        <v>84</v>
      </c>
      <c r="C131" s="508" t="s">
        <v>84</v>
      </c>
      <c r="D131" s="502" t="s">
        <v>84</v>
      </c>
      <c r="E131" s="520">
        <v>0.23952928759249204</v>
      </c>
      <c r="F131" s="520">
        <v>0.35545517264300869</v>
      </c>
      <c r="G131" s="520">
        <v>0.32719028158999719</v>
      </c>
      <c r="H131" s="521">
        <v>0.23952928759249204</v>
      </c>
      <c r="I131" s="521">
        <v>0.33176505168498921</v>
      </c>
      <c r="J131" s="521">
        <v>0.331128499215394</v>
      </c>
    </row>
    <row r="132" spans="1:10" x14ac:dyDescent="0.2">
      <c r="A132" s="478" t="s">
        <v>742</v>
      </c>
      <c r="B132" s="494" t="s">
        <v>84</v>
      </c>
      <c r="C132" s="494" t="s">
        <v>84</v>
      </c>
      <c r="D132" s="489" t="s">
        <v>84</v>
      </c>
      <c r="E132" s="516">
        <v>1.5631897128126859E-2</v>
      </c>
      <c r="F132" s="516">
        <v>1.186920255643647E-3</v>
      </c>
      <c r="G132" s="516">
        <v>1.6934314127563153E-2</v>
      </c>
      <c r="H132" s="517">
        <v>1.5631897128126859E-2</v>
      </c>
      <c r="I132" s="517">
        <v>1.4385544120836296E-2</v>
      </c>
      <c r="J132" s="517">
        <v>1.4394145655095636E-2</v>
      </c>
    </row>
    <row r="133" spans="1:10" x14ac:dyDescent="0.2">
      <c r="A133" s="479" t="s">
        <v>338</v>
      </c>
      <c r="B133" s="492" t="s">
        <v>84</v>
      </c>
      <c r="C133" s="492" t="s">
        <v>84</v>
      </c>
      <c r="D133" s="488" t="s">
        <v>84</v>
      </c>
      <c r="E133" s="514">
        <v>0</v>
      </c>
      <c r="F133" s="514">
        <v>0</v>
      </c>
      <c r="G133" s="514">
        <v>0</v>
      </c>
      <c r="H133" s="515">
        <v>0</v>
      </c>
      <c r="I133" s="515">
        <v>0</v>
      </c>
      <c r="J133" s="515">
        <v>0</v>
      </c>
    </row>
    <row r="134" spans="1:10" x14ac:dyDescent="0.2">
      <c r="A134" s="745" t="s">
        <v>743</v>
      </c>
      <c r="B134" s="489" t="s">
        <v>84</v>
      </c>
      <c r="C134" s="489" t="s">
        <v>84</v>
      </c>
      <c r="D134" s="494" t="s">
        <v>84</v>
      </c>
      <c r="E134" s="526">
        <v>0</v>
      </c>
      <c r="F134" s="526">
        <v>1.4689334782078428E-2</v>
      </c>
      <c r="G134" s="526">
        <v>2.4005706614706482E-2</v>
      </c>
      <c r="H134" s="527">
        <v>0</v>
      </c>
      <c r="I134" s="527">
        <v>2.2497819703916785E-2</v>
      </c>
      <c r="J134" s="527">
        <v>2.2342554088307268E-2</v>
      </c>
    </row>
    <row r="135" spans="1:10" x14ac:dyDescent="0.2">
      <c r="A135" s="476" t="s">
        <v>744</v>
      </c>
      <c r="B135" s="488" t="s">
        <v>84</v>
      </c>
      <c r="C135" s="488" t="s">
        <v>84</v>
      </c>
      <c r="D135" s="492" t="s">
        <v>84</v>
      </c>
      <c r="E135" s="522">
        <v>8.7706681102640099E-2</v>
      </c>
      <c r="F135" s="522">
        <v>0.27671609871839137</v>
      </c>
      <c r="G135" s="522">
        <v>0.26668390028606592</v>
      </c>
      <c r="H135" s="523">
        <v>8.7706681102640099E-2</v>
      </c>
      <c r="I135" s="523">
        <v>0.26830764620071146</v>
      </c>
      <c r="J135" s="523">
        <v>0.26706125342155945</v>
      </c>
    </row>
    <row r="136" spans="1:10" s="7" customFormat="1" x14ac:dyDescent="0.2">
      <c r="A136" s="477" t="s">
        <v>745</v>
      </c>
      <c r="B136" s="494" t="s">
        <v>84</v>
      </c>
      <c r="C136" s="494" t="s">
        <v>84</v>
      </c>
      <c r="D136" s="494" t="s">
        <v>84</v>
      </c>
      <c r="E136" s="526">
        <v>0.13619068157173514</v>
      </c>
      <c r="F136" s="526">
        <v>6.286281769370719E-2</v>
      </c>
      <c r="G136" s="526">
        <v>1.9566360100831501E-2</v>
      </c>
      <c r="H136" s="527">
        <v>0.13619068157173514</v>
      </c>
      <c r="I136" s="527">
        <v>2.6574041080159903E-2</v>
      </c>
      <c r="J136" s="527">
        <v>2.7330545283276449E-2</v>
      </c>
    </row>
    <row r="137" spans="1:10" x14ac:dyDescent="0.2">
      <c r="A137" s="501" t="s">
        <v>746</v>
      </c>
      <c r="B137" s="508" t="s">
        <v>84</v>
      </c>
      <c r="C137" s="508" t="s">
        <v>84</v>
      </c>
      <c r="D137" s="508" t="s">
        <v>84</v>
      </c>
      <c r="E137" s="524">
        <v>0.28571108192544609</v>
      </c>
      <c r="F137" s="524">
        <v>0.1566360112190463</v>
      </c>
      <c r="G137" s="524">
        <v>6.5999648927602753E-2</v>
      </c>
      <c r="H137" s="525">
        <v>0.28571108192544609</v>
      </c>
      <c r="I137" s="525">
        <v>8.0669456745085244E-2</v>
      </c>
      <c r="J137" s="525">
        <v>8.2084523386127872E-2</v>
      </c>
    </row>
    <row r="138" spans="1:10" x14ac:dyDescent="0.2">
      <c r="A138" s="478" t="s">
        <v>747</v>
      </c>
      <c r="B138" s="494" t="s">
        <v>84</v>
      </c>
      <c r="C138" s="494" t="s">
        <v>84</v>
      </c>
      <c r="D138" s="489" t="s">
        <v>84</v>
      </c>
      <c r="E138" s="516">
        <v>0.26885367403119925</v>
      </c>
      <c r="F138" s="516">
        <v>0.14035797515482942</v>
      </c>
      <c r="G138" s="516">
        <v>6.0285760938711325E-2</v>
      </c>
      <c r="H138" s="517">
        <v>0.26885367403119925</v>
      </c>
      <c r="I138" s="517">
        <v>7.3245724957276465E-2</v>
      </c>
      <c r="J138" s="517">
        <v>7.4595686377128628E-2</v>
      </c>
    </row>
    <row r="139" spans="1:10" x14ac:dyDescent="0.2">
      <c r="A139" s="479" t="s">
        <v>339</v>
      </c>
      <c r="B139" s="492" t="s">
        <v>84</v>
      </c>
      <c r="C139" s="492" t="s">
        <v>84</v>
      </c>
      <c r="D139" s="488" t="s">
        <v>84</v>
      </c>
      <c r="E139" s="514">
        <v>9.317427825227642E-4</v>
      </c>
      <c r="F139" s="514">
        <v>2.958246131420276E-3</v>
      </c>
      <c r="G139" s="514">
        <v>2.0506826899045916E-3</v>
      </c>
      <c r="H139" s="515">
        <v>9.317427825227642E-4</v>
      </c>
      <c r="I139" s="515">
        <v>2.1975749628578827E-3</v>
      </c>
      <c r="J139" s="515">
        <v>2.188838995758642E-3</v>
      </c>
    </row>
    <row r="140" spans="1:10" x14ac:dyDescent="0.2">
      <c r="A140" s="478" t="s">
        <v>748</v>
      </c>
      <c r="B140" s="533" t="s">
        <v>84</v>
      </c>
      <c r="C140" s="533" t="s">
        <v>84</v>
      </c>
      <c r="D140" s="494" t="s">
        <v>84</v>
      </c>
      <c r="E140" s="526">
        <v>1.1509224331358947E-3</v>
      </c>
      <c r="F140" s="526">
        <v>1.3505683861753674E-3</v>
      </c>
      <c r="G140" s="526">
        <v>1.8818568696537851E-3</v>
      </c>
      <c r="H140" s="527">
        <v>1.1509224331358947E-3</v>
      </c>
      <c r="I140" s="527">
        <v>1.7958659963306853E-3</v>
      </c>
      <c r="J140" s="527">
        <v>1.7914150068263381E-3</v>
      </c>
    </row>
    <row r="141" spans="1:10" x14ac:dyDescent="0.2">
      <c r="A141" s="479" t="s">
        <v>749</v>
      </c>
      <c r="B141" s="492" t="s">
        <v>84</v>
      </c>
      <c r="C141" s="492" t="s">
        <v>84</v>
      </c>
      <c r="D141" s="492" t="s">
        <v>84</v>
      </c>
      <c r="E141" s="522">
        <v>2.3903281942231278E-3</v>
      </c>
      <c r="F141" s="522">
        <v>6.5525903698423057E-3</v>
      </c>
      <c r="G141" s="522">
        <v>9.9049866782272727E-4</v>
      </c>
      <c r="H141" s="523">
        <v>2.3903281942231278E-3</v>
      </c>
      <c r="I141" s="523">
        <v>1.8907423919637197E-3</v>
      </c>
      <c r="J141" s="523">
        <v>1.8941902148264869E-3</v>
      </c>
    </row>
    <row r="142" spans="1:10" x14ac:dyDescent="0.2">
      <c r="A142" s="745" t="s">
        <v>750</v>
      </c>
      <c r="B142" s="751" t="s">
        <v>84</v>
      </c>
      <c r="C142" s="751" t="s">
        <v>84</v>
      </c>
      <c r="D142" s="751" t="s">
        <v>84</v>
      </c>
      <c r="E142" s="753">
        <v>1.2384358904385204E-2</v>
      </c>
      <c r="F142" s="753">
        <v>5.4166311767789325E-3</v>
      </c>
      <c r="G142" s="753">
        <v>7.9084930068016354E-4</v>
      </c>
      <c r="H142" s="754">
        <v>1.2384358904385204E-2</v>
      </c>
      <c r="I142" s="754">
        <v>1.5395480504132909E-3</v>
      </c>
      <c r="J142" s="754">
        <v>1.6143920244325845E-3</v>
      </c>
    </row>
    <row r="143" spans="1:10" x14ac:dyDescent="0.2">
      <c r="A143" s="742" t="s">
        <v>751</v>
      </c>
      <c r="B143" s="748" t="s">
        <v>84</v>
      </c>
      <c r="C143" s="748" t="s">
        <v>84</v>
      </c>
      <c r="D143" s="748" t="s">
        <v>84</v>
      </c>
      <c r="E143" s="749">
        <v>0</v>
      </c>
      <c r="F143" s="749">
        <v>0</v>
      </c>
      <c r="G143" s="749">
        <v>1.625578388336664E-3</v>
      </c>
      <c r="H143" s="750">
        <v>0</v>
      </c>
      <c r="I143" s="750">
        <v>1.362472919998566E-3</v>
      </c>
      <c r="J143" s="750">
        <v>1.3530700000952633E-3</v>
      </c>
    </row>
    <row r="144" spans="1:10" x14ac:dyDescent="0.2">
      <c r="A144" s="746" t="s">
        <v>800</v>
      </c>
      <c r="B144" s="739" t="s">
        <v>84</v>
      </c>
      <c r="C144" s="739" t="s">
        <v>84</v>
      </c>
      <c r="D144" s="739" t="s">
        <v>84</v>
      </c>
      <c r="E144" s="740">
        <v>1</v>
      </c>
      <c r="F144" s="740">
        <v>1</v>
      </c>
      <c r="G144" s="740">
        <v>1</v>
      </c>
      <c r="H144" s="741">
        <v>1</v>
      </c>
      <c r="I144" s="741">
        <v>1</v>
      </c>
      <c r="J144" s="741">
        <v>1</v>
      </c>
    </row>
    <row r="145" spans="1:11" x14ac:dyDescent="0.2">
      <c r="A145" s="511" t="s">
        <v>758</v>
      </c>
      <c r="B145" s="3"/>
      <c r="C145" s="3"/>
      <c r="D145" s="212"/>
      <c r="E145" s="3"/>
      <c r="F145" s="3"/>
      <c r="G145" s="212"/>
      <c r="H145" s="3"/>
      <c r="I145" s="3"/>
      <c r="J145" s="3"/>
    </row>
    <row r="146" spans="1:11" ht="15" customHeight="1" x14ac:dyDescent="0.2">
      <c r="A146" s="22" t="s">
        <v>794</v>
      </c>
      <c r="B146" s="3"/>
      <c r="C146" s="3"/>
      <c r="D146" s="3"/>
      <c r="E146" s="212"/>
      <c r="F146" s="3"/>
      <c r="G146" s="3"/>
      <c r="H146" s="212"/>
      <c r="I146" s="3"/>
      <c r="J146" s="3"/>
      <c r="K146" s="744"/>
    </row>
    <row r="147" spans="1:11" x14ac:dyDescent="0.2">
      <c r="A147" s="38" t="s">
        <v>355</v>
      </c>
      <c r="B147" s="3"/>
      <c r="C147" s="3"/>
      <c r="D147" s="212"/>
      <c r="E147" s="3"/>
      <c r="F147" s="3"/>
      <c r="G147" s="212"/>
      <c r="H147" s="3"/>
      <c r="I147" s="3"/>
      <c r="J147" s="3"/>
    </row>
    <row r="148" spans="1:11" x14ac:dyDescent="0.2">
      <c r="A148" s="242" t="s">
        <v>659</v>
      </c>
      <c r="B148" s="3"/>
      <c r="C148" s="3"/>
      <c r="D148" s="212"/>
      <c r="E148" s="3"/>
      <c r="F148" s="3"/>
      <c r="G148" s="212"/>
      <c r="H148" s="3"/>
      <c r="I148" s="3"/>
      <c r="J148" s="3"/>
    </row>
    <row r="151" spans="1:11" ht="16.5" x14ac:dyDescent="0.25">
      <c r="A151" s="88" t="s">
        <v>801</v>
      </c>
    </row>
    <row r="152" spans="1:11" ht="13.5" thickBot="1" x14ac:dyDescent="0.25">
      <c r="A152" s="205"/>
      <c r="J152" s="398" t="s">
        <v>344</v>
      </c>
    </row>
    <row r="153" spans="1:11" x14ac:dyDescent="0.2">
      <c r="A153" s="204" t="s">
        <v>343</v>
      </c>
      <c r="B153" s="480" t="s">
        <v>34</v>
      </c>
      <c r="C153" s="480" t="s">
        <v>464</v>
      </c>
      <c r="D153" s="480" t="s">
        <v>466</v>
      </c>
      <c r="E153" s="480" t="s">
        <v>97</v>
      </c>
      <c r="F153" s="480" t="s">
        <v>272</v>
      </c>
      <c r="G153" s="481">
        <v>300000</v>
      </c>
      <c r="H153" s="482" t="s">
        <v>350</v>
      </c>
      <c r="I153" s="482" t="s">
        <v>350</v>
      </c>
      <c r="J153" s="482" t="s">
        <v>346</v>
      </c>
    </row>
    <row r="154" spans="1:11" x14ac:dyDescent="0.2">
      <c r="A154" s="203"/>
      <c r="B154" s="483" t="s">
        <v>463</v>
      </c>
      <c r="C154" s="483" t="s">
        <v>35</v>
      </c>
      <c r="D154" s="483" t="s">
        <v>35</v>
      </c>
      <c r="E154" s="483" t="s">
        <v>35</v>
      </c>
      <c r="F154" s="483" t="s">
        <v>35</v>
      </c>
      <c r="G154" s="483" t="s">
        <v>36</v>
      </c>
      <c r="H154" s="484" t="s">
        <v>345</v>
      </c>
      <c r="I154" s="484" t="s">
        <v>287</v>
      </c>
      <c r="J154" s="484" t="s">
        <v>106</v>
      </c>
    </row>
    <row r="155" spans="1:11" ht="13.5" thickBot="1" x14ac:dyDescent="0.25">
      <c r="A155" s="206"/>
      <c r="B155" s="485" t="s">
        <v>36</v>
      </c>
      <c r="C155" s="485" t="s">
        <v>465</v>
      </c>
      <c r="D155" s="485" t="s">
        <v>99</v>
      </c>
      <c r="E155" s="485" t="s">
        <v>100</v>
      </c>
      <c r="F155" s="485" t="s">
        <v>273</v>
      </c>
      <c r="G155" s="485" t="s">
        <v>101</v>
      </c>
      <c r="H155" s="486" t="s">
        <v>287</v>
      </c>
      <c r="I155" s="486" t="s">
        <v>101</v>
      </c>
      <c r="J155" s="486" t="s">
        <v>351</v>
      </c>
    </row>
    <row r="157" spans="1:11" x14ac:dyDescent="0.2">
      <c r="A157" s="496" t="s">
        <v>712</v>
      </c>
      <c r="B157" s="497" t="s">
        <v>84</v>
      </c>
      <c r="C157" s="497" t="s">
        <v>84</v>
      </c>
      <c r="D157" s="497" t="s">
        <v>84</v>
      </c>
      <c r="E157" s="497">
        <v>14.228893783844025</v>
      </c>
      <c r="F157" s="497">
        <v>41.048909146938719</v>
      </c>
      <c r="G157" s="497">
        <v>37.230883423393976</v>
      </c>
      <c r="H157" s="498">
        <v>14.228893783844025</v>
      </c>
      <c r="I157" s="498">
        <v>37.772729897726634</v>
      </c>
      <c r="J157" s="498">
        <v>37.614507587849822</v>
      </c>
    </row>
    <row r="158" spans="1:11" x14ac:dyDescent="0.2">
      <c r="A158" s="476" t="s">
        <v>713</v>
      </c>
      <c r="B158" s="488" t="s">
        <v>84</v>
      </c>
      <c r="C158" s="488" t="s">
        <v>84</v>
      </c>
      <c r="D158" s="488" t="s">
        <v>84</v>
      </c>
      <c r="E158" s="488">
        <v>2.4033945639775007</v>
      </c>
      <c r="F158" s="488">
        <v>10.585472711327583</v>
      </c>
      <c r="G158" s="488">
        <v>19.610004706951681</v>
      </c>
      <c r="H158" s="267">
        <v>2.4033945639775007</v>
      </c>
      <c r="I158" s="267">
        <v>18.329261412275468</v>
      </c>
      <c r="J158" s="267">
        <v>18.222234357408965</v>
      </c>
    </row>
    <row r="159" spans="1:11" x14ac:dyDescent="0.2">
      <c r="A159" s="477" t="s">
        <v>327</v>
      </c>
      <c r="B159" s="489" t="s">
        <v>84</v>
      </c>
      <c r="C159" s="489" t="s">
        <v>84</v>
      </c>
      <c r="D159" s="489" t="s">
        <v>84</v>
      </c>
      <c r="E159" s="489">
        <v>11.825492664123038</v>
      </c>
      <c r="F159" s="489">
        <v>30.463436123072654</v>
      </c>
      <c r="G159" s="489">
        <v>17.054913471382552</v>
      </c>
      <c r="H159" s="490">
        <v>11.825492664123038</v>
      </c>
      <c r="I159" s="490">
        <v>18.957823836816814</v>
      </c>
      <c r="J159" s="490">
        <v>18.909892229261807</v>
      </c>
    </row>
    <row r="160" spans="1:11" x14ac:dyDescent="0.2">
      <c r="A160" s="476" t="s">
        <v>714</v>
      </c>
      <c r="B160" s="488" t="s">
        <v>84</v>
      </c>
      <c r="C160" s="488" t="s">
        <v>84</v>
      </c>
      <c r="D160" s="488" t="s">
        <v>84</v>
      </c>
      <c r="E160" s="488">
        <v>0</v>
      </c>
      <c r="F160" s="488">
        <v>0</v>
      </c>
      <c r="G160" s="488">
        <v>8.3289163662663833E-4</v>
      </c>
      <c r="H160" s="267">
        <v>0</v>
      </c>
      <c r="I160" s="267">
        <v>7.1468934322032013E-4</v>
      </c>
      <c r="J160" s="267">
        <v>7.0988639614824166E-4</v>
      </c>
    </row>
    <row r="161" spans="1:10" x14ac:dyDescent="0.2">
      <c r="A161" s="477" t="s">
        <v>715</v>
      </c>
      <c r="B161" s="489" t="s">
        <v>84</v>
      </c>
      <c r="C161" s="489" t="s">
        <v>84</v>
      </c>
      <c r="D161" s="489" t="s">
        <v>84</v>
      </c>
      <c r="E161" s="489">
        <v>0</v>
      </c>
      <c r="F161" s="489">
        <v>0</v>
      </c>
      <c r="G161" s="489">
        <v>0.56513225004179191</v>
      </c>
      <c r="H161" s="490">
        <v>0</v>
      </c>
      <c r="I161" s="490">
        <v>0.48492982622665493</v>
      </c>
      <c r="J161" s="490">
        <v>0.48167093855590259</v>
      </c>
    </row>
    <row r="162" spans="1:10" x14ac:dyDescent="0.2">
      <c r="A162" s="501" t="s">
        <v>328</v>
      </c>
      <c r="B162" s="502" t="s">
        <v>84</v>
      </c>
      <c r="C162" s="502" t="s">
        <v>84</v>
      </c>
      <c r="D162" s="502" t="s">
        <v>84</v>
      </c>
      <c r="E162" s="502">
        <v>3.395875126198062E-3</v>
      </c>
      <c r="F162" s="502">
        <v>1.5511256698481</v>
      </c>
      <c r="G162" s="502">
        <v>1.1708267311435308</v>
      </c>
      <c r="H162" s="503">
        <v>3.395875126198062E-3</v>
      </c>
      <c r="I162" s="503">
        <v>1.224797985935971</v>
      </c>
      <c r="J162" s="503">
        <v>1.2165897626742233</v>
      </c>
    </row>
    <row r="163" spans="1:10" x14ac:dyDescent="0.2">
      <c r="A163" s="477" t="s">
        <v>716</v>
      </c>
      <c r="B163" s="489" t="s">
        <v>84</v>
      </c>
      <c r="C163" s="489" t="s">
        <v>84</v>
      </c>
      <c r="D163" s="489" t="s">
        <v>84</v>
      </c>
      <c r="E163" s="489">
        <v>0</v>
      </c>
      <c r="F163" s="489">
        <v>0.33194743352775308</v>
      </c>
      <c r="G163" s="489">
        <v>0.145833727474631</v>
      </c>
      <c r="H163" s="490">
        <v>0</v>
      </c>
      <c r="I163" s="490">
        <v>0.17224660752098203</v>
      </c>
      <c r="J163" s="490">
        <v>0.17108905375707584</v>
      </c>
    </row>
    <row r="164" spans="1:10" x14ac:dyDescent="0.2">
      <c r="A164" s="476" t="s">
        <v>717</v>
      </c>
      <c r="B164" s="488" t="s">
        <v>84</v>
      </c>
      <c r="C164" s="488" t="s">
        <v>84</v>
      </c>
      <c r="D164" s="488" t="s">
        <v>84</v>
      </c>
      <c r="E164" s="488">
        <v>0</v>
      </c>
      <c r="F164" s="488">
        <v>3.4096073078997854E-2</v>
      </c>
      <c r="G164" s="488">
        <v>1.4390266772405085E-2</v>
      </c>
      <c r="H164" s="267">
        <v>0</v>
      </c>
      <c r="I164" s="267">
        <v>1.7186874874143176E-2</v>
      </c>
      <c r="J164" s="267">
        <v>1.7071373431260327E-2</v>
      </c>
    </row>
    <row r="165" spans="1:10" x14ac:dyDescent="0.2">
      <c r="A165" s="491" t="s">
        <v>718</v>
      </c>
      <c r="B165" s="489" t="s">
        <v>84</v>
      </c>
      <c r="C165" s="489" t="s">
        <v>84</v>
      </c>
      <c r="D165" s="489" t="s">
        <v>84</v>
      </c>
      <c r="E165" s="489">
        <v>0</v>
      </c>
      <c r="F165" s="489">
        <v>0.77471226144719063</v>
      </c>
      <c r="G165" s="489">
        <v>0.8759061760726613</v>
      </c>
      <c r="H165" s="490">
        <v>0</v>
      </c>
      <c r="I165" s="490">
        <v>0.86154494075525645</v>
      </c>
      <c r="J165" s="490">
        <v>0.85575507584413413</v>
      </c>
    </row>
    <row r="166" spans="1:10" x14ac:dyDescent="0.2">
      <c r="A166" s="476" t="s">
        <v>329</v>
      </c>
      <c r="B166" s="488" t="s">
        <v>84</v>
      </c>
      <c r="C166" s="488" t="s">
        <v>84</v>
      </c>
      <c r="D166" s="488" t="s">
        <v>84</v>
      </c>
      <c r="E166" s="488">
        <v>3.395875126198062E-3</v>
      </c>
      <c r="F166" s="488">
        <v>8.3386829503382609E-2</v>
      </c>
      <c r="G166" s="488">
        <v>3.3976892413227142E-2</v>
      </c>
      <c r="H166" s="267">
        <v>3.395875126198062E-3</v>
      </c>
      <c r="I166" s="267">
        <v>4.0989050567165189E-2</v>
      </c>
      <c r="J166" s="267">
        <v>4.0736412083567902E-2</v>
      </c>
    </row>
    <row r="167" spans="1:10" x14ac:dyDescent="0.2">
      <c r="A167" s="477" t="s">
        <v>719</v>
      </c>
      <c r="B167" s="489" t="s">
        <v>84</v>
      </c>
      <c r="C167" s="489" t="s">
        <v>84</v>
      </c>
      <c r="D167" s="489" t="s">
        <v>84</v>
      </c>
      <c r="E167" s="489">
        <v>0</v>
      </c>
      <c r="F167" s="489">
        <v>0.32698213467533188</v>
      </c>
      <c r="G167" s="489">
        <v>0.10071956502928224</v>
      </c>
      <c r="H167" s="490">
        <v>0</v>
      </c>
      <c r="I167" s="490">
        <v>0.13283029044428457</v>
      </c>
      <c r="J167" s="490">
        <v>0.13193762727444067</v>
      </c>
    </row>
    <row r="168" spans="1:10" x14ac:dyDescent="0.2">
      <c r="A168" s="501" t="s">
        <v>330</v>
      </c>
      <c r="B168" s="502" t="s">
        <v>84</v>
      </c>
      <c r="C168" s="502" t="s">
        <v>84</v>
      </c>
      <c r="D168" s="502" t="s">
        <v>84</v>
      </c>
      <c r="E168" s="502">
        <v>1.9044303714484259</v>
      </c>
      <c r="F168" s="502">
        <v>9.4769390356187611</v>
      </c>
      <c r="G168" s="502">
        <v>8.1640548925883554</v>
      </c>
      <c r="H168" s="503">
        <v>1.9044303714484259</v>
      </c>
      <c r="I168" s="503">
        <v>8.3503767499088521</v>
      </c>
      <c r="J168" s="503">
        <v>8.3070578735622416</v>
      </c>
    </row>
    <row r="169" spans="1:10" x14ac:dyDescent="0.2">
      <c r="A169" s="491" t="s">
        <v>720</v>
      </c>
      <c r="B169" s="489" t="s">
        <v>84</v>
      </c>
      <c r="C169" s="489" t="s">
        <v>84</v>
      </c>
      <c r="D169" s="489" t="s">
        <v>84</v>
      </c>
      <c r="E169" s="489">
        <v>0.32238524171026234</v>
      </c>
      <c r="F169" s="489">
        <v>0</v>
      </c>
      <c r="G169" s="489">
        <v>2.5107240031895205E-2</v>
      </c>
      <c r="H169" s="490">
        <v>0.32238524171026234</v>
      </c>
      <c r="I169" s="490">
        <v>2.1544071400627886E-2</v>
      </c>
      <c r="J169" s="490">
        <v>2.3565822853627884E-2</v>
      </c>
    </row>
    <row r="170" spans="1:10" x14ac:dyDescent="0.2">
      <c r="A170" s="476" t="s">
        <v>331</v>
      </c>
      <c r="B170" s="488" t="s">
        <v>84</v>
      </c>
      <c r="C170" s="488" t="s">
        <v>84</v>
      </c>
      <c r="D170" s="488" t="s">
        <v>84</v>
      </c>
      <c r="E170" s="488">
        <v>0</v>
      </c>
      <c r="F170" s="488">
        <v>0.58871217268626197</v>
      </c>
      <c r="G170" s="488">
        <v>2.5652226053189486</v>
      </c>
      <c r="H170" s="267">
        <v>0</v>
      </c>
      <c r="I170" s="267">
        <v>2.2847202496644559</v>
      </c>
      <c r="J170" s="267">
        <v>2.2693661793432178</v>
      </c>
    </row>
    <row r="171" spans="1:10" x14ac:dyDescent="0.2">
      <c r="A171" s="477" t="s">
        <v>332</v>
      </c>
      <c r="B171" s="489" t="s">
        <v>84</v>
      </c>
      <c r="C171" s="489" t="s">
        <v>84</v>
      </c>
      <c r="D171" s="489" t="s">
        <v>84</v>
      </c>
      <c r="E171" s="489">
        <v>0</v>
      </c>
      <c r="F171" s="489">
        <v>0</v>
      </c>
      <c r="G171" s="489">
        <v>2.706437720454212</v>
      </c>
      <c r="H171" s="490">
        <v>0</v>
      </c>
      <c r="I171" s="490">
        <v>2.3223455631422025</v>
      </c>
      <c r="J171" s="490">
        <v>2.306738638359207</v>
      </c>
    </row>
    <row r="172" spans="1:10" x14ac:dyDescent="0.2">
      <c r="A172" s="476" t="s">
        <v>721</v>
      </c>
      <c r="B172" s="488" t="s">
        <v>84</v>
      </c>
      <c r="C172" s="488" t="s">
        <v>84</v>
      </c>
      <c r="D172" s="488" t="s">
        <v>84</v>
      </c>
      <c r="E172" s="488">
        <v>0.1012600138981762</v>
      </c>
      <c r="F172" s="488">
        <v>8.245541794833489</v>
      </c>
      <c r="G172" s="488">
        <v>2.8276012007534019</v>
      </c>
      <c r="H172" s="267">
        <v>0.1012600138981762</v>
      </c>
      <c r="I172" s="267">
        <v>3.5965043516521731</v>
      </c>
      <c r="J172" s="267">
        <v>3.573015161953931</v>
      </c>
    </row>
    <row r="173" spans="1:10" x14ac:dyDescent="0.2">
      <c r="A173" s="477" t="s">
        <v>722</v>
      </c>
      <c r="B173" s="489" t="s">
        <v>84</v>
      </c>
      <c r="C173" s="489" t="s">
        <v>84</v>
      </c>
      <c r="D173" s="489" t="s">
        <v>84</v>
      </c>
      <c r="E173" s="489">
        <v>1.4807785600965004</v>
      </c>
      <c r="F173" s="489">
        <v>7.1093128341427041E-3</v>
      </c>
      <c r="G173" s="489">
        <v>3.9482309749675565E-2</v>
      </c>
      <c r="H173" s="490">
        <v>1.4807785600965004</v>
      </c>
      <c r="I173" s="490">
        <v>3.4887999623871062E-2</v>
      </c>
      <c r="J173" s="490">
        <v>4.4604858983598457E-2</v>
      </c>
    </row>
    <row r="174" spans="1:10" x14ac:dyDescent="0.2">
      <c r="A174" s="479" t="s">
        <v>333</v>
      </c>
      <c r="B174" s="492" t="s">
        <v>84</v>
      </c>
      <c r="C174" s="492" t="s">
        <v>84</v>
      </c>
      <c r="D174" s="492" t="s">
        <v>84</v>
      </c>
      <c r="E174" s="492">
        <v>0</v>
      </c>
      <c r="F174" s="492">
        <v>0.63557513018790435</v>
      </c>
      <c r="G174" s="492">
        <v>2.0371289889813083E-4</v>
      </c>
      <c r="H174" s="493">
        <v>0</v>
      </c>
      <c r="I174" s="493">
        <v>9.0374337006208783E-2</v>
      </c>
      <c r="J174" s="493">
        <v>8.9766991784914249E-2</v>
      </c>
    </row>
    <row r="175" spans="1:10" x14ac:dyDescent="0.2">
      <c r="A175" s="475" t="s">
        <v>723</v>
      </c>
      <c r="B175" s="499" t="s">
        <v>84</v>
      </c>
      <c r="C175" s="499" t="s">
        <v>84</v>
      </c>
      <c r="D175" s="499" t="s">
        <v>84</v>
      </c>
      <c r="E175" s="499">
        <v>33.281503625326145</v>
      </c>
      <c r="F175" s="499">
        <v>16.71542496169841</v>
      </c>
      <c r="G175" s="499">
        <v>14.820379911892234</v>
      </c>
      <c r="H175" s="500">
        <v>33.281503625326145</v>
      </c>
      <c r="I175" s="500">
        <v>15.089320865486888</v>
      </c>
      <c r="J175" s="500">
        <v>15.211578307478922</v>
      </c>
    </row>
    <row r="176" spans="1:10" x14ac:dyDescent="0.2">
      <c r="A176" s="479" t="s">
        <v>724</v>
      </c>
      <c r="B176" s="492" t="s">
        <v>84</v>
      </c>
      <c r="C176" s="492" t="s">
        <v>84</v>
      </c>
      <c r="D176" s="492" t="s">
        <v>84</v>
      </c>
      <c r="E176" s="492">
        <v>0</v>
      </c>
      <c r="F176" s="492">
        <v>0.46323797367550879</v>
      </c>
      <c r="G176" s="492">
        <v>0.36275958662770846</v>
      </c>
      <c r="H176" s="493">
        <v>0</v>
      </c>
      <c r="I176" s="493">
        <v>0.37701927572114297</v>
      </c>
      <c r="J176" s="493">
        <v>0.37448558238484292</v>
      </c>
    </row>
    <row r="177" spans="1:10" x14ac:dyDescent="0.2">
      <c r="A177" s="477" t="s">
        <v>334</v>
      </c>
      <c r="B177" s="489" t="s">
        <v>84</v>
      </c>
      <c r="C177" s="489" t="s">
        <v>84</v>
      </c>
      <c r="D177" s="489" t="s">
        <v>84</v>
      </c>
      <c r="E177" s="489">
        <v>4.5725327459387168</v>
      </c>
      <c r="F177" s="489">
        <v>3.6586670358787927</v>
      </c>
      <c r="G177" s="489">
        <v>4.9586645283273612</v>
      </c>
      <c r="H177" s="490">
        <v>4.5725327459387168</v>
      </c>
      <c r="I177" s="490">
        <v>4.7741715183456002</v>
      </c>
      <c r="J177" s="490">
        <v>4.7728164395820283</v>
      </c>
    </row>
    <row r="178" spans="1:10" x14ac:dyDescent="0.2">
      <c r="A178" s="476" t="s">
        <v>725</v>
      </c>
      <c r="B178" s="488" t="s">
        <v>84</v>
      </c>
      <c r="C178" s="488" t="s">
        <v>84</v>
      </c>
      <c r="D178" s="488" t="s">
        <v>84</v>
      </c>
      <c r="E178" s="488">
        <v>0.31261718391482779</v>
      </c>
      <c r="F178" s="488">
        <v>2.499023317245936</v>
      </c>
      <c r="G178" s="488">
        <v>2.6363805909007687</v>
      </c>
      <c r="H178" s="267">
        <v>0.31261718391482779</v>
      </c>
      <c r="I178" s="267">
        <v>2.6168871249466634</v>
      </c>
      <c r="J178" s="267">
        <v>2.6014016742798196</v>
      </c>
    </row>
    <row r="179" spans="1:10" x14ac:dyDescent="0.2">
      <c r="A179" s="477" t="s">
        <v>752</v>
      </c>
      <c r="B179" s="489" t="s">
        <v>84</v>
      </c>
      <c r="C179" s="489" t="s">
        <v>84</v>
      </c>
      <c r="D179" s="489" t="s">
        <v>84</v>
      </c>
      <c r="E179" s="489">
        <v>4.2599090062804024</v>
      </c>
      <c r="F179" s="489">
        <v>1.1596437186328568</v>
      </c>
      <c r="G179" s="489">
        <v>2.3222838857359309</v>
      </c>
      <c r="H179" s="490">
        <v>4.2599090062804024</v>
      </c>
      <c r="I179" s="490">
        <v>2.1572843490441089</v>
      </c>
      <c r="J179" s="490">
        <v>2.1714146771887104</v>
      </c>
    </row>
    <row r="180" spans="1:10" x14ac:dyDescent="0.2">
      <c r="A180" s="476" t="s">
        <v>335</v>
      </c>
      <c r="B180" s="488" t="s">
        <v>84</v>
      </c>
      <c r="C180" s="488" t="s">
        <v>84</v>
      </c>
      <c r="D180" s="488" t="s">
        <v>84</v>
      </c>
      <c r="E180" s="488">
        <v>28.628315567268483</v>
      </c>
      <c r="F180" s="488">
        <v>12.589146913713751</v>
      </c>
      <c r="G180" s="488">
        <v>9.401378248796874</v>
      </c>
      <c r="H180" s="267">
        <v>28.628315567268483</v>
      </c>
      <c r="I180" s="267">
        <v>9.8537799184403418</v>
      </c>
      <c r="J180" s="267">
        <v>9.9799509630761261</v>
      </c>
    </row>
    <row r="181" spans="1:10" x14ac:dyDescent="0.2">
      <c r="A181" s="477" t="s">
        <v>336</v>
      </c>
      <c r="B181" s="489" t="s">
        <v>84</v>
      </c>
      <c r="C181" s="489" t="s">
        <v>84</v>
      </c>
      <c r="D181" s="489" t="s">
        <v>84</v>
      </c>
      <c r="E181" s="489">
        <v>8.064875637546054E-2</v>
      </c>
      <c r="F181" s="489">
        <v>4.3727258918754373E-3</v>
      </c>
      <c r="G181" s="489">
        <v>9.7577496449626877E-2</v>
      </c>
      <c r="H181" s="490">
        <v>8.064875637546054E-2</v>
      </c>
      <c r="I181" s="490">
        <v>8.4350064270145755E-2</v>
      </c>
      <c r="J181" s="490">
        <v>8.4325190265678945E-2</v>
      </c>
    </row>
    <row r="182" spans="1:10" x14ac:dyDescent="0.2">
      <c r="A182" s="501" t="s">
        <v>726</v>
      </c>
      <c r="B182" s="502" t="s">
        <v>84</v>
      </c>
      <c r="C182" s="502" t="s">
        <v>84</v>
      </c>
      <c r="D182" s="502" t="s">
        <v>84</v>
      </c>
      <c r="E182" s="502">
        <v>15.256165676749401</v>
      </c>
      <c r="F182" s="502">
        <v>1.0176018547283634</v>
      </c>
      <c r="G182" s="502">
        <v>0.453182785314104</v>
      </c>
      <c r="H182" s="503">
        <v>15.256165676749401</v>
      </c>
      <c r="I182" s="503">
        <v>0.53328399597967835</v>
      </c>
      <c r="J182" s="503">
        <v>0.63222659549093274</v>
      </c>
    </row>
    <row r="183" spans="1:10" x14ac:dyDescent="0.2">
      <c r="A183" s="477" t="s">
        <v>727</v>
      </c>
      <c r="B183" s="489" t="s">
        <v>84</v>
      </c>
      <c r="C183" s="489" t="s">
        <v>84</v>
      </c>
      <c r="D183" s="489" t="s">
        <v>84</v>
      </c>
      <c r="E183" s="489">
        <v>0</v>
      </c>
      <c r="F183" s="489">
        <v>0</v>
      </c>
      <c r="G183" s="489">
        <v>1.2922665497217131E-3</v>
      </c>
      <c r="H183" s="490">
        <v>0</v>
      </c>
      <c r="I183" s="490">
        <v>1.1088706994667663E-3</v>
      </c>
      <c r="J183" s="490">
        <v>1.101418724241671E-3</v>
      </c>
    </row>
    <row r="184" spans="1:10" x14ac:dyDescent="0.2">
      <c r="A184" s="479" t="s">
        <v>337</v>
      </c>
      <c r="B184" s="492" t="s">
        <v>84</v>
      </c>
      <c r="C184" s="492" t="s">
        <v>84</v>
      </c>
      <c r="D184" s="492" t="s">
        <v>84</v>
      </c>
      <c r="E184" s="492">
        <v>12.536292595943307</v>
      </c>
      <c r="F184" s="492">
        <v>7.2607064744846711E-2</v>
      </c>
      <c r="G184" s="492">
        <v>8.7661366616330297E-2</v>
      </c>
      <c r="H184" s="493">
        <v>12.536292595943307</v>
      </c>
      <c r="I184" s="493">
        <v>8.552489059881678E-2</v>
      </c>
      <c r="J184" s="493">
        <v>0.16919813809129775</v>
      </c>
    </row>
    <row r="185" spans="1:10" x14ac:dyDescent="0.2">
      <c r="A185" s="478" t="s">
        <v>728</v>
      </c>
      <c r="B185" s="489" t="s">
        <v>84</v>
      </c>
      <c r="C185" s="489" t="s">
        <v>84</v>
      </c>
      <c r="D185" s="489" t="s">
        <v>84</v>
      </c>
      <c r="E185" s="489">
        <v>2.7198665250626073</v>
      </c>
      <c r="F185" s="489">
        <v>0.9449944774450354</v>
      </c>
      <c r="G185" s="489">
        <v>0.36422915214805196</v>
      </c>
      <c r="H185" s="490">
        <v>2.7198665250626073</v>
      </c>
      <c r="I185" s="490">
        <v>0.44665019032656683</v>
      </c>
      <c r="J185" s="490">
        <v>0.46192695056189537</v>
      </c>
    </row>
    <row r="186" spans="1:10" x14ac:dyDescent="0.2">
      <c r="A186" s="479" t="s">
        <v>729</v>
      </c>
      <c r="B186" s="488" t="s">
        <v>84</v>
      </c>
      <c r="C186" s="488" t="s">
        <v>84</v>
      </c>
      <c r="D186" s="488" t="s">
        <v>84</v>
      </c>
      <c r="E186" s="488">
        <v>0</v>
      </c>
      <c r="F186" s="488">
        <v>0.5320139417165739</v>
      </c>
      <c r="G186" s="488">
        <v>2.8636885195143104E-2</v>
      </c>
      <c r="H186" s="267">
        <v>0</v>
      </c>
      <c r="I186" s="267">
        <v>0.10007513707859587</v>
      </c>
      <c r="J186" s="267">
        <v>9.9402599295321109E-2</v>
      </c>
    </row>
    <row r="187" spans="1:10" x14ac:dyDescent="0.2">
      <c r="A187" s="478" t="s">
        <v>754</v>
      </c>
      <c r="B187" s="494" t="s">
        <v>84</v>
      </c>
      <c r="C187" s="494" t="s">
        <v>84</v>
      </c>
      <c r="D187" s="494" t="s">
        <v>84</v>
      </c>
      <c r="E187" s="494">
        <v>2.7186602682610235</v>
      </c>
      <c r="F187" s="494">
        <v>2.4837120570470238E-2</v>
      </c>
      <c r="G187" s="494">
        <v>6.2510964881674388E-2</v>
      </c>
      <c r="H187" s="495">
        <v>2.7186602682610235</v>
      </c>
      <c r="I187" s="495">
        <v>5.7164369234426797E-2</v>
      </c>
      <c r="J187" s="495">
        <v>7.5050495642831588E-2</v>
      </c>
    </row>
    <row r="188" spans="1:10" x14ac:dyDescent="0.2">
      <c r="A188" s="479" t="s">
        <v>753</v>
      </c>
      <c r="B188" s="492" t="s">
        <v>84</v>
      </c>
      <c r="C188" s="492" t="s">
        <v>84</v>
      </c>
      <c r="D188" s="492" t="s">
        <v>84</v>
      </c>
      <c r="E188" s="492">
        <v>1.2062568015838676E-3</v>
      </c>
      <c r="F188" s="492">
        <v>0</v>
      </c>
      <c r="G188" s="492">
        <v>4.5300145447184706E-3</v>
      </c>
      <c r="H188" s="493">
        <v>1.2062568015838676E-3</v>
      </c>
      <c r="I188" s="493">
        <v>3.88712405956676E-3</v>
      </c>
      <c r="J188" s="493">
        <v>3.8691077512651123E-3</v>
      </c>
    </row>
    <row r="189" spans="1:10" x14ac:dyDescent="0.2">
      <c r="A189" s="478" t="s">
        <v>755</v>
      </c>
      <c r="B189" s="494" t="s">
        <v>84</v>
      </c>
      <c r="C189" s="494" t="s">
        <v>84</v>
      </c>
      <c r="D189" s="494" t="s">
        <v>84</v>
      </c>
      <c r="E189" s="494">
        <v>0</v>
      </c>
      <c r="F189" s="494">
        <v>7.1890414007224637E-2</v>
      </c>
      <c r="G189" s="494">
        <v>5.8512278651539497E-2</v>
      </c>
      <c r="H189" s="495">
        <v>0</v>
      </c>
      <c r="I189" s="495">
        <v>6.0410876513497615E-2</v>
      </c>
      <c r="J189" s="495">
        <v>6.000489558594551E-2</v>
      </c>
    </row>
    <row r="190" spans="1:10" x14ac:dyDescent="0.2">
      <c r="A190" s="479" t="s">
        <v>756</v>
      </c>
      <c r="B190" s="492" t="s">
        <v>84</v>
      </c>
      <c r="C190" s="492" t="s">
        <v>84</v>
      </c>
      <c r="D190" s="492" t="s">
        <v>84</v>
      </c>
      <c r="E190" s="492">
        <v>0</v>
      </c>
      <c r="F190" s="492">
        <v>0.31625268861228539</v>
      </c>
      <c r="G190" s="492">
        <v>0.21003895718431453</v>
      </c>
      <c r="H190" s="493">
        <v>0</v>
      </c>
      <c r="I190" s="493">
        <v>0.22511259473082385</v>
      </c>
      <c r="J190" s="493">
        <v>0.22359976417303412</v>
      </c>
    </row>
    <row r="191" spans="1:10" x14ac:dyDescent="0.2">
      <c r="A191" s="504" t="s">
        <v>730</v>
      </c>
      <c r="B191" s="505" t="s">
        <v>84</v>
      </c>
      <c r="C191" s="505" t="s">
        <v>84</v>
      </c>
      <c r="D191" s="505" t="s">
        <v>84</v>
      </c>
      <c r="E191" s="505">
        <v>11.38480247544874</v>
      </c>
      <c r="F191" s="505">
        <v>38.6738329656839</v>
      </c>
      <c r="G191" s="505">
        <v>57.859350845922854</v>
      </c>
      <c r="H191" s="506">
        <v>11.38480247544874</v>
      </c>
      <c r="I191" s="506">
        <v>55.136581023407807</v>
      </c>
      <c r="J191" s="506">
        <v>54.842554704604332</v>
      </c>
    </row>
    <row r="192" spans="1:10" s="7" customFormat="1" x14ac:dyDescent="0.2">
      <c r="A192" s="479" t="s">
        <v>731</v>
      </c>
      <c r="B192" s="492" t="s">
        <v>84</v>
      </c>
      <c r="C192" s="492" t="s">
        <v>84</v>
      </c>
      <c r="D192" s="492" t="s">
        <v>84</v>
      </c>
      <c r="E192" s="492">
        <v>0</v>
      </c>
      <c r="F192" s="492">
        <v>3.0835262216660428</v>
      </c>
      <c r="G192" s="492">
        <v>1.7218299073279475</v>
      </c>
      <c r="H192" s="493">
        <v>0</v>
      </c>
      <c r="I192" s="493">
        <v>1.9150790890937688</v>
      </c>
      <c r="J192" s="493">
        <v>1.9022091287522362</v>
      </c>
    </row>
    <row r="193" spans="1:10" x14ac:dyDescent="0.2">
      <c r="A193" s="478" t="s">
        <v>732</v>
      </c>
      <c r="B193" s="494" t="s">
        <v>84</v>
      </c>
      <c r="C193" s="494" t="s">
        <v>84</v>
      </c>
      <c r="D193" s="494" t="s">
        <v>84</v>
      </c>
      <c r="E193" s="494">
        <v>4.4825223878640079</v>
      </c>
      <c r="F193" s="494">
        <v>24.383241249078793</v>
      </c>
      <c r="G193" s="494">
        <v>36.670980045646992</v>
      </c>
      <c r="H193" s="495">
        <v>4.4825223878640079</v>
      </c>
      <c r="I193" s="495">
        <v>34.927129053920389</v>
      </c>
      <c r="J193" s="495">
        <v>34.722531299897021</v>
      </c>
    </row>
    <row r="194" spans="1:10" s="47" customFormat="1" x14ac:dyDescent="0.2">
      <c r="A194" s="479" t="s">
        <v>733</v>
      </c>
      <c r="B194" s="492" t="s">
        <v>84</v>
      </c>
      <c r="C194" s="492" t="s">
        <v>84</v>
      </c>
      <c r="D194" s="492" t="s">
        <v>84</v>
      </c>
      <c r="E194" s="492">
        <v>0.10053888211462061</v>
      </c>
      <c r="F194" s="492">
        <v>2.6667908486232368</v>
      </c>
      <c r="G194" s="492">
        <v>1.3901994194725134</v>
      </c>
      <c r="H194" s="493">
        <v>0.10053888211462061</v>
      </c>
      <c r="I194" s="493">
        <v>1.5713706883780589</v>
      </c>
      <c r="J194" s="493">
        <v>1.5614862156565523</v>
      </c>
    </row>
    <row r="195" spans="1:10" s="7" customFormat="1" x14ac:dyDescent="0.2">
      <c r="A195" s="478" t="s">
        <v>769</v>
      </c>
      <c r="B195" s="494" t="s">
        <v>84</v>
      </c>
      <c r="C195" s="494" t="s">
        <v>84</v>
      </c>
      <c r="D195" s="494" t="s">
        <v>84</v>
      </c>
      <c r="E195" s="494">
        <v>4.3295375578544366</v>
      </c>
      <c r="F195" s="494">
        <v>7.5563741285645794</v>
      </c>
      <c r="G195" s="494">
        <v>3.7811601390147986</v>
      </c>
      <c r="H195" s="495">
        <v>4.3295375578544366</v>
      </c>
      <c r="I195" s="495">
        <v>4.3169308588070505</v>
      </c>
      <c r="J195" s="495">
        <v>4.317015579964365</v>
      </c>
    </row>
    <row r="196" spans="1:10" x14ac:dyDescent="0.2">
      <c r="A196" s="476" t="s">
        <v>770</v>
      </c>
      <c r="B196" s="488" t="s">
        <v>84</v>
      </c>
      <c r="C196" s="488" t="s">
        <v>84</v>
      </c>
      <c r="D196" s="488" t="s">
        <v>84</v>
      </c>
      <c r="E196" s="488">
        <v>5.2445947894950766E-2</v>
      </c>
      <c r="F196" s="488">
        <v>14.160075959352495</v>
      </c>
      <c r="G196" s="488">
        <v>31.499620383778353</v>
      </c>
      <c r="H196" s="267">
        <v>5.2445947894950766E-2</v>
      </c>
      <c r="I196" s="267">
        <v>29.038827373670795</v>
      </c>
      <c r="J196" s="267">
        <v>28.844029372105858</v>
      </c>
    </row>
    <row r="197" spans="1:10" x14ac:dyDescent="0.2">
      <c r="A197" s="477" t="s">
        <v>734</v>
      </c>
      <c r="B197" s="489" t="s">
        <v>84</v>
      </c>
      <c r="C197" s="489" t="s">
        <v>84</v>
      </c>
      <c r="D197" s="489" t="s">
        <v>84</v>
      </c>
      <c r="E197" s="489">
        <v>6.9022735318412458</v>
      </c>
      <c r="F197" s="489">
        <v>11.207065182400584</v>
      </c>
      <c r="G197" s="489">
        <v>19.466540841257252</v>
      </c>
      <c r="H197" s="490">
        <v>6.9022735318412458</v>
      </c>
      <c r="I197" s="490">
        <v>18.294372791684001</v>
      </c>
      <c r="J197" s="490">
        <v>18.217814143784842</v>
      </c>
    </row>
    <row r="198" spans="1:10" x14ac:dyDescent="0.2">
      <c r="A198" s="501" t="s">
        <v>735</v>
      </c>
      <c r="B198" s="502" t="s">
        <v>84</v>
      </c>
      <c r="C198" s="502" t="s">
        <v>84</v>
      </c>
      <c r="D198" s="502" t="s">
        <v>84</v>
      </c>
      <c r="E198" s="502">
        <v>35.938035112562119</v>
      </c>
      <c r="F198" s="502">
        <v>19.316873077497668</v>
      </c>
      <c r="G198" s="502">
        <v>16.066684262168007</v>
      </c>
      <c r="H198" s="503">
        <v>35.938035112562119</v>
      </c>
      <c r="I198" s="503">
        <v>16.527944473077952</v>
      </c>
      <c r="J198" s="503">
        <v>16.658386655950892</v>
      </c>
    </row>
    <row r="199" spans="1:10" x14ac:dyDescent="0.2">
      <c r="A199" s="477" t="s">
        <v>736</v>
      </c>
      <c r="B199" s="489" t="s">
        <v>84</v>
      </c>
      <c r="C199" s="489" t="s">
        <v>84</v>
      </c>
      <c r="D199" s="489" t="s">
        <v>84</v>
      </c>
      <c r="E199" s="489">
        <v>0.14896615925212078</v>
      </c>
      <c r="F199" s="489">
        <v>2.8062673966732152</v>
      </c>
      <c r="G199" s="489">
        <v>0.91411441438563534</v>
      </c>
      <c r="H199" s="490">
        <v>0.14896615925212078</v>
      </c>
      <c r="I199" s="490">
        <v>1.1826449316181618</v>
      </c>
      <c r="J199" s="490">
        <v>1.1756982708342825</v>
      </c>
    </row>
    <row r="200" spans="1:10" s="47" customFormat="1" x14ac:dyDescent="0.2">
      <c r="A200" s="476" t="s">
        <v>737</v>
      </c>
      <c r="B200" s="488" t="s">
        <v>84</v>
      </c>
      <c r="C200" s="488" t="s">
        <v>84</v>
      </c>
      <c r="D200" s="488" t="s">
        <v>84</v>
      </c>
      <c r="E200" s="488">
        <v>27.238025934521232</v>
      </c>
      <c r="F200" s="488">
        <v>6.0570607756079964</v>
      </c>
      <c r="G200" s="488">
        <v>3.1803906408060354</v>
      </c>
      <c r="H200" s="267">
        <v>27.238025934521232</v>
      </c>
      <c r="I200" s="267">
        <v>3.5886418374253619</v>
      </c>
      <c r="J200" s="267">
        <v>3.7475734644086227</v>
      </c>
    </row>
    <row r="201" spans="1:10" x14ac:dyDescent="0.2">
      <c r="A201" s="477" t="s">
        <v>738</v>
      </c>
      <c r="B201" s="489" t="s">
        <v>84</v>
      </c>
      <c r="C201" s="489" t="s">
        <v>84</v>
      </c>
      <c r="D201" s="489" t="s">
        <v>84</v>
      </c>
      <c r="E201" s="489">
        <v>0</v>
      </c>
      <c r="F201" s="489">
        <v>0.81993782984529973</v>
      </c>
      <c r="G201" s="489">
        <v>1.5602056647382949</v>
      </c>
      <c r="H201" s="490">
        <v>0</v>
      </c>
      <c r="I201" s="490">
        <v>1.4551483535931402</v>
      </c>
      <c r="J201" s="490">
        <v>1.4453692788236214</v>
      </c>
    </row>
    <row r="202" spans="1:10" s="7" customFormat="1" x14ac:dyDescent="0.2">
      <c r="A202" s="476" t="s">
        <v>739</v>
      </c>
      <c r="B202" s="488" t="s">
        <v>84</v>
      </c>
      <c r="C202" s="488" t="s">
        <v>84</v>
      </c>
      <c r="D202" s="488" t="s">
        <v>84</v>
      </c>
      <c r="E202" s="488">
        <v>6.2293395744011324</v>
      </c>
      <c r="F202" s="488">
        <v>5.0485422267616702</v>
      </c>
      <c r="G202" s="488">
        <v>7.2224002104016707</v>
      </c>
      <c r="H202" s="267">
        <v>6.2293395744011324</v>
      </c>
      <c r="I202" s="267">
        <v>6.9138906901877366</v>
      </c>
      <c r="J202" s="267">
        <v>6.909290281900633</v>
      </c>
    </row>
    <row r="203" spans="1:10" x14ac:dyDescent="0.2">
      <c r="A203" s="478" t="s">
        <v>740</v>
      </c>
      <c r="B203" s="494" t="s">
        <v>84</v>
      </c>
      <c r="C203" s="494" t="s">
        <v>84</v>
      </c>
      <c r="D203" s="489" t="s">
        <v>84</v>
      </c>
      <c r="E203" s="489">
        <v>2.3216968886441411</v>
      </c>
      <c r="F203" s="489">
        <v>4.5850642235325223</v>
      </c>
      <c r="G203" s="489">
        <v>3.189573228455048</v>
      </c>
      <c r="H203" s="490">
        <v>2.3216968886441411</v>
      </c>
      <c r="I203" s="490">
        <v>3.3876184828342382</v>
      </c>
      <c r="J203" s="490">
        <v>3.3804551396999858</v>
      </c>
    </row>
    <row r="204" spans="1:10" x14ac:dyDescent="0.2">
      <c r="A204" s="507" t="s">
        <v>741</v>
      </c>
      <c r="B204" s="508" t="s">
        <v>84</v>
      </c>
      <c r="C204" s="508" t="s">
        <v>84</v>
      </c>
      <c r="D204" s="502" t="s">
        <v>84</v>
      </c>
      <c r="E204" s="502">
        <v>56.505690385346604</v>
      </c>
      <c r="F204" s="502">
        <v>93.106378097803287</v>
      </c>
      <c r="G204" s="502">
        <v>73.400934794607664</v>
      </c>
      <c r="H204" s="503">
        <v>56.505690385346604</v>
      </c>
      <c r="I204" s="503">
        <v>76.197491379639189</v>
      </c>
      <c r="J204" s="503">
        <v>76.06515601067548</v>
      </c>
    </row>
    <row r="205" spans="1:10" x14ac:dyDescent="0.2">
      <c r="A205" s="478" t="s">
        <v>742</v>
      </c>
      <c r="B205" s="494" t="s">
        <v>84</v>
      </c>
      <c r="C205" s="494" t="s">
        <v>84</v>
      </c>
      <c r="D205" s="489" t="s">
        <v>84</v>
      </c>
      <c r="E205" s="489">
        <v>3.6876122671072125</v>
      </c>
      <c r="F205" s="489">
        <v>0.31089671665823854</v>
      </c>
      <c r="G205" s="489">
        <v>3.7989957434807478</v>
      </c>
      <c r="H205" s="490">
        <v>3.6876122671072125</v>
      </c>
      <c r="I205" s="490">
        <v>3.3039717974261782</v>
      </c>
      <c r="J205" s="490">
        <v>3.3065499873601185</v>
      </c>
    </row>
    <row r="206" spans="1:10" x14ac:dyDescent="0.2">
      <c r="A206" s="479" t="s">
        <v>338</v>
      </c>
      <c r="B206" s="492" t="s">
        <v>84</v>
      </c>
      <c r="C206" s="492" t="s">
        <v>84</v>
      </c>
      <c r="D206" s="488" t="s">
        <v>84</v>
      </c>
      <c r="E206" s="488">
        <v>0</v>
      </c>
      <c r="F206" s="488">
        <v>0</v>
      </c>
      <c r="G206" s="488">
        <v>0</v>
      </c>
      <c r="H206" s="267">
        <v>0</v>
      </c>
      <c r="I206" s="267">
        <v>0</v>
      </c>
      <c r="J206" s="267">
        <v>0</v>
      </c>
    </row>
    <row r="207" spans="1:10" s="47" customFormat="1" x14ac:dyDescent="0.2">
      <c r="A207" s="745" t="s">
        <v>743</v>
      </c>
      <c r="B207" s="489" t="s">
        <v>84</v>
      </c>
      <c r="C207" s="489" t="s">
        <v>84</v>
      </c>
      <c r="D207" s="494" t="s">
        <v>84</v>
      </c>
      <c r="E207" s="494">
        <v>0</v>
      </c>
      <c r="F207" s="494">
        <v>3.8476603056751362</v>
      </c>
      <c r="G207" s="494">
        <v>5.3853717700960626</v>
      </c>
      <c r="H207" s="495">
        <v>0</v>
      </c>
      <c r="I207" s="495">
        <v>5.1671428748847887</v>
      </c>
      <c r="J207" s="495">
        <v>5.1324179780084567</v>
      </c>
    </row>
    <row r="208" spans="1:10" x14ac:dyDescent="0.2">
      <c r="A208" s="476" t="s">
        <v>744</v>
      </c>
      <c r="B208" s="488" t="s">
        <v>84</v>
      </c>
      <c r="C208" s="488" t="s">
        <v>84</v>
      </c>
      <c r="D208" s="492" t="s">
        <v>84</v>
      </c>
      <c r="E208" s="492">
        <v>20.690273898962882</v>
      </c>
      <c r="F208" s="492">
        <v>72.481808385157422</v>
      </c>
      <c r="G208" s="492">
        <v>59.827105745758239</v>
      </c>
      <c r="H208" s="493">
        <v>20.690273898962882</v>
      </c>
      <c r="I208" s="493">
        <v>61.623035502491412</v>
      </c>
      <c r="J208" s="493">
        <v>61.347953903247323</v>
      </c>
    </row>
    <row r="209" spans="1:11" s="7" customFormat="1" x14ac:dyDescent="0.2">
      <c r="A209" s="477" t="s">
        <v>745</v>
      </c>
      <c r="B209" s="494" t="s">
        <v>84</v>
      </c>
      <c r="C209" s="494" t="s">
        <v>84</v>
      </c>
      <c r="D209" s="494" t="s">
        <v>84</v>
      </c>
      <c r="E209" s="494">
        <v>32.127797663533023</v>
      </c>
      <c r="F209" s="494">
        <v>16.466012377774014</v>
      </c>
      <c r="G209" s="494">
        <v>4.3894614318912986</v>
      </c>
      <c r="H209" s="495">
        <v>32.127797663533023</v>
      </c>
      <c r="I209" s="495">
        <v>6.1033410717723218</v>
      </c>
      <c r="J209" s="495">
        <v>6.2782339658325812</v>
      </c>
    </row>
    <row r="210" spans="1:11" x14ac:dyDescent="0.2">
      <c r="A210" s="501" t="s">
        <v>746</v>
      </c>
      <c r="B210" s="508" t="s">
        <v>84</v>
      </c>
      <c r="C210" s="508" t="s">
        <v>84</v>
      </c>
      <c r="D210" s="508" t="s">
        <v>84</v>
      </c>
      <c r="E210" s="508">
        <v>67.400116692234064</v>
      </c>
      <c r="F210" s="508">
        <v>41.028553828190098</v>
      </c>
      <c r="G210" s="508">
        <v>14.806173043588565</v>
      </c>
      <c r="H210" s="509">
        <v>67.400116692234064</v>
      </c>
      <c r="I210" s="509">
        <v>18.527600190903176</v>
      </c>
      <c r="J210" s="509">
        <v>18.856039550272229</v>
      </c>
    </row>
    <row r="211" spans="1:11" x14ac:dyDescent="0.2">
      <c r="A211" s="478" t="s">
        <v>747</v>
      </c>
      <c r="B211" s="494" t="s">
        <v>84</v>
      </c>
      <c r="C211" s="494" t="s">
        <v>84</v>
      </c>
      <c r="D211" s="489" t="s">
        <v>84</v>
      </c>
      <c r="E211" s="489">
        <v>63.423402693099426</v>
      </c>
      <c r="F211" s="489">
        <v>36.764756035586885</v>
      </c>
      <c r="G211" s="489">
        <v>13.524335705211048</v>
      </c>
      <c r="H211" s="490">
        <v>63.423402693099426</v>
      </c>
      <c r="I211" s="490">
        <v>16.822569067120387</v>
      </c>
      <c r="J211" s="490">
        <v>17.13574197160472</v>
      </c>
    </row>
    <row r="212" spans="1:11" x14ac:dyDescent="0.2">
      <c r="A212" s="479" t="s">
        <v>339</v>
      </c>
      <c r="B212" s="492" t="s">
        <v>84</v>
      </c>
      <c r="C212" s="492" t="s">
        <v>84</v>
      </c>
      <c r="D212" s="488" t="s">
        <v>84</v>
      </c>
      <c r="E212" s="488">
        <v>0.21980096762773865</v>
      </c>
      <c r="F212" s="488">
        <v>0.77487009338024748</v>
      </c>
      <c r="G212" s="488">
        <v>0.4600443071678304</v>
      </c>
      <c r="H212" s="267">
        <v>0.21980096762773865</v>
      </c>
      <c r="I212" s="267">
        <v>0.50472374482490046</v>
      </c>
      <c r="J212" s="267">
        <v>0.50280897020080806</v>
      </c>
    </row>
    <row r="213" spans="1:11" x14ac:dyDescent="0.2">
      <c r="A213" s="478" t="s">
        <v>748</v>
      </c>
      <c r="B213" s="533" t="s">
        <v>84</v>
      </c>
      <c r="C213" s="533" t="s">
        <v>84</v>
      </c>
      <c r="D213" s="494" t="s">
        <v>84</v>
      </c>
      <c r="E213" s="494">
        <v>0.27150611650867323</v>
      </c>
      <c r="F213" s="494">
        <v>0.35376199444556611</v>
      </c>
      <c r="G213" s="494">
        <v>0.42217040405660045</v>
      </c>
      <c r="H213" s="495">
        <v>0.27150611650867323</v>
      </c>
      <c r="I213" s="495">
        <v>0.41246202117854325</v>
      </c>
      <c r="J213" s="495">
        <v>0.41151475121286035</v>
      </c>
    </row>
    <row r="214" spans="1:11" s="47" customFormat="1" x14ac:dyDescent="0.2">
      <c r="A214" s="479" t="s">
        <v>749</v>
      </c>
      <c r="B214" s="492" t="s">
        <v>84</v>
      </c>
      <c r="C214" s="492" t="s">
        <v>84</v>
      </c>
      <c r="D214" s="492" t="s">
        <v>84</v>
      </c>
      <c r="E214" s="492">
        <v>0.56388572027953687</v>
      </c>
      <c r="F214" s="492">
        <v>1.7163569514496473</v>
      </c>
      <c r="G214" s="492">
        <v>0.22220564674994445</v>
      </c>
      <c r="H214" s="493">
        <v>0.56388572027953687</v>
      </c>
      <c r="I214" s="493">
        <v>0.43425257235824871</v>
      </c>
      <c r="J214" s="493">
        <v>0.43512374968047851</v>
      </c>
    </row>
    <row r="215" spans="1:11" s="7" customFormat="1" x14ac:dyDescent="0.2">
      <c r="A215" s="745" t="s">
        <v>750</v>
      </c>
      <c r="B215" s="751" t="s">
        <v>84</v>
      </c>
      <c r="C215" s="751" t="s">
        <v>84</v>
      </c>
      <c r="D215" s="751" t="s">
        <v>84</v>
      </c>
      <c r="E215" s="751">
        <v>2.9215080832317195</v>
      </c>
      <c r="F215" s="751">
        <v>1.4188087533277536</v>
      </c>
      <c r="G215" s="751">
        <v>0.17741687702181563</v>
      </c>
      <c r="H215" s="751">
        <v>2.9215080832317195</v>
      </c>
      <c r="I215" s="751">
        <v>0.35359269671144428</v>
      </c>
      <c r="J215" s="751">
        <v>0.37084993134636807</v>
      </c>
    </row>
    <row r="216" spans="1:11" s="7" customFormat="1" x14ac:dyDescent="0.2">
      <c r="A216" s="742" t="s">
        <v>751</v>
      </c>
      <c r="B216" s="748" t="s">
        <v>84</v>
      </c>
      <c r="C216" s="748" t="s">
        <v>84</v>
      </c>
      <c r="D216" s="748" t="s">
        <v>84</v>
      </c>
      <c r="E216" s="748">
        <v>0</v>
      </c>
      <c r="F216" s="748">
        <v>0</v>
      </c>
      <c r="G216" s="748">
        <v>0.36467762033146739</v>
      </c>
      <c r="H216" s="748">
        <v>0</v>
      </c>
      <c r="I216" s="748">
        <v>0.31292331138952145</v>
      </c>
      <c r="J216" s="748">
        <v>0.31082036398099955</v>
      </c>
    </row>
    <row r="217" spans="1:11" s="7" customFormat="1" x14ac:dyDescent="0.2">
      <c r="A217" s="746" t="s">
        <v>798</v>
      </c>
      <c r="B217" s="739" t="s">
        <v>84</v>
      </c>
      <c r="C217" s="739" t="s">
        <v>84</v>
      </c>
      <c r="D217" s="739" t="s">
        <v>84</v>
      </c>
      <c r="E217" s="739">
        <v>235.90305366531618</v>
      </c>
      <c r="F217" s="739">
        <v>261.93563988816123</v>
      </c>
      <c r="G217" s="739">
        <v>224.33714851771342</v>
      </c>
      <c r="H217" s="739">
        <v>235.90305366531618</v>
      </c>
      <c r="I217" s="739">
        <v>229.6730502282943</v>
      </c>
      <c r="J217" s="739">
        <v>229.71491789716433</v>
      </c>
    </row>
    <row r="218" spans="1:11" x14ac:dyDescent="0.2">
      <c r="A218" s="511" t="s">
        <v>758</v>
      </c>
      <c r="B218" s="3"/>
      <c r="C218" s="3"/>
      <c r="D218" s="212"/>
      <c r="E218" s="3"/>
      <c r="F218" s="3"/>
      <c r="G218" s="212"/>
      <c r="H218" s="3"/>
      <c r="I218" s="3"/>
      <c r="J218" s="3"/>
    </row>
    <row r="219" spans="1:11" ht="15" customHeight="1" x14ac:dyDescent="0.2">
      <c r="A219" s="22" t="s">
        <v>794</v>
      </c>
      <c r="B219" s="3"/>
      <c r="C219" s="3"/>
      <c r="D219" s="3"/>
      <c r="E219" s="212"/>
      <c r="F219" s="3"/>
      <c r="G219" s="3"/>
      <c r="H219" s="212"/>
      <c r="I219" s="3"/>
      <c r="J219" s="3"/>
      <c r="K219" s="744"/>
    </row>
    <row r="220" spans="1:11" x14ac:dyDescent="0.2">
      <c r="A220" s="38" t="s">
        <v>355</v>
      </c>
      <c r="B220" s="3"/>
      <c r="C220" s="3"/>
      <c r="D220" s="212"/>
      <c r="E220" s="3"/>
      <c r="F220" s="3"/>
      <c r="G220" s="212"/>
      <c r="H220" s="3"/>
      <c r="I220" s="3"/>
      <c r="J220" s="3"/>
    </row>
    <row r="221" spans="1:11" x14ac:dyDescent="0.2">
      <c r="A221" s="242" t="s">
        <v>659</v>
      </c>
      <c r="B221" s="3"/>
      <c r="C221" s="3"/>
      <c r="D221" s="212"/>
      <c r="E221" s="3"/>
      <c r="F221" s="3"/>
      <c r="G221" s="212"/>
      <c r="H221" s="3"/>
      <c r="I221" s="3"/>
      <c r="J221" s="3"/>
    </row>
    <row r="223" spans="1:11" ht="87" customHeight="1" x14ac:dyDescent="0.2">
      <c r="A223" s="817" t="s">
        <v>356</v>
      </c>
      <c r="B223" s="818"/>
      <c r="C223" s="818"/>
      <c r="D223" s="818"/>
      <c r="E223" s="818"/>
      <c r="F223" s="818"/>
      <c r="G223" s="818"/>
      <c r="H223" s="818"/>
      <c r="I223" s="818"/>
      <c r="J223" s="819"/>
    </row>
  </sheetData>
  <mergeCells count="1">
    <mergeCell ref="A223:J223"/>
  </mergeCells>
  <printOptions horizontalCentered="1" verticalCentered="1"/>
  <pageMargins left="0.70866141732283472" right="0.70866141732283472" top="0.19685039370078741" bottom="0.19685039370078741" header="0" footer="0"/>
  <pageSetup paperSize="9" scale="50" firstPageNumber="80" orientation="landscape" useFirstPageNumber="1" r:id="rId1"/>
  <headerFooter>
    <oddHeader>&amp;R&amp;12Les groupements à fiscalité prorpre en 2021</oddHeader>
    <oddFooter>&amp;L&amp;12Direction Générale des Collectivités Locales / DESL&amp;C&amp;12&amp;P&amp;R&amp;12Mise en ligne : mars 2023</oddFooter>
    <evenHeader>&amp;RLes groupements à fiscalité propre en 2019</evenHeader>
    <evenFooter>&amp;LDirection Générale des Collectivités Locales / DESL&amp;C81&amp;RMise en ligne : mai 2021</evenFooter>
    <firstHeader>&amp;RLes groupements à fiscalité prorpre en 2019</firstHeader>
    <firstFooter>&amp;LDirection Générale des Collectivités Locales / DESL&amp;C80&amp;RMise en ligne : mai 2021</firstFooter>
  </headerFooter>
  <rowBreaks count="2" manualBreakCount="2">
    <brk id="75" max="16383" man="1"/>
    <brk id="148"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5"/>
  <sheetViews>
    <sheetView zoomScaleNormal="100" workbookViewId="0">
      <selection activeCell="P69" sqref="P69"/>
    </sheetView>
  </sheetViews>
  <sheetFormatPr baseColWidth="10" defaultRowHeight="12.75" x14ac:dyDescent="0.2"/>
  <cols>
    <col min="1" max="1" width="78.5703125" customWidth="1"/>
    <col min="2" max="10" width="17.28515625" customWidth="1"/>
    <col min="12" max="12" width="12" bestFit="1" customWidth="1"/>
  </cols>
  <sheetData>
    <row r="1" spans="1:10" ht="21" x14ac:dyDescent="0.25">
      <c r="A1" s="9" t="s">
        <v>406</v>
      </c>
    </row>
    <row r="2" spans="1:10" ht="18" x14ac:dyDescent="0.25">
      <c r="A2" s="9"/>
    </row>
    <row r="3" spans="1:10" ht="16.5" x14ac:dyDescent="0.25">
      <c r="A3" s="88" t="s">
        <v>759</v>
      </c>
    </row>
    <row r="4" spans="1:10" ht="13.5" thickBot="1" x14ac:dyDescent="0.25">
      <c r="A4" s="205"/>
      <c r="J4" s="398" t="s">
        <v>340</v>
      </c>
    </row>
    <row r="5" spans="1:10" x14ac:dyDescent="0.2">
      <c r="A5" s="204" t="s">
        <v>764</v>
      </c>
      <c r="B5" s="480" t="s">
        <v>34</v>
      </c>
      <c r="C5" s="480" t="s">
        <v>464</v>
      </c>
      <c r="D5" s="480" t="s">
        <v>466</v>
      </c>
      <c r="E5" s="480" t="s">
        <v>97</v>
      </c>
      <c r="F5" s="480" t="s">
        <v>272</v>
      </c>
      <c r="G5" s="481">
        <v>300000</v>
      </c>
      <c r="H5" s="482" t="s">
        <v>350</v>
      </c>
      <c r="I5" s="482" t="s">
        <v>350</v>
      </c>
      <c r="J5" s="482" t="s">
        <v>346</v>
      </c>
    </row>
    <row r="6" spans="1:10" x14ac:dyDescent="0.2">
      <c r="A6" s="203"/>
      <c r="B6" s="483" t="s">
        <v>463</v>
      </c>
      <c r="C6" s="483" t="s">
        <v>35</v>
      </c>
      <c r="D6" s="483" t="s">
        <v>35</v>
      </c>
      <c r="E6" s="483" t="s">
        <v>35</v>
      </c>
      <c r="F6" s="483" t="s">
        <v>35</v>
      </c>
      <c r="G6" s="483" t="s">
        <v>36</v>
      </c>
      <c r="H6" s="484" t="s">
        <v>345</v>
      </c>
      <c r="I6" s="484" t="s">
        <v>287</v>
      </c>
      <c r="J6" s="484" t="s">
        <v>106</v>
      </c>
    </row>
    <row r="7" spans="1:10" ht="13.5" thickBot="1" x14ac:dyDescent="0.25">
      <c r="A7" s="206"/>
      <c r="B7" s="485" t="s">
        <v>36</v>
      </c>
      <c r="C7" s="485" t="s">
        <v>465</v>
      </c>
      <c r="D7" s="485" t="s">
        <v>99</v>
      </c>
      <c r="E7" s="485" t="s">
        <v>100</v>
      </c>
      <c r="F7" s="485" t="s">
        <v>273</v>
      </c>
      <c r="G7" s="485" t="s">
        <v>101</v>
      </c>
      <c r="H7" s="486" t="s">
        <v>287</v>
      </c>
      <c r="I7" s="486" t="s">
        <v>101</v>
      </c>
      <c r="J7" s="486" t="s">
        <v>351</v>
      </c>
    </row>
    <row r="9" spans="1:10" x14ac:dyDescent="0.2">
      <c r="A9" s="496" t="s">
        <v>712</v>
      </c>
      <c r="B9" s="497" t="s">
        <v>84</v>
      </c>
      <c r="C9" s="497" t="s">
        <v>84</v>
      </c>
      <c r="D9" s="497" t="s">
        <v>84</v>
      </c>
      <c r="E9" s="497">
        <v>20.516617999999998</v>
      </c>
      <c r="F9" s="497">
        <v>666.41411900000003</v>
      </c>
      <c r="G9" s="497">
        <v>3193.730348</v>
      </c>
      <c r="H9" s="498">
        <v>20.516617999999998</v>
      </c>
      <c r="I9" s="498">
        <v>3860.1444670000005</v>
      </c>
      <c r="J9" s="498">
        <v>3880.6610850000006</v>
      </c>
    </row>
    <row r="10" spans="1:10" x14ac:dyDescent="0.2">
      <c r="A10" s="476" t="s">
        <v>713</v>
      </c>
      <c r="B10" s="488" t="s">
        <v>84</v>
      </c>
      <c r="C10" s="488" t="s">
        <v>84</v>
      </c>
      <c r="D10" s="488" t="s">
        <v>84</v>
      </c>
      <c r="E10" s="488">
        <v>0.99695500000000004</v>
      </c>
      <c r="F10" s="488">
        <v>56.558432000000003</v>
      </c>
      <c r="G10" s="488">
        <v>675.00199999999995</v>
      </c>
      <c r="H10" s="267">
        <v>0.99695500000000004</v>
      </c>
      <c r="I10" s="267">
        <v>731.56043199999999</v>
      </c>
      <c r="J10" s="267">
        <v>732.55738700000006</v>
      </c>
    </row>
    <row r="11" spans="1:10" x14ac:dyDescent="0.2">
      <c r="A11" s="477" t="s">
        <v>327</v>
      </c>
      <c r="B11" s="489" t="s">
        <v>84</v>
      </c>
      <c r="C11" s="489" t="s">
        <v>84</v>
      </c>
      <c r="D11" s="489" t="s">
        <v>84</v>
      </c>
      <c r="E11" s="489">
        <v>18.839399</v>
      </c>
      <c r="F11" s="489">
        <v>595.08260900000005</v>
      </c>
      <c r="G11" s="489">
        <v>2431.839011</v>
      </c>
      <c r="H11" s="490">
        <v>18.839399</v>
      </c>
      <c r="I11" s="490">
        <v>3026.9216200000001</v>
      </c>
      <c r="J11" s="490">
        <v>3045.761019</v>
      </c>
    </row>
    <row r="12" spans="1:10" x14ac:dyDescent="0.2">
      <c r="A12" s="476" t="s">
        <v>714</v>
      </c>
      <c r="B12" s="488" t="s">
        <v>84</v>
      </c>
      <c r="C12" s="488" t="s">
        <v>84</v>
      </c>
      <c r="D12" s="488" t="s">
        <v>84</v>
      </c>
      <c r="E12" s="488">
        <v>0.680261</v>
      </c>
      <c r="F12" s="488">
        <v>14.183795</v>
      </c>
      <c r="G12" s="488">
        <v>53.446005999999997</v>
      </c>
      <c r="H12" s="267">
        <v>0.680261</v>
      </c>
      <c r="I12" s="267">
        <v>67.629801</v>
      </c>
      <c r="J12" s="267">
        <v>68.310062000000002</v>
      </c>
    </row>
    <row r="13" spans="1:10" x14ac:dyDescent="0.2">
      <c r="A13" s="477" t="s">
        <v>715</v>
      </c>
      <c r="B13" s="489" t="s">
        <v>84</v>
      </c>
      <c r="C13" s="489" t="s">
        <v>84</v>
      </c>
      <c r="D13" s="489" t="s">
        <v>84</v>
      </c>
      <c r="E13" s="489">
        <v>0</v>
      </c>
      <c r="F13" s="489">
        <v>0.58928100000000005</v>
      </c>
      <c r="G13" s="489">
        <v>33.443325999999999</v>
      </c>
      <c r="H13" s="490">
        <v>0</v>
      </c>
      <c r="I13" s="490">
        <v>34.032606999999999</v>
      </c>
      <c r="J13" s="490">
        <v>34.032606999999999</v>
      </c>
    </row>
    <row r="14" spans="1:10" x14ac:dyDescent="0.2">
      <c r="A14" s="501" t="s">
        <v>328</v>
      </c>
      <c r="B14" s="502" t="s">
        <v>84</v>
      </c>
      <c r="C14" s="502" t="s">
        <v>84</v>
      </c>
      <c r="D14" s="502" t="s">
        <v>84</v>
      </c>
      <c r="E14" s="502">
        <v>5.0300629999999993</v>
      </c>
      <c r="F14" s="502">
        <v>145.76943999999997</v>
      </c>
      <c r="G14" s="502">
        <v>574.92976299999998</v>
      </c>
      <c r="H14" s="503">
        <v>5.0300629999999993</v>
      </c>
      <c r="I14" s="503">
        <v>720.69920300000013</v>
      </c>
      <c r="J14" s="503">
        <v>725.72926600000005</v>
      </c>
    </row>
    <row r="15" spans="1:10" x14ac:dyDescent="0.2">
      <c r="A15" s="477" t="s">
        <v>716</v>
      </c>
      <c r="B15" s="489" t="s">
        <v>84</v>
      </c>
      <c r="C15" s="489" t="s">
        <v>84</v>
      </c>
      <c r="D15" s="489" t="s">
        <v>84</v>
      </c>
      <c r="E15" s="489">
        <v>7.18E-4</v>
      </c>
      <c r="F15" s="489">
        <v>4.7438200000000004</v>
      </c>
      <c r="G15" s="489">
        <v>17.176372000000001</v>
      </c>
      <c r="H15" s="490">
        <v>7.18E-4</v>
      </c>
      <c r="I15" s="490">
        <v>21.920192</v>
      </c>
      <c r="J15" s="490">
        <v>21.920909999999999</v>
      </c>
    </row>
    <row r="16" spans="1:10" x14ac:dyDescent="0.2">
      <c r="A16" s="476" t="s">
        <v>717</v>
      </c>
      <c r="B16" s="488" t="s">
        <v>84</v>
      </c>
      <c r="C16" s="488" t="s">
        <v>84</v>
      </c>
      <c r="D16" s="488" t="s">
        <v>84</v>
      </c>
      <c r="E16" s="488">
        <v>0</v>
      </c>
      <c r="F16" s="488">
        <v>1.776459</v>
      </c>
      <c r="G16" s="488">
        <v>2.7883490000000002</v>
      </c>
      <c r="H16" s="267">
        <v>0</v>
      </c>
      <c r="I16" s="267">
        <v>4.5648080000000002</v>
      </c>
      <c r="J16" s="267">
        <v>4.5648080000000002</v>
      </c>
    </row>
    <row r="17" spans="1:10" x14ac:dyDescent="0.2">
      <c r="A17" s="491" t="s">
        <v>718</v>
      </c>
      <c r="B17" s="489" t="s">
        <v>84</v>
      </c>
      <c r="C17" s="489" t="s">
        <v>84</v>
      </c>
      <c r="D17" s="489" t="s">
        <v>84</v>
      </c>
      <c r="E17" s="489">
        <v>5.0235700000000003</v>
      </c>
      <c r="F17" s="489">
        <v>126.06805800000001</v>
      </c>
      <c r="G17" s="489">
        <v>546.89406800000006</v>
      </c>
      <c r="H17" s="490">
        <v>5.0235700000000003</v>
      </c>
      <c r="I17" s="490">
        <v>672.96212600000013</v>
      </c>
      <c r="J17" s="490">
        <v>677.98569600000008</v>
      </c>
    </row>
    <row r="18" spans="1:10" x14ac:dyDescent="0.2">
      <c r="A18" s="476" t="s">
        <v>329</v>
      </c>
      <c r="B18" s="488" t="s">
        <v>84</v>
      </c>
      <c r="C18" s="488" t="s">
        <v>84</v>
      </c>
      <c r="D18" s="488" t="s">
        <v>84</v>
      </c>
      <c r="E18" s="488">
        <v>5.7740000000000005E-3</v>
      </c>
      <c r="F18" s="488">
        <v>1.471624</v>
      </c>
      <c r="G18" s="488">
        <v>4.6948939999999997</v>
      </c>
      <c r="H18" s="267">
        <v>5.7740000000000005E-3</v>
      </c>
      <c r="I18" s="267">
        <v>6.1665179999999991</v>
      </c>
      <c r="J18" s="267">
        <v>6.1722919999999997</v>
      </c>
    </row>
    <row r="19" spans="1:10" x14ac:dyDescent="0.2">
      <c r="A19" s="477" t="s">
        <v>719</v>
      </c>
      <c r="B19" s="489" t="s">
        <v>84</v>
      </c>
      <c r="C19" s="489" t="s">
        <v>84</v>
      </c>
      <c r="D19" s="489" t="s">
        <v>84</v>
      </c>
      <c r="E19" s="489">
        <v>0</v>
      </c>
      <c r="F19" s="489">
        <v>11.709474</v>
      </c>
      <c r="G19" s="489">
        <v>3.3760760000000003</v>
      </c>
      <c r="H19" s="490">
        <v>0</v>
      </c>
      <c r="I19" s="490">
        <v>15.085549999999998</v>
      </c>
      <c r="J19" s="490">
        <v>15.085549999999998</v>
      </c>
    </row>
    <row r="20" spans="1:10" x14ac:dyDescent="0.2">
      <c r="A20" s="501" t="s">
        <v>330</v>
      </c>
      <c r="B20" s="502" t="s">
        <v>84</v>
      </c>
      <c r="C20" s="502" t="s">
        <v>84</v>
      </c>
      <c r="D20" s="502" t="s">
        <v>84</v>
      </c>
      <c r="E20" s="502">
        <v>6.1289630000000006</v>
      </c>
      <c r="F20" s="502">
        <v>54.602035000000001</v>
      </c>
      <c r="G20" s="502">
        <v>258.681332</v>
      </c>
      <c r="H20" s="503">
        <v>6.1289630000000006</v>
      </c>
      <c r="I20" s="503">
        <v>313.283367</v>
      </c>
      <c r="J20" s="503">
        <v>319.41233000000005</v>
      </c>
    </row>
    <row r="21" spans="1:10" x14ac:dyDescent="0.2">
      <c r="A21" s="491" t="s">
        <v>720</v>
      </c>
      <c r="B21" s="489" t="s">
        <v>84</v>
      </c>
      <c r="C21" s="489" t="s">
        <v>84</v>
      </c>
      <c r="D21" s="489" t="s">
        <v>84</v>
      </c>
      <c r="E21" s="489">
        <v>3.6667490000000003</v>
      </c>
      <c r="F21" s="489">
        <v>0.200484</v>
      </c>
      <c r="G21" s="489">
        <v>0.98719500000000004</v>
      </c>
      <c r="H21" s="490">
        <v>3.6667490000000003</v>
      </c>
      <c r="I21" s="490">
        <v>1.1876789999999999</v>
      </c>
      <c r="J21" s="490">
        <v>4.8544280000000004</v>
      </c>
    </row>
    <row r="22" spans="1:10" x14ac:dyDescent="0.2">
      <c r="A22" s="476" t="s">
        <v>331</v>
      </c>
      <c r="B22" s="488" t="s">
        <v>84</v>
      </c>
      <c r="C22" s="488" t="s">
        <v>84</v>
      </c>
      <c r="D22" s="488" t="s">
        <v>84</v>
      </c>
      <c r="E22" s="488">
        <v>0</v>
      </c>
      <c r="F22" s="488">
        <v>1.96852</v>
      </c>
      <c r="G22" s="488">
        <v>53.602038999999998</v>
      </c>
      <c r="H22" s="267">
        <v>0</v>
      </c>
      <c r="I22" s="267">
        <v>55.570559000000003</v>
      </c>
      <c r="J22" s="267">
        <v>55.570559000000003</v>
      </c>
    </row>
    <row r="23" spans="1:10" x14ac:dyDescent="0.2">
      <c r="A23" s="477" t="s">
        <v>332</v>
      </c>
      <c r="B23" s="489" t="s">
        <v>84</v>
      </c>
      <c r="C23" s="489" t="s">
        <v>84</v>
      </c>
      <c r="D23" s="489" t="s">
        <v>84</v>
      </c>
      <c r="E23" s="489">
        <v>0</v>
      </c>
      <c r="F23" s="489">
        <v>2.038198</v>
      </c>
      <c r="G23" s="489">
        <v>110.79293799999999</v>
      </c>
      <c r="H23" s="490">
        <v>0</v>
      </c>
      <c r="I23" s="490">
        <v>112.831136</v>
      </c>
      <c r="J23" s="490">
        <v>112.831136</v>
      </c>
    </row>
    <row r="24" spans="1:10" x14ac:dyDescent="0.2">
      <c r="A24" s="476" t="s">
        <v>721</v>
      </c>
      <c r="B24" s="488" t="s">
        <v>84</v>
      </c>
      <c r="C24" s="488" t="s">
        <v>84</v>
      </c>
      <c r="D24" s="488" t="s">
        <v>84</v>
      </c>
      <c r="E24" s="488">
        <v>0.28535199999999999</v>
      </c>
      <c r="F24" s="488">
        <v>47.078464999999994</v>
      </c>
      <c r="G24" s="488">
        <v>80.920076999999992</v>
      </c>
      <c r="H24" s="267">
        <v>0.28535199999999999</v>
      </c>
      <c r="I24" s="267">
        <v>127.998542</v>
      </c>
      <c r="J24" s="267">
        <v>128.283894</v>
      </c>
    </row>
    <row r="25" spans="1:10" x14ac:dyDescent="0.2">
      <c r="A25" s="477" t="s">
        <v>722</v>
      </c>
      <c r="B25" s="489" t="s">
        <v>84</v>
      </c>
      <c r="C25" s="489" t="s">
        <v>84</v>
      </c>
      <c r="D25" s="489" t="s">
        <v>84</v>
      </c>
      <c r="E25" s="489">
        <v>2.17686</v>
      </c>
      <c r="F25" s="489">
        <v>2.7838999999999999E-2</v>
      </c>
      <c r="G25" s="489">
        <v>12.079817</v>
      </c>
      <c r="H25" s="490">
        <v>2.17686</v>
      </c>
      <c r="I25" s="490">
        <v>12.107656</v>
      </c>
      <c r="J25" s="490">
        <v>14.284516</v>
      </c>
    </row>
    <row r="26" spans="1:10" s="47" customFormat="1" x14ac:dyDescent="0.2">
      <c r="A26" s="479" t="s">
        <v>333</v>
      </c>
      <c r="B26" s="492" t="s">
        <v>84</v>
      </c>
      <c r="C26" s="492" t="s">
        <v>84</v>
      </c>
      <c r="D26" s="492" t="s">
        <v>84</v>
      </c>
      <c r="E26" s="492">
        <v>0</v>
      </c>
      <c r="F26" s="492">
        <v>3.2885249999999999</v>
      </c>
      <c r="G26" s="492">
        <v>0.299261</v>
      </c>
      <c r="H26" s="493">
        <v>0</v>
      </c>
      <c r="I26" s="493">
        <v>3.5877859999999999</v>
      </c>
      <c r="J26" s="493">
        <v>3.5877859999999999</v>
      </c>
    </row>
    <row r="27" spans="1:10" s="7" customFormat="1" x14ac:dyDescent="0.2">
      <c r="A27" s="475" t="s">
        <v>723</v>
      </c>
      <c r="B27" s="499" t="s">
        <v>84</v>
      </c>
      <c r="C27" s="499" t="s">
        <v>84</v>
      </c>
      <c r="D27" s="499" t="s">
        <v>84</v>
      </c>
      <c r="E27" s="499">
        <v>13.933396</v>
      </c>
      <c r="F27" s="499">
        <v>255.08283900000001</v>
      </c>
      <c r="G27" s="499">
        <v>916.35559599999999</v>
      </c>
      <c r="H27" s="500">
        <v>13.933396</v>
      </c>
      <c r="I27" s="500">
        <v>1171.438435</v>
      </c>
      <c r="J27" s="500">
        <v>1185.3718309999999</v>
      </c>
    </row>
    <row r="28" spans="1:10" x14ac:dyDescent="0.2">
      <c r="A28" s="479" t="s">
        <v>724</v>
      </c>
      <c r="B28" s="492" t="s">
        <v>84</v>
      </c>
      <c r="C28" s="492" t="s">
        <v>84</v>
      </c>
      <c r="D28" s="492" t="s">
        <v>84</v>
      </c>
      <c r="E28" s="492">
        <v>0.35027399999999997</v>
      </c>
      <c r="F28" s="492">
        <v>24.881620999999999</v>
      </c>
      <c r="G28" s="492">
        <v>78.987700000000004</v>
      </c>
      <c r="H28" s="493">
        <v>0.35027399999999997</v>
      </c>
      <c r="I28" s="493">
        <v>103.869321</v>
      </c>
      <c r="J28" s="493">
        <v>104.219595</v>
      </c>
    </row>
    <row r="29" spans="1:10" s="47" customFormat="1" x14ac:dyDescent="0.2">
      <c r="A29" s="477" t="s">
        <v>334</v>
      </c>
      <c r="B29" s="489" t="s">
        <v>84</v>
      </c>
      <c r="C29" s="489" t="s">
        <v>84</v>
      </c>
      <c r="D29" s="489" t="s">
        <v>84</v>
      </c>
      <c r="E29" s="489">
        <v>6.6967160000000003</v>
      </c>
      <c r="F29" s="489">
        <v>131.44064799999998</v>
      </c>
      <c r="G29" s="489">
        <v>511.37700599999999</v>
      </c>
      <c r="H29" s="490">
        <v>6.6967160000000003</v>
      </c>
      <c r="I29" s="490">
        <v>642.81765400000006</v>
      </c>
      <c r="J29" s="490">
        <v>649.5143700000001</v>
      </c>
    </row>
    <row r="30" spans="1:10" x14ac:dyDescent="0.2">
      <c r="A30" s="476" t="s">
        <v>725</v>
      </c>
      <c r="B30" s="488" t="s">
        <v>84</v>
      </c>
      <c r="C30" s="488" t="s">
        <v>84</v>
      </c>
      <c r="D30" s="488" t="s">
        <v>84</v>
      </c>
      <c r="E30" s="488">
        <v>2.98203</v>
      </c>
      <c r="F30" s="488">
        <v>92.379064999999997</v>
      </c>
      <c r="G30" s="488">
        <v>308.86545899999999</v>
      </c>
      <c r="H30" s="267">
        <v>2.98203</v>
      </c>
      <c r="I30" s="267">
        <v>401.24452399999996</v>
      </c>
      <c r="J30" s="267">
        <v>404.22655399999996</v>
      </c>
    </row>
    <row r="31" spans="1:10" s="7" customFormat="1" x14ac:dyDescent="0.2">
      <c r="A31" s="477" t="s">
        <v>752</v>
      </c>
      <c r="B31" s="489" t="s">
        <v>84</v>
      </c>
      <c r="C31" s="489" t="s">
        <v>84</v>
      </c>
      <c r="D31" s="489" t="s">
        <v>84</v>
      </c>
      <c r="E31" s="489">
        <v>3.7146850000000002</v>
      </c>
      <c r="F31" s="489">
        <v>39.061582000000001</v>
      </c>
      <c r="G31" s="489">
        <v>202.51154500000001</v>
      </c>
      <c r="H31" s="490">
        <v>3.7146850000000002</v>
      </c>
      <c r="I31" s="490">
        <v>241.573127</v>
      </c>
      <c r="J31" s="490">
        <v>245.287812</v>
      </c>
    </row>
    <row r="32" spans="1:10" s="47" customFormat="1" x14ac:dyDescent="0.2">
      <c r="A32" s="476" t="s">
        <v>335</v>
      </c>
      <c r="B32" s="488" t="s">
        <v>84</v>
      </c>
      <c r="C32" s="488" t="s">
        <v>84</v>
      </c>
      <c r="D32" s="488" t="s">
        <v>84</v>
      </c>
      <c r="E32" s="488">
        <v>5.6412810000000002</v>
      </c>
      <c r="F32" s="488">
        <v>94.706635000000006</v>
      </c>
      <c r="G32" s="488">
        <v>320.62150700000001</v>
      </c>
      <c r="H32" s="267">
        <v>5.6412810000000002</v>
      </c>
      <c r="I32" s="267">
        <v>415.32814200000001</v>
      </c>
      <c r="J32" s="267">
        <v>420.96942300000001</v>
      </c>
    </row>
    <row r="33" spans="1:10" x14ac:dyDescent="0.2">
      <c r="A33" s="477" t="s">
        <v>336</v>
      </c>
      <c r="B33" s="489" t="s">
        <v>84</v>
      </c>
      <c r="C33" s="489" t="s">
        <v>84</v>
      </c>
      <c r="D33" s="489" t="s">
        <v>84</v>
      </c>
      <c r="E33" s="489">
        <v>1.245123</v>
      </c>
      <c r="F33" s="489">
        <v>4.0539329999999998</v>
      </c>
      <c r="G33" s="489">
        <v>5.3693809999999997</v>
      </c>
      <c r="H33" s="490">
        <v>1.245123</v>
      </c>
      <c r="I33" s="490">
        <v>9.4233139999999995</v>
      </c>
      <c r="J33" s="490">
        <v>10.668437000000001</v>
      </c>
    </row>
    <row r="34" spans="1:10" x14ac:dyDescent="0.2">
      <c r="A34" s="501" t="s">
        <v>726</v>
      </c>
      <c r="B34" s="502" t="s">
        <v>84</v>
      </c>
      <c r="C34" s="502" t="s">
        <v>84</v>
      </c>
      <c r="D34" s="502" t="s">
        <v>84</v>
      </c>
      <c r="E34" s="502">
        <v>8.6081730000000007</v>
      </c>
      <c r="F34" s="502">
        <v>30.903641</v>
      </c>
      <c r="G34" s="502">
        <v>1076.321833</v>
      </c>
      <c r="H34" s="503">
        <v>8.6081730000000007</v>
      </c>
      <c r="I34" s="503">
        <v>1107.2254739999998</v>
      </c>
      <c r="J34" s="503">
        <v>1115.8336469999999</v>
      </c>
    </row>
    <row r="35" spans="1:10" s="7" customFormat="1" x14ac:dyDescent="0.2">
      <c r="A35" s="477" t="s">
        <v>727</v>
      </c>
      <c r="B35" s="489" t="s">
        <v>84</v>
      </c>
      <c r="C35" s="489" t="s">
        <v>84</v>
      </c>
      <c r="D35" s="489" t="s">
        <v>84</v>
      </c>
      <c r="E35" s="489">
        <v>0</v>
      </c>
      <c r="F35" s="489">
        <v>0</v>
      </c>
      <c r="G35" s="489">
        <v>404.269183</v>
      </c>
      <c r="H35" s="490">
        <v>0</v>
      </c>
      <c r="I35" s="490">
        <v>404.269183</v>
      </c>
      <c r="J35" s="490">
        <v>404.269183</v>
      </c>
    </row>
    <row r="36" spans="1:10" x14ac:dyDescent="0.2">
      <c r="A36" s="479" t="s">
        <v>337</v>
      </c>
      <c r="B36" s="492" t="s">
        <v>84</v>
      </c>
      <c r="C36" s="492" t="s">
        <v>84</v>
      </c>
      <c r="D36" s="492" t="s">
        <v>84</v>
      </c>
      <c r="E36" s="492">
        <v>1.951576</v>
      </c>
      <c r="F36" s="492">
        <v>4.7098759999999995</v>
      </c>
      <c r="G36" s="492">
        <v>45.718902</v>
      </c>
      <c r="H36" s="493">
        <v>1.951576</v>
      </c>
      <c r="I36" s="493">
        <v>50.428778000000001</v>
      </c>
      <c r="J36" s="493">
        <v>52.380354000000004</v>
      </c>
    </row>
    <row r="37" spans="1:10" x14ac:dyDescent="0.2">
      <c r="A37" s="478" t="s">
        <v>728</v>
      </c>
      <c r="B37" s="489" t="s">
        <v>84</v>
      </c>
      <c r="C37" s="489" t="s">
        <v>84</v>
      </c>
      <c r="D37" s="489" t="s">
        <v>84</v>
      </c>
      <c r="E37" s="489">
        <v>6.6565949999999994</v>
      </c>
      <c r="F37" s="489">
        <v>26.193763000000001</v>
      </c>
      <c r="G37" s="489">
        <v>626.33374700000002</v>
      </c>
      <c r="H37" s="490">
        <v>6.6565949999999994</v>
      </c>
      <c r="I37" s="490">
        <v>652.52751000000001</v>
      </c>
      <c r="J37" s="490">
        <v>659.18410500000005</v>
      </c>
    </row>
    <row r="38" spans="1:10" x14ac:dyDescent="0.2">
      <c r="A38" s="479" t="s">
        <v>729</v>
      </c>
      <c r="B38" s="488" t="s">
        <v>84</v>
      </c>
      <c r="C38" s="488" t="s">
        <v>84</v>
      </c>
      <c r="D38" s="488" t="s">
        <v>84</v>
      </c>
      <c r="E38" s="488">
        <v>1.7282919999999999</v>
      </c>
      <c r="F38" s="488">
        <v>8.9174119999999988</v>
      </c>
      <c r="G38" s="488">
        <v>77.474085000000002</v>
      </c>
      <c r="H38" s="267">
        <v>1.7282919999999999</v>
      </c>
      <c r="I38" s="267">
        <v>86.391497000000001</v>
      </c>
      <c r="J38" s="267">
        <v>88.119788999999997</v>
      </c>
    </row>
    <row r="39" spans="1:10" x14ac:dyDescent="0.2">
      <c r="A39" s="478" t="s">
        <v>754</v>
      </c>
      <c r="B39" s="494" t="s">
        <v>84</v>
      </c>
      <c r="C39" s="494" t="s">
        <v>84</v>
      </c>
      <c r="D39" s="494" t="s">
        <v>84</v>
      </c>
      <c r="E39" s="494">
        <v>3.7633909999999999</v>
      </c>
      <c r="F39" s="494">
        <v>4.7147479999999993</v>
      </c>
      <c r="G39" s="494">
        <v>191.88206700000001</v>
      </c>
      <c r="H39" s="495">
        <v>3.7633909999999999</v>
      </c>
      <c r="I39" s="495">
        <v>196.59681499999999</v>
      </c>
      <c r="J39" s="495">
        <v>200.36020600000001</v>
      </c>
    </row>
    <row r="40" spans="1:10" x14ac:dyDescent="0.2">
      <c r="A40" s="479" t="s">
        <v>753</v>
      </c>
      <c r="B40" s="492" t="s">
        <v>84</v>
      </c>
      <c r="C40" s="492" t="s">
        <v>84</v>
      </c>
      <c r="D40" s="492" t="s">
        <v>84</v>
      </c>
      <c r="E40" s="492">
        <v>0.35753600000000002</v>
      </c>
      <c r="F40" s="492">
        <v>2.1743610000000002</v>
      </c>
      <c r="G40" s="492">
        <v>45.744216000000002</v>
      </c>
      <c r="H40" s="493">
        <v>0.35753600000000002</v>
      </c>
      <c r="I40" s="493">
        <v>47.918576999999999</v>
      </c>
      <c r="J40" s="493">
        <v>48.276112999999995</v>
      </c>
    </row>
    <row r="41" spans="1:10" x14ac:dyDescent="0.2">
      <c r="A41" s="478" t="s">
        <v>755</v>
      </c>
      <c r="B41" s="494" t="s">
        <v>84</v>
      </c>
      <c r="C41" s="494" t="s">
        <v>84</v>
      </c>
      <c r="D41" s="494" t="s">
        <v>84</v>
      </c>
      <c r="E41" s="494">
        <v>0</v>
      </c>
      <c r="F41" s="494">
        <v>0.29015200000000002</v>
      </c>
      <c r="G41" s="494">
        <v>229.44553199999999</v>
      </c>
      <c r="H41" s="495">
        <v>0</v>
      </c>
      <c r="I41" s="495">
        <v>229.73568399999999</v>
      </c>
      <c r="J41" s="495">
        <v>229.73568399999999</v>
      </c>
    </row>
    <row r="42" spans="1:10" x14ac:dyDescent="0.2">
      <c r="A42" s="479" t="s">
        <v>756</v>
      </c>
      <c r="B42" s="492" t="s">
        <v>84</v>
      </c>
      <c r="C42" s="492" t="s">
        <v>84</v>
      </c>
      <c r="D42" s="492" t="s">
        <v>84</v>
      </c>
      <c r="E42" s="492">
        <v>0.80737499999999995</v>
      </c>
      <c r="F42" s="492">
        <v>10.097087</v>
      </c>
      <c r="G42" s="492">
        <v>81.787842999999995</v>
      </c>
      <c r="H42" s="493">
        <v>0.80737499999999995</v>
      </c>
      <c r="I42" s="493">
        <v>91.884929999999997</v>
      </c>
      <c r="J42" s="493">
        <v>92.69230499999999</v>
      </c>
    </row>
    <row r="43" spans="1:10" s="47" customFormat="1" x14ac:dyDescent="0.2">
      <c r="A43" s="504" t="s">
        <v>730</v>
      </c>
      <c r="B43" s="505" t="s">
        <v>84</v>
      </c>
      <c r="C43" s="505" t="s">
        <v>84</v>
      </c>
      <c r="D43" s="505" t="s">
        <v>84</v>
      </c>
      <c r="E43" s="505">
        <v>7.7379960000000008</v>
      </c>
      <c r="F43" s="505">
        <v>257.05175099999997</v>
      </c>
      <c r="G43" s="505">
        <v>1694.704393</v>
      </c>
      <c r="H43" s="506">
        <v>7.7379960000000008</v>
      </c>
      <c r="I43" s="506">
        <v>1951.7561439999999</v>
      </c>
      <c r="J43" s="506">
        <v>1959.49414</v>
      </c>
    </row>
    <row r="44" spans="1:10" s="7" customFormat="1" x14ac:dyDescent="0.2">
      <c r="A44" s="479" t="s">
        <v>731</v>
      </c>
      <c r="B44" s="492" t="s">
        <v>84</v>
      </c>
      <c r="C44" s="492" t="s">
        <v>84</v>
      </c>
      <c r="D44" s="492" t="s">
        <v>84</v>
      </c>
      <c r="E44" s="492">
        <v>0</v>
      </c>
      <c r="F44" s="492">
        <v>12.724212999999999</v>
      </c>
      <c r="G44" s="492">
        <v>115.521332</v>
      </c>
      <c r="H44" s="493">
        <v>0</v>
      </c>
      <c r="I44" s="493">
        <v>128.24554499999999</v>
      </c>
      <c r="J44" s="493">
        <v>128.24554499999999</v>
      </c>
    </row>
    <row r="45" spans="1:10" x14ac:dyDescent="0.2">
      <c r="A45" s="478" t="s">
        <v>732</v>
      </c>
      <c r="B45" s="494" t="s">
        <v>84</v>
      </c>
      <c r="C45" s="494" t="s">
        <v>84</v>
      </c>
      <c r="D45" s="494" t="s">
        <v>84</v>
      </c>
      <c r="E45" s="494">
        <v>6.3261759999999994</v>
      </c>
      <c r="F45" s="494">
        <v>191.978027</v>
      </c>
      <c r="G45" s="494">
        <v>1105.6220840000001</v>
      </c>
      <c r="H45" s="495">
        <v>6.3261759999999994</v>
      </c>
      <c r="I45" s="495">
        <v>1297.600111</v>
      </c>
      <c r="J45" s="495">
        <v>1303.926287</v>
      </c>
    </row>
    <row r="46" spans="1:10" s="47" customFormat="1" x14ac:dyDescent="0.2">
      <c r="A46" s="479" t="s">
        <v>733</v>
      </c>
      <c r="B46" s="492" t="s">
        <v>84</v>
      </c>
      <c r="C46" s="492" t="s">
        <v>84</v>
      </c>
      <c r="D46" s="492" t="s">
        <v>84</v>
      </c>
      <c r="E46" s="492">
        <v>3.0582220000000002</v>
      </c>
      <c r="F46" s="492">
        <v>52.624347999999998</v>
      </c>
      <c r="G46" s="492">
        <v>136.490589</v>
      </c>
      <c r="H46" s="493">
        <v>3.0582220000000002</v>
      </c>
      <c r="I46" s="493">
        <v>189.114937</v>
      </c>
      <c r="J46" s="493">
        <v>192.173159</v>
      </c>
    </row>
    <row r="47" spans="1:10" s="7" customFormat="1" x14ac:dyDescent="0.2">
      <c r="A47" s="478" t="s">
        <v>769</v>
      </c>
      <c r="B47" s="494" t="s">
        <v>84</v>
      </c>
      <c r="C47" s="494" t="s">
        <v>84</v>
      </c>
      <c r="D47" s="494" t="s">
        <v>84</v>
      </c>
      <c r="E47" s="494">
        <v>2.079895</v>
      </c>
      <c r="F47" s="494">
        <v>55.443234000000004</v>
      </c>
      <c r="G47" s="494">
        <v>164.179967</v>
      </c>
      <c r="H47" s="495">
        <v>2.079895</v>
      </c>
      <c r="I47" s="495">
        <v>219.62320099999999</v>
      </c>
      <c r="J47" s="495">
        <v>221.70309600000002</v>
      </c>
    </row>
    <row r="48" spans="1:10" s="47" customFormat="1" x14ac:dyDescent="0.2">
      <c r="A48" s="476" t="s">
        <v>770</v>
      </c>
      <c r="B48" s="488" t="s">
        <v>84</v>
      </c>
      <c r="C48" s="488" t="s">
        <v>84</v>
      </c>
      <c r="D48" s="488" t="s">
        <v>84</v>
      </c>
      <c r="E48" s="488">
        <v>1.188059</v>
      </c>
      <c r="F48" s="488">
        <v>83.910443000000001</v>
      </c>
      <c r="G48" s="488">
        <v>804.95152600000006</v>
      </c>
      <c r="H48" s="267">
        <v>1.188059</v>
      </c>
      <c r="I48" s="267">
        <v>888.86196900000004</v>
      </c>
      <c r="J48" s="267">
        <v>890.050028</v>
      </c>
    </row>
    <row r="49" spans="1:10" x14ac:dyDescent="0.2">
      <c r="A49" s="477" t="s">
        <v>734</v>
      </c>
      <c r="B49" s="489" t="s">
        <v>84</v>
      </c>
      <c r="C49" s="489" t="s">
        <v>84</v>
      </c>
      <c r="D49" s="489" t="s">
        <v>84</v>
      </c>
      <c r="E49" s="489">
        <v>1.411818</v>
      </c>
      <c r="F49" s="489">
        <v>52.349508</v>
      </c>
      <c r="G49" s="489">
        <v>473.56097499999998</v>
      </c>
      <c r="H49" s="490">
        <v>1.411818</v>
      </c>
      <c r="I49" s="490">
        <v>525.910483</v>
      </c>
      <c r="J49" s="490">
        <v>527.32230100000004</v>
      </c>
    </row>
    <row r="50" spans="1:10" x14ac:dyDescent="0.2">
      <c r="A50" s="501" t="s">
        <v>735</v>
      </c>
      <c r="B50" s="502" t="s">
        <v>84</v>
      </c>
      <c r="C50" s="502" t="s">
        <v>84</v>
      </c>
      <c r="D50" s="502" t="s">
        <v>84</v>
      </c>
      <c r="E50" s="502">
        <v>27.531688000000003</v>
      </c>
      <c r="F50" s="502">
        <v>313.72683699999999</v>
      </c>
      <c r="G50" s="502">
        <v>1924.2471150000001</v>
      </c>
      <c r="H50" s="503">
        <v>27.531688000000003</v>
      </c>
      <c r="I50" s="503">
        <v>2237.9739520000003</v>
      </c>
      <c r="J50" s="503">
        <v>2265.5056400000003</v>
      </c>
    </row>
    <row r="51" spans="1:10" x14ac:dyDescent="0.2">
      <c r="A51" s="477" t="s">
        <v>736</v>
      </c>
      <c r="B51" s="489" t="s">
        <v>84</v>
      </c>
      <c r="C51" s="489" t="s">
        <v>84</v>
      </c>
      <c r="D51" s="489" t="s">
        <v>84</v>
      </c>
      <c r="E51" s="489">
        <v>0.26033000000000001</v>
      </c>
      <c r="F51" s="489">
        <v>17.951692999999999</v>
      </c>
      <c r="G51" s="489">
        <v>74.669946999999993</v>
      </c>
      <c r="H51" s="490">
        <v>0.26033000000000001</v>
      </c>
      <c r="I51" s="490">
        <v>92.621639999999999</v>
      </c>
      <c r="J51" s="490">
        <v>92.881969999999995</v>
      </c>
    </row>
    <row r="52" spans="1:10" s="47" customFormat="1" x14ac:dyDescent="0.2">
      <c r="A52" s="476" t="s">
        <v>737</v>
      </c>
      <c r="B52" s="488" t="s">
        <v>84</v>
      </c>
      <c r="C52" s="488" t="s">
        <v>84</v>
      </c>
      <c r="D52" s="488" t="s">
        <v>84</v>
      </c>
      <c r="E52" s="488">
        <v>23.643794</v>
      </c>
      <c r="F52" s="488">
        <v>175.06468900000002</v>
      </c>
      <c r="G52" s="488">
        <v>1066.961405</v>
      </c>
      <c r="H52" s="267">
        <v>23.643794</v>
      </c>
      <c r="I52" s="267">
        <v>1242.0260939999998</v>
      </c>
      <c r="J52" s="267">
        <v>1265.6698879999999</v>
      </c>
    </row>
    <row r="53" spans="1:10" x14ac:dyDescent="0.2">
      <c r="A53" s="477" t="s">
        <v>738</v>
      </c>
      <c r="B53" s="489" t="s">
        <v>84</v>
      </c>
      <c r="C53" s="489" t="s">
        <v>84</v>
      </c>
      <c r="D53" s="489" t="s">
        <v>84</v>
      </c>
      <c r="E53" s="489">
        <v>8.7248999999999993E-2</v>
      </c>
      <c r="F53" s="489">
        <v>40.815357999999996</v>
      </c>
      <c r="G53" s="489">
        <v>381.24972700000001</v>
      </c>
      <c r="H53" s="490">
        <v>8.7248999999999993E-2</v>
      </c>
      <c r="I53" s="490">
        <v>422.06508500000001</v>
      </c>
      <c r="J53" s="490">
        <v>422.152334</v>
      </c>
    </row>
    <row r="54" spans="1:10" s="7" customFormat="1" x14ac:dyDescent="0.2">
      <c r="A54" s="476" t="s">
        <v>739</v>
      </c>
      <c r="B54" s="488" t="s">
        <v>84</v>
      </c>
      <c r="C54" s="488" t="s">
        <v>84</v>
      </c>
      <c r="D54" s="488" t="s">
        <v>84</v>
      </c>
      <c r="E54" s="488">
        <v>3.0866310000000001</v>
      </c>
      <c r="F54" s="488">
        <v>53.234518000000001</v>
      </c>
      <c r="G54" s="488">
        <v>283.68204800000001</v>
      </c>
      <c r="H54" s="267">
        <v>3.0866310000000001</v>
      </c>
      <c r="I54" s="267">
        <v>336.91656599999999</v>
      </c>
      <c r="J54" s="267">
        <v>340.003197</v>
      </c>
    </row>
    <row r="55" spans="1:10" x14ac:dyDescent="0.2">
      <c r="A55" s="478" t="s">
        <v>740</v>
      </c>
      <c r="B55" s="494" t="s">
        <v>84</v>
      </c>
      <c r="C55" s="494" t="s">
        <v>84</v>
      </c>
      <c r="D55" s="494" t="s">
        <v>84</v>
      </c>
      <c r="E55" s="494">
        <v>0.45368199999999997</v>
      </c>
      <c r="F55" s="494">
        <v>26.660575000000001</v>
      </c>
      <c r="G55" s="494">
        <v>117.68398500000001</v>
      </c>
      <c r="H55" s="495">
        <v>0.45368199999999997</v>
      </c>
      <c r="I55" s="495">
        <v>144.34456</v>
      </c>
      <c r="J55" s="495">
        <v>144.79824200000002</v>
      </c>
    </row>
    <row r="56" spans="1:10" x14ac:dyDescent="0.2">
      <c r="A56" s="507" t="s">
        <v>741</v>
      </c>
      <c r="B56" s="508" t="s">
        <v>84</v>
      </c>
      <c r="C56" s="508" t="s">
        <v>84</v>
      </c>
      <c r="D56" s="508" t="s">
        <v>84</v>
      </c>
      <c r="E56" s="508">
        <v>23.487475</v>
      </c>
      <c r="F56" s="508">
        <v>600.94296299999996</v>
      </c>
      <c r="G56" s="508">
        <v>2844.4920069999998</v>
      </c>
      <c r="H56" s="509">
        <v>23.487475</v>
      </c>
      <c r="I56" s="509">
        <v>3445.4349700000002</v>
      </c>
      <c r="J56" s="509">
        <v>3468.9224450000002</v>
      </c>
    </row>
    <row r="57" spans="1:10" x14ac:dyDescent="0.2">
      <c r="A57" s="478" t="s">
        <v>742</v>
      </c>
      <c r="B57" s="494" t="s">
        <v>84</v>
      </c>
      <c r="C57" s="494" t="s">
        <v>84</v>
      </c>
      <c r="D57" s="494" t="s">
        <v>84</v>
      </c>
      <c r="E57" s="494">
        <v>1.8254220000000001</v>
      </c>
      <c r="F57" s="494">
        <v>22.683596999999999</v>
      </c>
      <c r="G57" s="494">
        <v>182.206198</v>
      </c>
      <c r="H57" s="495">
        <v>1.8254220000000001</v>
      </c>
      <c r="I57" s="495">
        <v>204.88979499999999</v>
      </c>
      <c r="J57" s="495">
        <v>206.715217</v>
      </c>
    </row>
    <row r="58" spans="1:10" x14ac:dyDescent="0.2">
      <c r="A58" s="479" t="s">
        <v>338</v>
      </c>
      <c r="B58" s="492" t="s">
        <v>84</v>
      </c>
      <c r="C58" s="492" t="s">
        <v>84</v>
      </c>
      <c r="D58" s="492" t="s">
        <v>84</v>
      </c>
      <c r="E58" s="492">
        <v>3.4610539999999999</v>
      </c>
      <c r="F58" s="492">
        <v>6.5500000000000003E-2</v>
      </c>
      <c r="G58" s="492">
        <v>21.605719000000001</v>
      </c>
      <c r="H58" s="493">
        <v>3.4610539999999999</v>
      </c>
      <c r="I58" s="493">
        <v>21.671219000000001</v>
      </c>
      <c r="J58" s="493">
        <v>25.132273000000001</v>
      </c>
    </row>
    <row r="59" spans="1:10" s="47" customFormat="1" x14ac:dyDescent="0.2">
      <c r="A59" s="745" t="s">
        <v>743</v>
      </c>
      <c r="B59" s="489" t="s">
        <v>84</v>
      </c>
      <c r="C59" s="489" t="s">
        <v>84</v>
      </c>
      <c r="D59" s="489" t="s">
        <v>84</v>
      </c>
      <c r="E59" s="489">
        <v>0.31805600000000001</v>
      </c>
      <c r="F59" s="489">
        <v>120.379999</v>
      </c>
      <c r="G59" s="489">
        <v>848.11911799999996</v>
      </c>
      <c r="H59" s="490">
        <v>0.31805600000000001</v>
      </c>
      <c r="I59" s="490">
        <v>968.49911699999996</v>
      </c>
      <c r="J59" s="490">
        <v>968.81717299999991</v>
      </c>
    </row>
    <row r="60" spans="1:10" s="47" customFormat="1" x14ac:dyDescent="0.2">
      <c r="A60" s="476" t="s">
        <v>744</v>
      </c>
      <c r="B60" s="488" t="s">
        <v>84</v>
      </c>
      <c r="C60" s="488" t="s">
        <v>84</v>
      </c>
      <c r="D60" s="488" t="s">
        <v>84</v>
      </c>
      <c r="E60" s="488">
        <v>11.903634</v>
      </c>
      <c r="F60" s="488">
        <v>392.29581999999999</v>
      </c>
      <c r="G60" s="488">
        <v>1648.0141630000001</v>
      </c>
      <c r="H60" s="267">
        <v>11.903634</v>
      </c>
      <c r="I60" s="267">
        <v>2040.3099830000001</v>
      </c>
      <c r="J60" s="267">
        <v>2052.2136169999999</v>
      </c>
    </row>
    <row r="61" spans="1:10" s="7" customFormat="1" x14ac:dyDescent="0.2">
      <c r="A61" s="477" t="s">
        <v>745</v>
      </c>
      <c r="B61" s="494" t="s">
        <v>84</v>
      </c>
      <c r="C61" s="494" t="s">
        <v>84</v>
      </c>
      <c r="D61" s="494" t="s">
        <v>84</v>
      </c>
      <c r="E61" s="494">
        <v>5.9793060000000002</v>
      </c>
      <c r="F61" s="494">
        <v>65.518045000000001</v>
      </c>
      <c r="G61" s="494">
        <v>144.54680500000001</v>
      </c>
      <c r="H61" s="495">
        <v>5.9793060000000002</v>
      </c>
      <c r="I61" s="495">
        <v>210.06485000000001</v>
      </c>
      <c r="J61" s="495">
        <v>216.04415600000002</v>
      </c>
    </row>
    <row r="62" spans="1:10" x14ac:dyDescent="0.2">
      <c r="A62" s="501" t="s">
        <v>746</v>
      </c>
      <c r="B62" s="508" t="s">
        <v>84</v>
      </c>
      <c r="C62" s="508" t="s">
        <v>84</v>
      </c>
      <c r="D62" s="508" t="s">
        <v>84</v>
      </c>
      <c r="E62" s="508">
        <v>13.539225</v>
      </c>
      <c r="F62" s="508">
        <v>235.14404200000001</v>
      </c>
      <c r="G62" s="508">
        <v>659.10925999999995</v>
      </c>
      <c r="H62" s="509">
        <v>13.539225</v>
      </c>
      <c r="I62" s="509">
        <v>894.25330199999996</v>
      </c>
      <c r="J62" s="509">
        <v>907.79252699999995</v>
      </c>
    </row>
    <row r="63" spans="1:10" x14ac:dyDescent="0.2">
      <c r="A63" s="478" t="s">
        <v>747</v>
      </c>
      <c r="B63" s="494" t="s">
        <v>84</v>
      </c>
      <c r="C63" s="494" t="s">
        <v>84</v>
      </c>
      <c r="D63" s="494" t="s">
        <v>84</v>
      </c>
      <c r="E63" s="494">
        <v>11.993656</v>
      </c>
      <c r="F63" s="494">
        <v>191.18337700000001</v>
      </c>
      <c r="G63" s="494">
        <v>538.66188899999997</v>
      </c>
      <c r="H63" s="495">
        <v>11.993656</v>
      </c>
      <c r="I63" s="495">
        <v>729.84526600000004</v>
      </c>
      <c r="J63" s="495">
        <v>741.83892200000003</v>
      </c>
    </row>
    <row r="64" spans="1:10" x14ac:dyDescent="0.2">
      <c r="A64" s="479" t="s">
        <v>339</v>
      </c>
      <c r="B64" s="492" t="s">
        <v>84</v>
      </c>
      <c r="C64" s="492" t="s">
        <v>84</v>
      </c>
      <c r="D64" s="492" t="s">
        <v>84</v>
      </c>
      <c r="E64" s="492">
        <v>0.48354599999999998</v>
      </c>
      <c r="F64" s="492">
        <v>10.00267</v>
      </c>
      <c r="G64" s="492">
        <v>23.767733</v>
      </c>
      <c r="H64" s="493">
        <v>0.48354599999999998</v>
      </c>
      <c r="I64" s="493">
        <v>33.770403000000002</v>
      </c>
      <c r="J64" s="493">
        <v>34.253948999999999</v>
      </c>
    </row>
    <row r="65" spans="1:11" x14ac:dyDescent="0.2">
      <c r="A65" s="478" t="s">
        <v>748</v>
      </c>
      <c r="B65" s="533" t="s">
        <v>84</v>
      </c>
      <c r="C65" s="533" t="s">
        <v>84</v>
      </c>
      <c r="D65" s="489" t="s">
        <v>84</v>
      </c>
      <c r="E65" s="489">
        <v>4.8415E-2</v>
      </c>
      <c r="F65" s="489">
        <v>2.3379669999999999</v>
      </c>
      <c r="G65" s="489">
        <v>17.277028999999999</v>
      </c>
      <c r="H65" s="490">
        <v>4.8415E-2</v>
      </c>
      <c r="I65" s="490">
        <v>19.614995999999998</v>
      </c>
      <c r="J65" s="490">
        <v>19.663411</v>
      </c>
    </row>
    <row r="66" spans="1:11" s="47" customFormat="1" x14ac:dyDescent="0.2">
      <c r="A66" s="479" t="s">
        <v>749</v>
      </c>
      <c r="B66" s="492" t="s">
        <v>84</v>
      </c>
      <c r="C66" s="492" t="s">
        <v>84</v>
      </c>
      <c r="D66" s="492" t="s">
        <v>84</v>
      </c>
      <c r="E66" s="492">
        <v>0.104014</v>
      </c>
      <c r="F66" s="492">
        <v>6.1298890000000004</v>
      </c>
      <c r="G66" s="492">
        <v>9.8129770000000001</v>
      </c>
      <c r="H66" s="493">
        <v>0.104014</v>
      </c>
      <c r="I66" s="493">
        <v>15.942866000000002</v>
      </c>
      <c r="J66" s="493">
        <v>16.046880000000002</v>
      </c>
    </row>
    <row r="67" spans="1:11" s="7" customFormat="1" x14ac:dyDescent="0.2">
      <c r="A67" s="745" t="s">
        <v>750</v>
      </c>
      <c r="B67" s="751" t="s">
        <v>84</v>
      </c>
      <c r="C67" s="751" t="s">
        <v>84</v>
      </c>
      <c r="D67" s="751" t="s">
        <v>84</v>
      </c>
      <c r="E67" s="751">
        <v>0.90959100000000004</v>
      </c>
      <c r="F67" s="751">
        <v>25.490136999999997</v>
      </c>
      <c r="G67" s="751">
        <v>69.589628000000005</v>
      </c>
      <c r="H67" s="751">
        <v>0.90959100000000004</v>
      </c>
      <c r="I67" s="751">
        <v>95.079764999999995</v>
      </c>
      <c r="J67" s="751">
        <v>95.989356000000001</v>
      </c>
    </row>
    <row r="68" spans="1:11" s="7" customFormat="1" x14ac:dyDescent="0.2">
      <c r="A68" s="742" t="s">
        <v>751</v>
      </c>
      <c r="B68" s="748" t="s">
        <v>84</v>
      </c>
      <c r="C68" s="748" t="s">
        <v>84</v>
      </c>
      <c r="D68" s="748" t="s">
        <v>84</v>
      </c>
      <c r="E68" s="748">
        <v>0</v>
      </c>
      <c r="F68" s="748">
        <v>0</v>
      </c>
      <c r="G68" s="748">
        <v>27.564603999999999</v>
      </c>
      <c r="H68" s="748">
        <v>0</v>
      </c>
      <c r="I68" s="748">
        <v>27.564603999999999</v>
      </c>
      <c r="J68" s="748">
        <v>27.564603999999999</v>
      </c>
    </row>
    <row r="69" spans="1:11" s="7" customFormat="1" x14ac:dyDescent="0.2">
      <c r="A69" s="746" t="s">
        <v>776</v>
      </c>
      <c r="B69" s="739" t="s">
        <v>84</v>
      </c>
      <c r="C69" s="739" t="s">
        <v>84</v>
      </c>
      <c r="D69" s="739" t="s">
        <v>84</v>
      </c>
      <c r="E69" s="739">
        <v>126.51360299999999</v>
      </c>
      <c r="F69" s="739">
        <v>2559.6376739999996</v>
      </c>
      <c r="G69" s="739">
        <v>13170.136257999999</v>
      </c>
      <c r="H69" s="739">
        <v>126.51360299999999</v>
      </c>
      <c r="I69" s="739">
        <v>15729.773931999998</v>
      </c>
      <c r="J69" s="739">
        <v>15856.287534999999</v>
      </c>
    </row>
    <row r="70" spans="1:11" s="7" customFormat="1" x14ac:dyDescent="0.2">
      <c r="A70" s="747" t="s">
        <v>118</v>
      </c>
      <c r="B70" s="752" t="s">
        <v>84</v>
      </c>
      <c r="C70" s="752" t="s">
        <v>84</v>
      </c>
      <c r="D70" s="752" t="s">
        <v>84</v>
      </c>
      <c r="E70" s="752">
        <v>2.321304</v>
      </c>
      <c r="F70" s="752">
        <v>42.286951000000002</v>
      </c>
      <c r="G70" s="752">
        <v>215.731469</v>
      </c>
      <c r="H70" s="752">
        <v>2.321304</v>
      </c>
      <c r="I70" s="752">
        <v>258.01841999999999</v>
      </c>
      <c r="J70" s="752">
        <v>260.33972399999999</v>
      </c>
    </row>
    <row r="71" spans="1:11" x14ac:dyDescent="0.2">
      <c r="A71" s="217" t="s">
        <v>441</v>
      </c>
      <c r="B71" s="530"/>
      <c r="C71" s="530"/>
      <c r="D71" s="530"/>
      <c r="E71" s="530"/>
      <c r="F71" s="530"/>
      <c r="G71" s="530"/>
      <c r="H71" s="530"/>
      <c r="I71" s="530"/>
      <c r="J71" s="530"/>
    </row>
    <row r="72" spans="1:11" x14ac:dyDescent="0.2">
      <c r="A72" s="217" t="s">
        <v>347</v>
      </c>
      <c r="B72" s="530"/>
      <c r="C72" s="530"/>
      <c r="D72" s="530"/>
      <c r="E72" s="530"/>
      <c r="F72" s="530"/>
      <c r="G72" s="530"/>
      <c r="H72" s="530"/>
      <c r="I72" s="530"/>
      <c r="J72" s="530"/>
    </row>
    <row r="73" spans="1:11" x14ac:dyDescent="0.2">
      <c r="A73" s="511" t="s">
        <v>771</v>
      </c>
      <c r="B73" s="3"/>
      <c r="C73" s="3"/>
      <c r="D73" s="212"/>
      <c r="E73" s="3"/>
      <c r="F73" s="3"/>
      <c r="G73" s="212"/>
      <c r="H73" s="3"/>
      <c r="I73" s="3"/>
      <c r="J73" s="3"/>
    </row>
    <row r="74" spans="1:11" ht="15" customHeight="1" x14ac:dyDescent="0.2">
      <c r="A74" s="22" t="s">
        <v>794</v>
      </c>
      <c r="B74" s="3"/>
      <c r="C74" s="3"/>
      <c r="D74" s="3"/>
      <c r="E74" s="212"/>
      <c r="F74" s="3"/>
      <c r="G74" s="3"/>
      <c r="H74" s="212"/>
      <c r="I74" s="3"/>
      <c r="J74" s="3"/>
      <c r="K74" s="744"/>
    </row>
    <row r="75" spans="1:11" x14ac:dyDescent="0.2">
      <c r="A75" s="38" t="s">
        <v>355</v>
      </c>
      <c r="B75" s="3"/>
      <c r="C75" s="3"/>
      <c r="D75" s="212"/>
      <c r="E75" s="3"/>
      <c r="F75" s="3"/>
      <c r="G75" s="212"/>
      <c r="H75" s="3"/>
      <c r="I75" s="3"/>
      <c r="J75" s="3"/>
    </row>
    <row r="76" spans="1:11" x14ac:dyDescent="0.2">
      <c r="A76" s="242" t="s">
        <v>659</v>
      </c>
      <c r="B76" s="3"/>
      <c r="C76" s="3"/>
      <c r="D76" s="212"/>
      <c r="E76" s="3"/>
      <c r="F76" s="3"/>
      <c r="G76" s="212"/>
      <c r="H76" s="3"/>
      <c r="I76" s="3"/>
      <c r="J76" s="3"/>
    </row>
    <row r="79" spans="1:11" ht="16.5" x14ac:dyDescent="0.25">
      <c r="A79" s="88" t="s">
        <v>760</v>
      </c>
    </row>
    <row r="80" spans="1:11" ht="13.5" thickBot="1" x14ac:dyDescent="0.25">
      <c r="A80" s="205"/>
      <c r="J80" s="398" t="s">
        <v>24</v>
      </c>
    </row>
    <row r="81" spans="1:10" x14ac:dyDescent="0.2">
      <c r="A81" s="204" t="s">
        <v>764</v>
      </c>
      <c r="B81" s="480" t="s">
        <v>34</v>
      </c>
      <c r="C81" s="480" t="s">
        <v>464</v>
      </c>
      <c r="D81" s="480" t="s">
        <v>466</v>
      </c>
      <c r="E81" s="480" t="s">
        <v>97</v>
      </c>
      <c r="F81" s="480" t="s">
        <v>272</v>
      </c>
      <c r="G81" s="481">
        <v>300000</v>
      </c>
      <c r="H81" s="482" t="s">
        <v>350</v>
      </c>
      <c r="I81" s="482" t="s">
        <v>350</v>
      </c>
      <c r="J81" s="482" t="s">
        <v>346</v>
      </c>
    </row>
    <row r="82" spans="1:10" x14ac:dyDescent="0.2">
      <c r="A82" s="203"/>
      <c r="B82" s="483" t="s">
        <v>463</v>
      </c>
      <c r="C82" s="483" t="s">
        <v>35</v>
      </c>
      <c r="D82" s="483" t="s">
        <v>35</v>
      </c>
      <c r="E82" s="483" t="s">
        <v>35</v>
      </c>
      <c r="F82" s="483" t="s">
        <v>35</v>
      </c>
      <c r="G82" s="483" t="s">
        <v>36</v>
      </c>
      <c r="H82" s="484" t="s">
        <v>345</v>
      </c>
      <c r="I82" s="484" t="s">
        <v>287</v>
      </c>
      <c r="J82" s="484" t="s">
        <v>106</v>
      </c>
    </row>
    <row r="83" spans="1:10" ht="13.5" thickBot="1" x14ac:dyDescent="0.25">
      <c r="A83" s="206"/>
      <c r="B83" s="485" t="s">
        <v>36</v>
      </c>
      <c r="C83" s="485" t="s">
        <v>465</v>
      </c>
      <c r="D83" s="485" t="s">
        <v>99</v>
      </c>
      <c r="E83" s="485" t="s">
        <v>100</v>
      </c>
      <c r="F83" s="485" t="s">
        <v>273</v>
      </c>
      <c r="G83" s="485" t="s">
        <v>101</v>
      </c>
      <c r="H83" s="486" t="s">
        <v>287</v>
      </c>
      <c r="I83" s="486" t="s">
        <v>101</v>
      </c>
      <c r="J83" s="486" t="s">
        <v>351</v>
      </c>
    </row>
    <row r="85" spans="1:10" x14ac:dyDescent="0.2">
      <c r="A85" s="496" t="s">
        <v>712</v>
      </c>
      <c r="B85" s="497" t="s">
        <v>84</v>
      </c>
      <c r="C85" s="497" t="s">
        <v>84</v>
      </c>
      <c r="D85" s="497" t="s">
        <v>84</v>
      </c>
      <c r="E85" s="512">
        <v>0.1621692649129596</v>
      </c>
      <c r="F85" s="512">
        <v>0.2603548641939547</v>
      </c>
      <c r="G85" s="512">
        <v>0.24249789716944023</v>
      </c>
      <c r="H85" s="513">
        <v>0.1621692649129596</v>
      </c>
      <c r="I85" s="513">
        <v>0.24540368372027796</v>
      </c>
      <c r="J85" s="513">
        <v>0.24473957579503497</v>
      </c>
    </row>
    <row r="86" spans="1:10" x14ac:dyDescent="0.2">
      <c r="A86" s="476" t="s">
        <v>713</v>
      </c>
      <c r="B86" s="488" t="s">
        <v>84</v>
      </c>
      <c r="C86" s="488" t="s">
        <v>84</v>
      </c>
      <c r="D86" s="488" t="s">
        <v>84</v>
      </c>
      <c r="E86" s="514">
        <v>7.880219805296353E-3</v>
      </c>
      <c r="F86" s="514">
        <v>2.2096264863774626E-2</v>
      </c>
      <c r="G86" s="514">
        <v>5.1252468978062418E-2</v>
      </c>
      <c r="H86" s="515">
        <v>7.880219805296353E-3</v>
      </c>
      <c r="I86" s="515">
        <v>4.6508006736940055E-2</v>
      </c>
      <c r="J86" s="515">
        <v>4.6199804675779679E-2</v>
      </c>
    </row>
    <row r="87" spans="1:10" x14ac:dyDescent="0.2">
      <c r="A87" s="477" t="s">
        <v>327</v>
      </c>
      <c r="B87" s="489" t="s">
        <v>84</v>
      </c>
      <c r="C87" s="489" t="s">
        <v>84</v>
      </c>
      <c r="D87" s="489" t="s">
        <v>84</v>
      </c>
      <c r="E87" s="516">
        <v>0.14891204228844862</v>
      </c>
      <c r="F87" s="516">
        <v>0.23248704886815169</v>
      </c>
      <c r="G87" s="516">
        <v>0.18464797655550574</v>
      </c>
      <c r="H87" s="517">
        <v>0.14891204228844862</v>
      </c>
      <c r="I87" s="517">
        <v>0.19243262065210973</v>
      </c>
      <c r="J87" s="517">
        <v>0.19208538015452936</v>
      </c>
    </row>
    <row r="88" spans="1:10" x14ac:dyDescent="0.2">
      <c r="A88" s="476" t="s">
        <v>714</v>
      </c>
      <c r="B88" s="488" t="s">
        <v>84</v>
      </c>
      <c r="C88" s="488" t="s">
        <v>84</v>
      </c>
      <c r="D88" s="488" t="s">
        <v>84</v>
      </c>
      <c r="E88" s="514">
        <v>5.3769791063495364E-3</v>
      </c>
      <c r="F88" s="514">
        <v>5.5413292061116939E-3</v>
      </c>
      <c r="G88" s="514">
        <v>4.0581209604065435E-3</v>
      </c>
      <c r="H88" s="515">
        <v>5.3769791063495364E-3</v>
      </c>
      <c r="I88" s="515">
        <v>4.2994769850071869E-3</v>
      </c>
      <c r="J88" s="515">
        <v>4.3080741219669108E-3</v>
      </c>
    </row>
    <row r="89" spans="1:10" s="7" customFormat="1" x14ac:dyDescent="0.2">
      <c r="A89" s="477" t="s">
        <v>715</v>
      </c>
      <c r="B89" s="489" t="s">
        <v>84</v>
      </c>
      <c r="C89" s="489" t="s">
        <v>84</v>
      </c>
      <c r="D89" s="489" t="s">
        <v>84</v>
      </c>
      <c r="E89" s="516">
        <v>0</v>
      </c>
      <c r="F89" s="516">
        <v>2.3022047455611882E-4</v>
      </c>
      <c r="G89" s="516">
        <v>2.5393302958187209E-3</v>
      </c>
      <c r="H89" s="517">
        <v>0</v>
      </c>
      <c r="I89" s="517">
        <v>2.1635789012050249E-3</v>
      </c>
      <c r="J89" s="517">
        <v>2.1463162120943465E-3</v>
      </c>
    </row>
    <row r="90" spans="1:10" x14ac:dyDescent="0.2">
      <c r="A90" s="501" t="s">
        <v>328</v>
      </c>
      <c r="B90" s="502" t="s">
        <v>84</v>
      </c>
      <c r="C90" s="502" t="s">
        <v>84</v>
      </c>
      <c r="D90" s="502" t="s">
        <v>84</v>
      </c>
      <c r="E90" s="520">
        <v>3.9759068437881732E-2</v>
      </c>
      <c r="F90" s="520">
        <v>5.6949247731692826E-2</v>
      </c>
      <c r="G90" s="520">
        <v>4.3654048199445745E-2</v>
      </c>
      <c r="H90" s="521">
        <v>3.9759068437881732E-2</v>
      </c>
      <c r="I90" s="521">
        <v>4.5817518173852434E-2</v>
      </c>
      <c r="J90" s="521">
        <v>4.5769179222947286E-2</v>
      </c>
    </row>
    <row r="91" spans="1:10" x14ac:dyDescent="0.2">
      <c r="A91" s="477" t="s">
        <v>716</v>
      </c>
      <c r="B91" s="489" t="s">
        <v>84</v>
      </c>
      <c r="C91" s="489" t="s">
        <v>84</v>
      </c>
      <c r="D91" s="489" t="s">
        <v>84</v>
      </c>
      <c r="E91" s="516">
        <v>5.6752790448944849E-6</v>
      </c>
      <c r="F91" s="516">
        <v>1.8533169941145353E-3</v>
      </c>
      <c r="G91" s="516">
        <v>1.3041909106723535E-3</v>
      </c>
      <c r="H91" s="517">
        <v>5.6752790448944849E-6</v>
      </c>
      <c r="I91" s="517">
        <v>1.393547809063325E-3</v>
      </c>
      <c r="J91" s="517">
        <v>1.3824742993347845E-3</v>
      </c>
    </row>
    <row r="92" spans="1:10" x14ac:dyDescent="0.2">
      <c r="A92" s="476" t="s">
        <v>717</v>
      </c>
      <c r="B92" s="488" t="s">
        <v>84</v>
      </c>
      <c r="C92" s="488" t="s">
        <v>84</v>
      </c>
      <c r="D92" s="488" t="s">
        <v>84</v>
      </c>
      <c r="E92" s="514">
        <v>0</v>
      </c>
      <c r="F92" s="514">
        <v>6.940275250847868E-4</v>
      </c>
      <c r="G92" s="514">
        <v>2.1171755138875347E-4</v>
      </c>
      <c r="H92" s="515">
        <v>0</v>
      </c>
      <c r="I92" s="515">
        <v>2.9020175494789182E-4</v>
      </c>
      <c r="J92" s="515">
        <v>2.8788630314151276E-4</v>
      </c>
    </row>
    <row r="93" spans="1:10" x14ac:dyDescent="0.2">
      <c r="A93" s="491" t="s">
        <v>718</v>
      </c>
      <c r="B93" s="489" t="s">
        <v>84</v>
      </c>
      <c r="C93" s="489" t="s">
        <v>84</v>
      </c>
      <c r="D93" s="489" t="s">
        <v>84</v>
      </c>
      <c r="E93" s="516">
        <v>3.9707745893538426E-2</v>
      </c>
      <c r="F93" s="516">
        <v>4.9252306012120384E-2</v>
      </c>
      <c r="G93" s="516">
        <v>4.1525315857517994E-2</v>
      </c>
      <c r="H93" s="517">
        <v>3.9707745893538426E-2</v>
      </c>
      <c r="I93" s="517">
        <v>4.2782695346368201E-2</v>
      </c>
      <c r="J93" s="517">
        <v>4.2758161045166748E-2</v>
      </c>
    </row>
    <row r="94" spans="1:10" x14ac:dyDescent="0.2">
      <c r="A94" s="476" t="s">
        <v>329</v>
      </c>
      <c r="B94" s="488" t="s">
        <v>84</v>
      </c>
      <c r="C94" s="488" t="s">
        <v>84</v>
      </c>
      <c r="D94" s="488" t="s">
        <v>84</v>
      </c>
      <c r="E94" s="514">
        <v>4.563936101005677E-5</v>
      </c>
      <c r="F94" s="514">
        <v>5.7493449754560859E-4</v>
      </c>
      <c r="G94" s="514">
        <v>3.5648029056253367E-4</v>
      </c>
      <c r="H94" s="515">
        <v>4.563936101005677E-5</v>
      </c>
      <c r="I94" s="515">
        <v>3.9202839320246624E-4</v>
      </c>
      <c r="J94" s="515">
        <v>3.8926463627603485E-4</v>
      </c>
    </row>
    <row r="95" spans="1:10" s="7" customFormat="1" x14ac:dyDescent="0.2">
      <c r="A95" s="477" t="s">
        <v>719</v>
      </c>
      <c r="B95" s="489" t="s">
        <v>84</v>
      </c>
      <c r="C95" s="489" t="s">
        <v>84</v>
      </c>
      <c r="D95" s="489" t="s">
        <v>84</v>
      </c>
      <c r="E95" s="516">
        <v>0</v>
      </c>
      <c r="F95" s="516">
        <v>4.5746607494260537E-3</v>
      </c>
      <c r="G95" s="516">
        <v>2.5634328558668133E-4</v>
      </c>
      <c r="H95" s="517">
        <v>0</v>
      </c>
      <c r="I95" s="517">
        <v>9.5904429810720812E-4</v>
      </c>
      <c r="J95" s="517">
        <v>9.513923083635604E-4</v>
      </c>
    </row>
    <row r="96" spans="1:10" x14ac:dyDescent="0.2">
      <c r="A96" s="501" t="s">
        <v>330</v>
      </c>
      <c r="B96" s="502" t="s">
        <v>84</v>
      </c>
      <c r="C96" s="502" t="s">
        <v>84</v>
      </c>
      <c r="D96" s="502" t="s">
        <v>84</v>
      </c>
      <c r="E96" s="520">
        <v>4.8445090920381115E-2</v>
      </c>
      <c r="F96" s="520">
        <v>2.1331939107878596E-2</v>
      </c>
      <c r="G96" s="520">
        <v>1.9641507645212702E-2</v>
      </c>
      <c r="H96" s="521">
        <v>4.8445090920381115E-2</v>
      </c>
      <c r="I96" s="521">
        <v>1.9916584202311346E-2</v>
      </c>
      <c r="J96" s="521">
        <v>2.0144206472981322E-2</v>
      </c>
    </row>
    <row r="97" spans="1:10" x14ac:dyDescent="0.2">
      <c r="A97" s="491" t="s">
        <v>720</v>
      </c>
      <c r="B97" s="489" t="s">
        <v>84</v>
      </c>
      <c r="C97" s="489" t="s">
        <v>84</v>
      </c>
      <c r="D97" s="489" t="s">
        <v>84</v>
      </c>
      <c r="E97" s="516">
        <v>2.8983041452072159E-2</v>
      </c>
      <c r="F97" s="516">
        <v>7.8325148139697225E-5</v>
      </c>
      <c r="G97" s="516">
        <v>7.495708325723232E-5</v>
      </c>
      <c r="H97" s="517">
        <v>2.8983041452072159E-2</v>
      </c>
      <c r="I97" s="517">
        <v>7.5505153801596299E-5</v>
      </c>
      <c r="J97" s="517">
        <v>3.0615161268264681E-4</v>
      </c>
    </row>
    <row r="98" spans="1:10" x14ac:dyDescent="0.2">
      <c r="A98" s="476" t="s">
        <v>331</v>
      </c>
      <c r="B98" s="488" t="s">
        <v>84</v>
      </c>
      <c r="C98" s="488" t="s">
        <v>84</v>
      </c>
      <c r="D98" s="488" t="s">
        <v>84</v>
      </c>
      <c r="E98" s="514">
        <v>0</v>
      </c>
      <c r="F98" s="514">
        <v>7.6906197310487015E-4</v>
      </c>
      <c r="G98" s="514">
        <v>4.0699684460318514E-3</v>
      </c>
      <c r="H98" s="515">
        <v>0</v>
      </c>
      <c r="I98" s="515">
        <v>3.5328262974555257E-3</v>
      </c>
      <c r="J98" s="515">
        <v>3.5046387041946388E-3</v>
      </c>
    </row>
    <row r="99" spans="1:10" x14ac:dyDescent="0.2">
      <c r="A99" s="477" t="s">
        <v>332</v>
      </c>
      <c r="B99" s="489" t="s">
        <v>84</v>
      </c>
      <c r="C99" s="489" t="s">
        <v>84</v>
      </c>
      <c r="D99" s="489" t="s">
        <v>84</v>
      </c>
      <c r="E99" s="516">
        <v>0</v>
      </c>
      <c r="F99" s="516">
        <v>7.9628379465710277E-4</v>
      </c>
      <c r="G99" s="516">
        <v>8.4124367303110101E-3</v>
      </c>
      <c r="H99" s="517">
        <v>0</v>
      </c>
      <c r="I99" s="517">
        <v>7.1730932998637078E-3</v>
      </c>
      <c r="J99" s="517">
        <v>7.1158608691312434E-3</v>
      </c>
    </row>
    <row r="100" spans="1:10" x14ac:dyDescent="0.2">
      <c r="A100" s="476" t="s">
        <v>721</v>
      </c>
      <c r="B100" s="488" t="s">
        <v>84</v>
      </c>
      <c r="C100" s="488" t="s">
        <v>84</v>
      </c>
      <c r="D100" s="488" t="s">
        <v>84</v>
      </c>
      <c r="E100" s="514">
        <v>2.2555044930622995E-3</v>
      </c>
      <c r="F100" s="514">
        <v>1.8392628565444376E-2</v>
      </c>
      <c r="G100" s="514">
        <v>6.1442095521863959E-3</v>
      </c>
      <c r="H100" s="515">
        <v>2.2555044930622995E-3</v>
      </c>
      <c r="I100" s="515">
        <v>8.1373414871274835E-3</v>
      </c>
      <c r="J100" s="515">
        <v>8.0904116879083835E-3</v>
      </c>
    </row>
    <row r="101" spans="1:10" x14ac:dyDescent="0.2">
      <c r="A101" s="477" t="s">
        <v>722</v>
      </c>
      <c r="B101" s="489" t="s">
        <v>84</v>
      </c>
      <c r="C101" s="489" t="s">
        <v>84</v>
      </c>
      <c r="D101" s="489" t="s">
        <v>84</v>
      </c>
      <c r="E101" s="516">
        <v>1.720652916666993E-2</v>
      </c>
      <c r="F101" s="516">
        <v>1.0876148715413853E-5</v>
      </c>
      <c r="G101" s="516">
        <v>9.1721275796689643E-4</v>
      </c>
      <c r="H101" s="517">
        <v>1.720652916666993E-2</v>
      </c>
      <c r="I101" s="517">
        <v>7.697285448819254E-4</v>
      </c>
      <c r="J101" s="517">
        <v>9.0087392578303168E-4</v>
      </c>
    </row>
    <row r="102" spans="1:10" s="7" customFormat="1" x14ac:dyDescent="0.2">
      <c r="A102" s="479" t="s">
        <v>333</v>
      </c>
      <c r="B102" s="492" t="s">
        <v>84</v>
      </c>
      <c r="C102" s="492" t="s">
        <v>84</v>
      </c>
      <c r="D102" s="492" t="s">
        <v>84</v>
      </c>
      <c r="E102" s="522">
        <v>0</v>
      </c>
      <c r="F102" s="522">
        <v>1.2847619150959568E-3</v>
      </c>
      <c r="G102" s="522">
        <v>2.2722695812521943E-5</v>
      </c>
      <c r="H102" s="523">
        <v>0</v>
      </c>
      <c r="I102" s="523">
        <v>2.2808884701776657E-4</v>
      </c>
      <c r="J102" s="523">
        <v>2.2626897955026269E-4</v>
      </c>
    </row>
    <row r="103" spans="1:10" x14ac:dyDescent="0.2">
      <c r="A103" s="475" t="s">
        <v>723</v>
      </c>
      <c r="B103" s="499" t="s">
        <v>84</v>
      </c>
      <c r="C103" s="499" t="s">
        <v>84</v>
      </c>
      <c r="D103" s="499" t="s">
        <v>84</v>
      </c>
      <c r="E103" s="518">
        <v>0.11013357986492568</v>
      </c>
      <c r="F103" s="518">
        <v>9.9655838633354962E-2</v>
      </c>
      <c r="G103" s="518">
        <v>6.9578292741153208E-2</v>
      </c>
      <c r="H103" s="519">
        <v>0.11013357986492568</v>
      </c>
      <c r="I103" s="519">
        <v>7.4472680921171694E-2</v>
      </c>
      <c r="J103" s="519">
        <v>7.4757210878239791E-2</v>
      </c>
    </row>
    <row r="104" spans="1:10" x14ac:dyDescent="0.2">
      <c r="A104" s="479" t="s">
        <v>724</v>
      </c>
      <c r="B104" s="492" t="s">
        <v>84</v>
      </c>
      <c r="C104" s="492" t="s">
        <v>84</v>
      </c>
      <c r="D104" s="492" t="s">
        <v>84</v>
      </c>
      <c r="E104" s="522">
        <v>2.7686667021885386E-3</v>
      </c>
      <c r="F104" s="522">
        <v>9.7207590170826658E-3</v>
      </c>
      <c r="G104" s="522">
        <v>5.997485405818799E-3</v>
      </c>
      <c r="H104" s="523">
        <v>2.7686667021885386E-3</v>
      </c>
      <c r="I104" s="523">
        <v>6.6033575211588112E-3</v>
      </c>
      <c r="J104" s="523">
        <v>6.5727614216097782E-3</v>
      </c>
    </row>
    <row r="105" spans="1:10" x14ac:dyDescent="0.2">
      <c r="A105" s="477" t="s">
        <v>334</v>
      </c>
      <c r="B105" s="489" t="s">
        <v>84</v>
      </c>
      <c r="C105" s="489" t="s">
        <v>84</v>
      </c>
      <c r="D105" s="489" t="s">
        <v>84</v>
      </c>
      <c r="E105" s="516">
        <v>5.2932774351545427E-2</v>
      </c>
      <c r="F105" s="516">
        <v>5.1351271054936039E-2</v>
      </c>
      <c r="G105" s="516">
        <v>3.882852811711586E-2</v>
      </c>
      <c r="H105" s="517">
        <v>5.2932774351545427E-2</v>
      </c>
      <c r="I105" s="517">
        <v>4.0866299590757535E-2</v>
      </c>
      <c r="J105" s="517">
        <v>4.0962575165612379E-2</v>
      </c>
    </row>
    <row r="106" spans="1:10" s="7" customFormat="1" x14ac:dyDescent="0.2">
      <c r="A106" s="476" t="s">
        <v>725</v>
      </c>
      <c r="B106" s="488" t="s">
        <v>84</v>
      </c>
      <c r="C106" s="488" t="s">
        <v>84</v>
      </c>
      <c r="D106" s="488" t="s">
        <v>84</v>
      </c>
      <c r="E106" s="514">
        <v>2.3570825028198749E-2</v>
      </c>
      <c r="F106" s="514">
        <v>3.6090680309310064E-2</v>
      </c>
      <c r="G106" s="514">
        <v>2.3451956225007495E-2</v>
      </c>
      <c r="H106" s="515">
        <v>2.3570825028198749E-2</v>
      </c>
      <c r="I106" s="515">
        <v>2.5508600805999173E-2</v>
      </c>
      <c r="J106" s="515">
        <v>2.549313974710285E-2</v>
      </c>
    </row>
    <row r="107" spans="1:10" x14ac:dyDescent="0.2">
      <c r="A107" s="477" t="s">
        <v>752</v>
      </c>
      <c r="B107" s="489" t="s">
        <v>84</v>
      </c>
      <c r="C107" s="489" t="s">
        <v>84</v>
      </c>
      <c r="D107" s="489" t="s">
        <v>84</v>
      </c>
      <c r="E107" s="516">
        <v>2.9361941419058318E-2</v>
      </c>
      <c r="F107" s="516">
        <v>1.5260590354945685E-2</v>
      </c>
      <c r="G107" s="516">
        <v>1.5376571740249647E-2</v>
      </c>
      <c r="H107" s="517">
        <v>2.9361941419058318E-2</v>
      </c>
      <c r="I107" s="517">
        <v>1.5357698594037239E-2</v>
      </c>
      <c r="J107" s="517">
        <v>1.5469435166243661E-2</v>
      </c>
    </row>
    <row r="108" spans="1:10" x14ac:dyDescent="0.2">
      <c r="A108" s="476" t="s">
        <v>335</v>
      </c>
      <c r="B108" s="488" t="s">
        <v>84</v>
      </c>
      <c r="C108" s="488" t="s">
        <v>84</v>
      </c>
      <c r="D108" s="488" t="s">
        <v>84</v>
      </c>
      <c r="E108" s="514">
        <v>4.459031176275962E-2</v>
      </c>
      <c r="F108" s="514">
        <v>3.7000016042114253E-2</v>
      </c>
      <c r="G108" s="514">
        <v>2.4344585410438966E-2</v>
      </c>
      <c r="H108" s="515">
        <v>4.459031176275962E-2</v>
      </c>
      <c r="I108" s="515">
        <v>2.6403948575196855E-2</v>
      </c>
      <c r="J108" s="515">
        <v>2.6549053305875234E-2</v>
      </c>
    </row>
    <row r="109" spans="1:10" x14ac:dyDescent="0.2">
      <c r="A109" s="477" t="s">
        <v>336</v>
      </c>
      <c r="B109" s="489" t="s">
        <v>84</v>
      </c>
      <c r="C109" s="489" t="s">
        <v>84</v>
      </c>
      <c r="D109" s="489" t="s">
        <v>84</v>
      </c>
      <c r="E109" s="516">
        <v>9.8418112398553706E-3</v>
      </c>
      <c r="F109" s="516">
        <v>1.5837917378614113E-3</v>
      </c>
      <c r="G109" s="516">
        <v>4.0769365592086801E-4</v>
      </c>
      <c r="H109" s="517">
        <v>9.8418112398553706E-3</v>
      </c>
      <c r="I109" s="517">
        <v>5.9907497976366983E-4</v>
      </c>
      <c r="J109" s="517">
        <v>6.7282060674362016E-4</v>
      </c>
    </row>
    <row r="110" spans="1:10" s="7" customFormat="1" x14ac:dyDescent="0.2">
      <c r="A110" s="501" t="s">
        <v>726</v>
      </c>
      <c r="B110" s="502" t="s">
        <v>84</v>
      </c>
      <c r="C110" s="502" t="s">
        <v>84</v>
      </c>
      <c r="D110" s="502" t="s">
        <v>84</v>
      </c>
      <c r="E110" s="520">
        <v>6.804148167371378E-2</v>
      </c>
      <c r="F110" s="520">
        <v>1.207344356348148E-2</v>
      </c>
      <c r="G110" s="520">
        <v>8.1724426529467736E-2</v>
      </c>
      <c r="H110" s="521">
        <v>6.804148167371378E-2</v>
      </c>
      <c r="I110" s="521">
        <v>7.0390425112690683E-2</v>
      </c>
      <c r="J110" s="521">
        <v>7.0371683443365349E-2</v>
      </c>
    </row>
    <row r="111" spans="1:10" x14ac:dyDescent="0.2">
      <c r="A111" s="477" t="s">
        <v>727</v>
      </c>
      <c r="B111" s="489" t="s">
        <v>84</v>
      </c>
      <c r="C111" s="489" t="s">
        <v>84</v>
      </c>
      <c r="D111" s="489" t="s">
        <v>84</v>
      </c>
      <c r="E111" s="516">
        <v>0</v>
      </c>
      <c r="F111" s="516">
        <v>0</v>
      </c>
      <c r="G111" s="516">
        <v>3.0695899805473374E-2</v>
      </c>
      <c r="H111" s="517">
        <v>0</v>
      </c>
      <c r="I111" s="517">
        <v>2.5700889583515983E-2</v>
      </c>
      <c r="J111" s="517">
        <v>2.549582820743166E-2</v>
      </c>
    </row>
    <row r="112" spans="1:10" x14ac:dyDescent="0.2">
      <c r="A112" s="479" t="s">
        <v>337</v>
      </c>
      <c r="B112" s="492" t="s">
        <v>84</v>
      </c>
      <c r="C112" s="492" t="s">
        <v>84</v>
      </c>
      <c r="D112" s="492" t="s">
        <v>84</v>
      </c>
      <c r="E112" s="522">
        <v>1.5425819467018105E-2</v>
      </c>
      <c r="F112" s="522">
        <v>1.8400557422018943E-3</v>
      </c>
      <c r="G112" s="522">
        <v>3.4714069091144558E-3</v>
      </c>
      <c r="H112" s="523">
        <v>1.5425819467018105E-2</v>
      </c>
      <c r="I112" s="523">
        <v>3.2059442314939946E-3</v>
      </c>
      <c r="J112" s="523">
        <v>3.3034437527939297E-3</v>
      </c>
    </row>
    <row r="113" spans="1:12" x14ac:dyDescent="0.2">
      <c r="A113" s="478" t="s">
        <v>728</v>
      </c>
      <c r="B113" s="489" t="s">
        <v>84</v>
      </c>
      <c r="C113" s="489" t="s">
        <v>84</v>
      </c>
      <c r="D113" s="489" t="s">
        <v>84</v>
      </c>
      <c r="E113" s="516">
        <v>5.2615646398118943E-2</v>
      </c>
      <c r="F113" s="516">
        <v>1.0233387039918997E-2</v>
      </c>
      <c r="G113" s="516">
        <v>4.7557119738950548E-2</v>
      </c>
      <c r="H113" s="517">
        <v>5.2615646398118943E-2</v>
      </c>
      <c r="I113" s="517">
        <v>4.1483591106959594E-2</v>
      </c>
      <c r="J113" s="517">
        <v>4.1572411167807452E-2</v>
      </c>
    </row>
    <row r="114" spans="1:12" x14ac:dyDescent="0.2">
      <c r="A114" s="479" t="s">
        <v>729</v>
      </c>
      <c r="B114" s="488" t="s">
        <v>84</v>
      </c>
      <c r="C114" s="488" t="s">
        <v>84</v>
      </c>
      <c r="D114" s="488" t="s">
        <v>84</v>
      </c>
      <c r="E114" s="514">
        <v>1.3660918344093007E-2</v>
      </c>
      <c r="F114" s="514">
        <v>3.483857145321889E-3</v>
      </c>
      <c r="G114" s="514">
        <v>5.8825575895571731E-3</v>
      </c>
      <c r="H114" s="515">
        <v>1.3660918344093007E-2</v>
      </c>
      <c r="I114" s="515">
        <v>5.4922275026628789E-3</v>
      </c>
      <c r="J114" s="515">
        <v>5.5574035729038639E-3</v>
      </c>
    </row>
    <row r="115" spans="1:12" x14ac:dyDescent="0.2">
      <c r="A115" s="478" t="s">
        <v>754</v>
      </c>
      <c r="B115" s="494" t="s">
        <v>84</v>
      </c>
      <c r="C115" s="494" t="s">
        <v>84</v>
      </c>
      <c r="D115" s="494" t="s">
        <v>84</v>
      </c>
      <c r="E115" s="526">
        <v>2.9746927688084263E-2</v>
      </c>
      <c r="F115" s="526">
        <v>1.841959136596143E-3</v>
      </c>
      <c r="G115" s="526">
        <v>1.4569482292443571E-2</v>
      </c>
      <c r="H115" s="527">
        <v>2.9746927688084263E-2</v>
      </c>
      <c r="I115" s="527">
        <v>1.2498387824891216E-2</v>
      </c>
      <c r="J115" s="527">
        <v>1.2636009883003172E-2</v>
      </c>
    </row>
    <row r="116" spans="1:12" x14ac:dyDescent="0.2">
      <c r="A116" s="479" t="s">
        <v>753</v>
      </c>
      <c r="B116" s="492" t="s">
        <v>84</v>
      </c>
      <c r="C116" s="492" t="s">
        <v>84</v>
      </c>
      <c r="D116" s="492" t="s">
        <v>84</v>
      </c>
      <c r="E116" s="522">
        <v>2.8260676442832798E-3</v>
      </c>
      <c r="F116" s="522">
        <v>8.4947999558159361E-4</v>
      </c>
      <c r="G116" s="522">
        <v>3.4733289849004693E-3</v>
      </c>
      <c r="H116" s="523">
        <v>2.8260676442832798E-3</v>
      </c>
      <c r="I116" s="523">
        <v>3.0463614548532345E-3</v>
      </c>
      <c r="J116" s="523">
        <v>3.0446037821551144E-3</v>
      </c>
    </row>
    <row r="117" spans="1:12" x14ac:dyDescent="0.2">
      <c r="A117" s="478" t="s">
        <v>755</v>
      </c>
      <c r="B117" s="494" t="s">
        <v>84</v>
      </c>
      <c r="C117" s="494" t="s">
        <v>84</v>
      </c>
      <c r="D117" s="494" t="s">
        <v>84</v>
      </c>
      <c r="E117" s="526">
        <v>0</v>
      </c>
      <c r="F117" s="526">
        <v>1.1335666877670752E-4</v>
      </c>
      <c r="G117" s="526">
        <v>1.742165210026789E-2</v>
      </c>
      <c r="H117" s="527">
        <v>0</v>
      </c>
      <c r="I117" s="527">
        <v>1.4605148490572727E-2</v>
      </c>
      <c r="J117" s="527">
        <v>1.4488617432857369E-2</v>
      </c>
    </row>
    <row r="118" spans="1:12" x14ac:dyDescent="0.2">
      <c r="A118" s="479" t="s">
        <v>756</v>
      </c>
      <c r="B118" s="492" t="s">
        <v>84</v>
      </c>
      <c r="C118" s="492" t="s">
        <v>84</v>
      </c>
      <c r="D118" s="492" t="s">
        <v>84</v>
      </c>
      <c r="E118" s="522">
        <v>6.3817248173700346E-3</v>
      </c>
      <c r="F118" s="522">
        <v>3.9447329216017787E-3</v>
      </c>
      <c r="G118" s="522">
        <v>6.2100984680640049E-3</v>
      </c>
      <c r="H118" s="523">
        <v>6.3817248173700346E-3</v>
      </c>
      <c r="I118" s="523">
        <v>5.8414653889636084E-3</v>
      </c>
      <c r="J118" s="523">
        <v>5.8457759923562077E-3</v>
      </c>
    </row>
    <row r="119" spans="1:12" s="7" customFormat="1" x14ac:dyDescent="0.2">
      <c r="A119" s="504" t="s">
        <v>730</v>
      </c>
      <c r="B119" s="505" t="s">
        <v>84</v>
      </c>
      <c r="C119" s="505" t="s">
        <v>84</v>
      </c>
      <c r="D119" s="505" t="s">
        <v>84</v>
      </c>
      <c r="E119" s="528">
        <v>6.1163351738547839E-2</v>
      </c>
      <c r="F119" s="528">
        <v>0.10042505375313522</v>
      </c>
      <c r="G119" s="528">
        <v>0.12867781773864168</v>
      </c>
      <c r="H119" s="529">
        <v>6.1163351738547839E-2</v>
      </c>
      <c r="I119" s="529">
        <v>0.12408036837893953</v>
      </c>
      <c r="J119" s="529">
        <v>0.12357836824507358</v>
      </c>
    </row>
    <row r="120" spans="1:12" s="47" customFormat="1" x14ac:dyDescent="0.2">
      <c r="A120" s="479" t="s">
        <v>731</v>
      </c>
      <c r="B120" s="492" t="s">
        <v>84</v>
      </c>
      <c r="C120" s="492" t="s">
        <v>84</v>
      </c>
      <c r="D120" s="492" t="s">
        <v>84</v>
      </c>
      <c r="E120" s="522">
        <v>0</v>
      </c>
      <c r="F120" s="522">
        <v>4.9710992806710815E-3</v>
      </c>
      <c r="G120" s="522">
        <v>8.7714606543898375E-3</v>
      </c>
      <c r="H120" s="523">
        <v>0</v>
      </c>
      <c r="I120" s="523">
        <v>8.153044382863163E-3</v>
      </c>
      <c r="J120" s="523">
        <v>8.0879931520490052E-3</v>
      </c>
    </row>
    <row r="121" spans="1:12" x14ac:dyDescent="0.2">
      <c r="A121" s="478" t="s">
        <v>732</v>
      </c>
      <c r="B121" s="494" t="s">
        <v>84</v>
      </c>
      <c r="C121" s="494" t="s">
        <v>84</v>
      </c>
      <c r="D121" s="494" t="s">
        <v>84</v>
      </c>
      <c r="E121" s="526">
        <v>5.000391934138497E-2</v>
      </c>
      <c r="F121" s="526">
        <v>7.5002032104017249E-2</v>
      </c>
      <c r="G121" s="526">
        <v>8.3949175797509823E-2</v>
      </c>
      <c r="H121" s="527">
        <v>5.000391934138497E-2</v>
      </c>
      <c r="I121" s="527">
        <v>8.2493246031986267E-2</v>
      </c>
      <c r="J121" s="527">
        <v>8.2234021306803962E-2</v>
      </c>
    </row>
    <row r="122" spans="1:12" s="7" customFormat="1" x14ac:dyDescent="0.2">
      <c r="A122" s="479" t="s">
        <v>733</v>
      </c>
      <c r="B122" s="492" t="s">
        <v>84</v>
      </c>
      <c r="C122" s="492" t="s">
        <v>84</v>
      </c>
      <c r="D122" s="492" t="s">
        <v>84</v>
      </c>
      <c r="E122" s="522">
        <v>2.4173068567180087E-2</v>
      </c>
      <c r="F122" s="522">
        <v>2.055929576851509E-2</v>
      </c>
      <c r="G122" s="522">
        <v>1.0363642890717313E-2</v>
      </c>
      <c r="H122" s="523">
        <v>2.4173068567180087E-2</v>
      </c>
      <c r="I122" s="523">
        <v>1.2022737123721303E-2</v>
      </c>
      <c r="J122" s="523">
        <v>1.2119681771398957E-2</v>
      </c>
    </row>
    <row r="123" spans="1:12" s="7" customFormat="1" x14ac:dyDescent="0.2">
      <c r="A123" s="478" t="s">
        <v>769</v>
      </c>
      <c r="B123" s="494" t="s">
        <v>84</v>
      </c>
      <c r="C123" s="494" t="s">
        <v>84</v>
      </c>
      <c r="D123" s="494" t="s">
        <v>84</v>
      </c>
      <c r="E123" s="526">
        <v>1.6440089845516457E-2</v>
      </c>
      <c r="F123" s="526">
        <v>2.1660578980835867E-2</v>
      </c>
      <c r="G123" s="526">
        <v>1.2466079604929781E-2</v>
      </c>
      <c r="H123" s="527">
        <v>1.6440089845516457E-2</v>
      </c>
      <c r="I123" s="527">
        <v>1.3962260484443942E-2</v>
      </c>
      <c r="J123" s="527">
        <v>1.398203050434277E-2</v>
      </c>
    </row>
    <row r="124" spans="1:12" x14ac:dyDescent="0.2">
      <c r="A124" s="476" t="s">
        <v>770</v>
      </c>
      <c r="B124" s="488" t="s">
        <v>84</v>
      </c>
      <c r="C124" s="488" t="s">
        <v>84</v>
      </c>
      <c r="D124" s="488" t="s">
        <v>84</v>
      </c>
      <c r="E124" s="514">
        <v>9.3907609286884366E-3</v>
      </c>
      <c r="F124" s="514">
        <v>3.2782156573305701E-2</v>
      </c>
      <c r="G124" s="514">
        <v>6.1119453150004013E-2</v>
      </c>
      <c r="H124" s="515">
        <v>9.3907609286884366E-3</v>
      </c>
      <c r="I124" s="515">
        <v>5.6508248169526216E-2</v>
      </c>
      <c r="J124" s="515">
        <v>5.6132308778796373E-2</v>
      </c>
      <c r="L124" s="267"/>
    </row>
    <row r="125" spans="1:12" x14ac:dyDescent="0.2">
      <c r="A125" s="477" t="s">
        <v>734</v>
      </c>
      <c r="B125" s="489" t="s">
        <v>84</v>
      </c>
      <c r="C125" s="489" t="s">
        <v>84</v>
      </c>
      <c r="D125" s="489" t="s">
        <v>84</v>
      </c>
      <c r="E125" s="516">
        <v>1.1159416588586131E-2</v>
      </c>
      <c r="F125" s="516">
        <v>2.0451921196406021E-2</v>
      </c>
      <c r="G125" s="516">
        <v>3.595718113488329E-2</v>
      </c>
      <c r="H125" s="517">
        <v>1.1159416588586131E-2</v>
      </c>
      <c r="I125" s="517">
        <v>3.3434077646221576E-2</v>
      </c>
      <c r="J125" s="517">
        <v>3.3256353344755366E-2</v>
      </c>
    </row>
    <row r="126" spans="1:12" x14ac:dyDescent="0.2">
      <c r="A126" s="501" t="s">
        <v>735</v>
      </c>
      <c r="B126" s="502" t="s">
        <v>84</v>
      </c>
      <c r="C126" s="502" t="s">
        <v>84</v>
      </c>
      <c r="D126" s="502" t="s">
        <v>84</v>
      </c>
      <c r="E126" s="520">
        <v>0.21761840108213507</v>
      </c>
      <c r="F126" s="520">
        <v>0.12256689303597117</v>
      </c>
      <c r="G126" s="520">
        <v>0.14610684941328117</v>
      </c>
      <c r="H126" s="521">
        <v>0.21761840108213507</v>
      </c>
      <c r="I126" s="521">
        <v>0.14227629473092165</v>
      </c>
      <c r="J126" s="521">
        <v>0.1428774317443027</v>
      </c>
    </row>
    <row r="127" spans="1:12" x14ac:dyDescent="0.2">
      <c r="A127" s="477" t="s">
        <v>736</v>
      </c>
      <c r="B127" s="489" t="s">
        <v>84</v>
      </c>
      <c r="C127" s="489" t="s">
        <v>84</v>
      </c>
      <c r="D127" s="489" t="s">
        <v>84</v>
      </c>
      <c r="E127" s="516">
        <v>2.0577233896342359E-3</v>
      </c>
      <c r="F127" s="516">
        <v>7.0133727059683848E-3</v>
      </c>
      <c r="G127" s="516">
        <v>5.6696411895239785E-3</v>
      </c>
      <c r="H127" s="517">
        <v>2.0577233896342359E-3</v>
      </c>
      <c r="I127" s="517">
        <v>5.8883007728149474E-3</v>
      </c>
      <c r="J127" s="517">
        <v>5.8577374934062707E-3</v>
      </c>
    </row>
    <row r="128" spans="1:12" x14ac:dyDescent="0.2">
      <c r="A128" s="476" t="s">
        <v>737</v>
      </c>
      <c r="B128" s="488" t="s">
        <v>84</v>
      </c>
      <c r="C128" s="488" t="s">
        <v>84</v>
      </c>
      <c r="D128" s="488" t="s">
        <v>84</v>
      </c>
      <c r="E128" s="514">
        <v>0.18688736577994702</v>
      </c>
      <c r="F128" s="514">
        <v>6.8394324235126119E-2</v>
      </c>
      <c r="G128" s="514">
        <v>8.1013695234313968E-2</v>
      </c>
      <c r="H128" s="515">
        <v>0.18688736577994702</v>
      </c>
      <c r="I128" s="515">
        <v>7.8960199896660532E-2</v>
      </c>
      <c r="J128" s="515">
        <v>7.982132546513511E-2</v>
      </c>
    </row>
    <row r="129" spans="1:10" s="7" customFormat="1" x14ac:dyDescent="0.2">
      <c r="A129" s="477" t="s">
        <v>738</v>
      </c>
      <c r="B129" s="489" t="s">
        <v>84</v>
      </c>
      <c r="C129" s="489" t="s">
        <v>84</v>
      </c>
      <c r="D129" s="489" t="s">
        <v>84</v>
      </c>
      <c r="E129" s="516">
        <v>6.896412554150402E-4</v>
      </c>
      <c r="F129" s="516">
        <v>1.5945756078912909E-2</v>
      </c>
      <c r="G129" s="516">
        <v>2.8948047273878102E-2</v>
      </c>
      <c r="H129" s="517">
        <v>6.896412554150402E-4</v>
      </c>
      <c r="I129" s="517">
        <v>2.6832240998795814E-2</v>
      </c>
      <c r="J129" s="517">
        <v>2.6623655320841783E-2</v>
      </c>
    </row>
    <row r="130" spans="1:10" s="7" customFormat="1" x14ac:dyDescent="0.2">
      <c r="A130" s="476" t="s">
        <v>739</v>
      </c>
      <c r="B130" s="488" t="s">
        <v>84</v>
      </c>
      <c r="C130" s="488" t="s">
        <v>84</v>
      </c>
      <c r="D130" s="488" t="s">
        <v>84</v>
      </c>
      <c r="E130" s="514">
        <v>2.4397621495294862E-2</v>
      </c>
      <c r="F130" s="514">
        <v>2.079767716374064E-2</v>
      </c>
      <c r="G130" s="514">
        <v>2.1539795978016679E-2</v>
      </c>
      <c r="H130" s="515">
        <v>2.4397621495294862E-2</v>
      </c>
      <c r="I130" s="515">
        <v>2.1419034212220363E-2</v>
      </c>
      <c r="J130" s="515">
        <v>2.1442799662247675E-2</v>
      </c>
    </row>
    <row r="131" spans="1:10" x14ac:dyDescent="0.2">
      <c r="A131" s="478" t="s">
        <v>740</v>
      </c>
      <c r="B131" s="494" t="s">
        <v>84</v>
      </c>
      <c r="C131" s="494" t="s">
        <v>84</v>
      </c>
      <c r="D131" s="489" t="s">
        <v>84</v>
      </c>
      <c r="E131" s="516">
        <v>3.5860333532671583E-3</v>
      </c>
      <c r="F131" s="516">
        <v>1.0415761289501948E-2</v>
      </c>
      <c r="G131" s="516">
        <v>8.9356695097603609E-3</v>
      </c>
      <c r="H131" s="517">
        <v>3.5860333532671583E-3</v>
      </c>
      <c r="I131" s="517">
        <v>9.1765184054140424E-3</v>
      </c>
      <c r="J131" s="517">
        <v>9.1319132350736621E-3</v>
      </c>
    </row>
    <row r="132" spans="1:10" x14ac:dyDescent="0.2">
      <c r="A132" s="507" t="s">
        <v>741</v>
      </c>
      <c r="B132" s="508" t="s">
        <v>84</v>
      </c>
      <c r="C132" s="508" t="s">
        <v>84</v>
      </c>
      <c r="D132" s="502" t="s">
        <v>84</v>
      </c>
      <c r="E132" s="520">
        <v>0.1856517753272745</v>
      </c>
      <c r="F132" s="520">
        <v>0.23477657369407826</v>
      </c>
      <c r="G132" s="520">
        <v>0.21598045390549064</v>
      </c>
      <c r="H132" s="521">
        <v>0.1856517753272745</v>
      </c>
      <c r="I132" s="521">
        <v>0.21903906469950915</v>
      </c>
      <c r="J132" s="521">
        <v>0.21877267534048916</v>
      </c>
    </row>
    <row r="133" spans="1:10" x14ac:dyDescent="0.2">
      <c r="A133" s="478" t="s">
        <v>742</v>
      </c>
      <c r="B133" s="494" t="s">
        <v>84</v>
      </c>
      <c r="C133" s="494" t="s">
        <v>84</v>
      </c>
      <c r="D133" s="489" t="s">
        <v>84</v>
      </c>
      <c r="E133" s="516">
        <v>1.4428661872826437E-2</v>
      </c>
      <c r="F133" s="516">
        <v>8.8620343536950155E-3</v>
      </c>
      <c r="G133" s="516">
        <v>1.3834799764453586E-2</v>
      </c>
      <c r="H133" s="517">
        <v>1.4428661872826437E-2</v>
      </c>
      <c r="I133" s="517">
        <v>1.3025603284938552E-2</v>
      </c>
      <c r="J133" s="517">
        <v>1.303679796066463E-2</v>
      </c>
    </row>
    <row r="134" spans="1:10" x14ac:dyDescent="0.2">
      <c r="A134" s="479" t="s">
        <v>338</v>
      </c>
      <c r="B134" s="492" t="s">
        <v>84</v>
      </c>
      <c r="C134" s="492" t="s">
        <v>84</v>
      </c>
      <c r="D134" s="488" t="s">
        <v>84</v>
      </c>
      <c r="E134" s="514">
        <v>2.7357168857170246E-2</v>
      </c>
      <c r="F134" s="514">
        <v>2.5589559282287707E-5</v>
      </c>
      <c r="G134" s="514">
        <v>1.6405083878214195E-3</v>
      </c>
      <c r="H134" s="515">
        <v>2.7357168857170246E-2</v>
      </c>
      <c r="I134" s="515">
        <v>1.3777196731297565E-3</v>
      </c>
      <c r="J134" s="515">
        <v>1.5850036109981531E-3</v>
      </c>
    </row>
    <row r="135" spans="1:10" x14ac:dyDescent="0.2">
      <c r="A135" s="745" t="s">
        <v>743</v>
      </c>
      <c r="B135" s="489" t="s">
        <v>84</v>
      </c>
      <c r="C135" s="489" t="s">
        <v>84</v>
      </c>
      <c r="D135" s="494" t="s">
        <v>84</v>
      </c>
      <c r="E135" s="526">
        <v>2.5140063396977162E-3</v>
      </c>
      <c r="F135" s="526">
        <v>4.7030093447515034E-2</v>
      </c>
      <c r="G135" s="526">
        <v>6.4397140726985491E-2</v>
      </c>
      <c r="H135" s="527">
        <v>2.5140063396977162E-3</v>
      </c>
      <c r="I135" s="527">
        <v>6.1571076684689384E-2</v>
      </c>
      <c r="J135" s="527">
        <v>6.1099874157901357E-2</v>
      </c>
    </row>
    <row r="136" spans="1:10" s="7" customFormat="1" x14ac:dyDescent="0.2">
      <c r="A136" s="476" t="s">
        <v>744</v>
      </c>
      <c r="B136" s="488" t="s">
        <v>84</v>
      </c>
      <c r="C136" s="488" t="s">
        <v>84</v>
      </c>
      <c r="D136" s="492" t="s">
        <v>84</v>
      </c>
      <c r="E136" s="522">
        <v>9.4089755707929698E-2</v>
      </c>
      <c r="F136" s="522">
        <v>0.15326224644402545</v>
      </c>
      <c r="G136" s="522">
        <v>0.1251326585174044</v>
      </c>
      <c r="H136" s="523">
        <v>9.4089755707929698E-2</v>
      </c>
      <c r="I136" s="523">
        <v>0.12971006397296519</v>
      </c>
      <c r="J136" s="523">
        <v>0.12942585787941188</v>
      </c>
    </row>
    <row r="137" spans="1:10" s="7" customFormat="1" x14ac:dyDescent="0.2">
      <c r="A137" s="477" t="s">
        <v>745</v>
      </c>
      <c r="B137" s="494" t="s">
        <v>84</v>
      </c>
      <c r="C137" s="494" t="s">
        <v>84</v>
      </c>
      <c r="D137" s="494" t="s">
        <v>84</v>
      </c>
      <c r="E137" s="526">
        <v>4.7262158836785327E-2</v>
      </c>
      <c r="F137" s="526">
        <v>2.5596609108199903E-2</v>
      </c>
      <c r="G137" s="526">
        <v>1.0975346205108337E-2</v>
      </c>
      <c r="H137" s="527">
        <v>4.7262158836785327E-2</v>
      </c>
      <c r="I137" s="527">
        <v>1.3354600702344031E-2</v>
      </c>
      <c r="J137" s="527">
        <v>1.3625141163914951E-2</v>
      </c>
    </row>
    <row r="138" spans="1:10" x14ac:dyDescent="0.2">
      <c r="A138" s="501" t="s">
        <v>746</v>
      </c>
      <c r="B138" s="508" t="s">
        <v>84</v>
      </c>
      <c r="C138" s="508" t="s">
        <v>84</v>
      </c>
      <c r="D138" s="508" t="s">
        <v>84</v>
      </c>
      <c r="E138" s="524">
        <v>0.10701793861645061</v>
      </c>
      <c r="F138" s="524">
        <v>9.1866143551690843E-2</v>
      </c>
      <c r="G138" s="524">
        <v>5.004574342195086E-2</v>
      </c>
      <c r="H138" s="525">
        <v>0.10701793861645061</v>
      </c>
      <c r="I138" s="525">
        <v>5.685099518059622E-2</v>
      </c>
      <c r="J138" s="525">
        <v>5.7251265467796651E-2</v>
      </c>
    </row>
    <row r="139" spans="1:10" x14ac:dyDescent="0.2">
      <c r="A139" s="478" t="s">
        <v>747</v>
      </c>
      <c r="B139" s="494" t="s">
        <v>84</v>
      </c>
      <c r="C139" s="494" t="s">
        <v>84</v>
      </c>
      <c r="D139" s="489" t="s">
        <v>84</v>
      </c>
      <c r="E139" s="516">
        <v>9.480131555497634E-2</v>
      </c>
      <c r="F139" s="516">
        <v>7.4691578008083362E-2</v>
      </c>
      <c r="G139" s="516">
        <v>4.0900251785382861E-2</v>
      </c>
      <c r="H139" s="517">
        <v>9.480131555497634E-2</v>
      </c>
      <c r="I139" s="517">
        <v>4.6398967280466323E-2</v>
      </c>
      <c r="J139" s="517">
        <v>4.678515827633168E-2</v>
      </c>
    </row>
    <row r="140" spans="1:10" x14ac:dyDescent="0.2">
      <c r="A140" s="479" t="s">
        <v>339</v>
      </c>
      <c r="B140" s="492" t="s">
        <v>84</v>
      </c>
      <c r="C140" s="492" t="s">
        <v>84</v>
      </c>
      <c r="D140" s="488" t="s">
        <v>84</v>
      </c>
      <c r="E140" s="514">
        <v>3.8220870209506245E-3</v>
      </c>
      <c r="F140" s="514">
        <v>3.907846060246729E-3</v>
      </c>
      <c r="G140" s="514">
        <v>1.804668724331736E-3</v>
      </c>
      <c r="H140" s="515">
        <v>3.8220870209506245E-3</v>
      </c>
      <c r="I140" s="515">
        <v>2.1469096215870525E-3</v>
      </c>
      <c r="J140" s="515">
        <v>2.1602754695505084E-3</v>
      </c>
    </row>
    <row r="141" spans="1:10" x14ac:dyDescent="0.2">
      <c r="A141" s="478" t="s">
        <v>748</v>
      </c>
      <c r="B141" s="533" t="s">
        <v>84</v>
      </c>
      <c r="C141" s="533" t="s">
        <v>84</v>
      </c>
      <c r="D141" s="494" t="s">
        <v>84</v>
      </c>
      <c r="E141" s="526">
        <v>3.8268612111220959E-4</v>
      </c>
      <c r="F141" s="526">
        <v>9.1339763582492118E-4</v>
      </c>
      <c r="G141" s="526">
        <v>1.3118337321305488E-3</v>
      </c>
      <c r="H141" s="527">
        <v>3.8268612111220959E-4</v>
      </c>
      <c r="I141" s="527">
        <v>1.246997959716132E-3</v>
      </c>
      <c r="J141" s="527">
        <v>1.2401018180703673E-3</v>
      </c>
    </row>
    <row r="142" spans="1:10" s="7" customFormat="1" x14ac:dyDescent="0.2">
      <c r="A142" s="479" t="s">
        <v>749</v>
      </c>
      <c r="B142" s="492" t="s">
        <v>84</v>
      </c>
      <c r="C142" s="492" t="s">
        <v>84</v>
      </c>
      <c r="D142" s="492" t="s">
        <v>84</v>
      </c>
      <c r="E142" s="522">
        <v>8.2215664982681746E-4</v>
      </c>
      <c r="F142" s="522">
        <v>2.3948268390739436E-3</v>
      </c>
      <c r="G142" s="522">
        <v>7.4509305050198373E-4</v>
      </c>
      <c r="H142" s="523">
        <v>8.2215664982681746E-4</v>
      </c>
      <c r="I142" s="523">
        <v>1.013547052164971E-3</v>
      </c>
      <c r="J142" s="523">
        <v>1.012019992988857E-3</v>
      </c>
    </row>
    <row r="143" spans="1:10" s="7" customFormat="1" x14ac:dyDescent="0.2">
      <c r="A143" s="745" t="s">
        <v>750</v>
      </c>
      <c r="B143" s="751" t="s">
        <v>84</v>
      </c>
      <c r="C143" s="751" t="s">
        <v>84</v>
      </c>
      <c r="D143" s="751" t="s">
        <v>84</v>
      </c>
      <c r="E143" s="753">
        <v>7.1896695567195265E-3</v>
      </c>
      <c r="F143" s="753">
        <v>9.9584942271013013E-3</v>
      </c>
      <c r="G143" s="753">
        <v>5.2838958258862997E-3</v>
      </c>
      <c r="H143" s="754">
        <v>7.1896695567195265E-3</v>
      </c>
      <c r="I143" s="754">
        <v>6.0445728852195181E-3</v>
      </c>
      <c r="J143" s="754">
        <v>6.0537093432570634E-3</v>
      </c>
    </row>
    <row r="144" spans="1:10" s="7" customFormat="1" x14ac:dyDescent="0.2">
      <c r="A144" s="742" t="s">
        <v>751</v>
      </c>
      <c r="B144" s="748" t="s">
        <v>84</v>
      </c>
      <c r="C144" s="748" t="s">
        <v>84</v>
      </c>
      <c r="D144" s="748" t="s">
        <v>84</v>
      </c>
      <c r="E144" s="749">
        <v>0</v>
      </c>
      <c r="F144" s="749">
        <v>0</v>
      </c>
      <c r="G144" s="749">
        <v>2.0929627044106169E-3</v>
      </c>
      <c r="H144" s="750">
        <v>0</v>
      </c>
      <c r="I144" s="750">
        <v>1.7523839896976341E-3</v>
      </c>
      <c r="J144" s="750">
        <v>1.7384021284399596E-3</v>
      </c>
    </row>
    <row r="145" spans="1:11" s="7" customFormat="1" x14ac:dyDescent="0.2">
      <c r="A145" s="746" t="s">
        <v>776</v>
      </c>
      <c r="B145" s="739" t="s">
        <v>84</v>
      </c>
      <c r="C145" s="739" t="s">
        <v>84</v>
      </c>
      <c r="D145" s="739" t="s">
        <v>84</v>
      </c>
      <c r="E145" s="740">
        <v>1</v>
      </c>
      <c r="F145" s="740">
        <v>1</v>
      </c>
      <c r="G145" s="740">
        <v>1</v>
      </c>
      <c r="H145" s="741">
        <v>1</v>
      </c>
      <c r="I145" s="741">
        <v>1</v>
      </c>
      <c r="J145" s="741">
        <v>1</v>
      </c>
    </row>
    <row r="146" spans="1:11" x14ac:dyDescent="0.2">
      <c r="A146" s="511" t="s">
        <v>771</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x14ac:dyDescent="0.2">
      <c r="A148" s="38" t="s">
        <v>355</v>
      </c>
      <c r="B148" s="3"/>
      <c r="C148" s="3"/>
      <c r="D148" s="212"/>
      <c r="E148" s="3"/>
      <c r="F148" s="3"/>
      <c r="G148" s="212"/>
      <c r="H148" s="3"/>
      <c r="I148" s="3"/>
      <c r="J148" s="3"/>
    </row>
    <row r="149" spans="1:11" x14ac:dyDescent="0.2">
      <c r="A149" s="242" t="s">
        <v>659</v>
      </c>
      <c r="B149" s="3"/>
      <c r="C149" s="3"/>
      <c r="D149" s="212"/>
      <c r="E149" s="3"/>
      <c r="F149" s="3"/>
      <c r="G149" s="212"/>
      <c r="H149" s="3"/>
      <c r="I149" s="3"/>
      <c r="J149" s="3"/>
    </row>
    <row r="152" spans="1:11" ht="16.5" x14ac:dyDescent="0.25">
      <c r="A152" s="88" t="s">
        <v>761</v>
      </c>
    </row>
    <row r="153" spans="1:11" ht="13.5" thickBot="1" x14ac:dyDescent="0.25">
      <c r="A153" s="205"/>
      <c r="J153" s="398" t="s">
        <v>344</v>
      </c>
    </row>
    <row r="154" spans="1:11" x14ac:dyDescent="0.2">
      <c r="A154" s="204" t="s">
        <v>764</v>
      </c>
      <c r="B154" s="480" t="s">
        <v>34</v>
      </c>
      <c r="C154" s="480" t="s">
        <v>464</v>
      </c>
      <c r="D154" s="480" t="s">
        <v>466</v>
      </c>
      <c r="E154" s="480" t="s">
        <v>97</v>
      </c>
      <c r="F154" s="480" t="s">
        <v>272</v>
      </c>
      <c r="G154" s="481">
        <v>300000</v>
      </c>
      <c r="H154" s="482" t="s">
        <v>350</v>
      </c>
      <c r="I154" s="482" t="s">
        <v>350</v>
      </c>
      <c r="J154" s="482" t="s">
        <v>346</v>
      </c>
    </row>
    <row r="155" spans="1:11" x14ac:dyDescent="0.2">
      <c r="A155" s="203"/>
      <c r="B155" s="483" t="s">
        <v>463</v>
      </c>
      <c r="C155" s="483" t="s">
        <v>35</v>
      </c>
      <c r="D155" s="483" t="s">
        <v>35</v>
      </c>
      <c r="E155" s="483" t="s">
        <v>35</v>
      </c>
      <c r="F155" s="483" t="s">
        <v>35</v>
      </c>
      <c r="G155" s="483" t="s">
        <v>36</v>
      </c>
      <c r="H155" s="484" t="s">
        <v>345</v>
      </c>
      <c r="I155" s="484" t="s">
        <v>287</v>
      </c>
      <c r="J155" s="484" t="s">
        <v>106</v>
      </c>
    </row>
    <row r="156" spans="1:11" ht="13.5" thickBot="1" x14ac:dyDescent="0.25">
      <c r="A156" s="206"/>
      <c r="B156" s="485" t="s">
        <v>36</v>
      </c>
      <c r="C156" s="485" t="s">
        <v>465</v>
      </c>
      <c r="D156" s="485" t="s">
        <v>99</v>
      </c>
      <c r="E156" s="485" t="s">
        <v>100</v>
      </c>
      <c r="F156" s="485" t="s">
        <v>273</v>
      </c>
      <c r="G156" s="485" t="s">
        <v>101</v>
      </c>
      <c r="H156" s="486" t="s">
        <v>287</v>
      </c>
      <c r="I156" s="486" t="s">
        <v>101</v>
      </c>
      <c r="J156" s="486" t="s">
        <v>351</v>
      </c>
    </row>
    <row r="158" spans="1:11" x14ac:dyDescent="0.2">
      <c r="A158" s="496" t="s">
        <v>712</v>
      </c>
      <c r="B158" s="497" t="s">
        <v>84</v>
      </c>
      <c r="C158" s="497" t="s">
        <v>84</v>
      </c>
      <c r="D158" s="497" t="s">
        <v>84</v>
      </c>
      <c r="E158" s="497">
        <v>134.50168482607612</v>
      </c>
      <c r="F158" s="497">
        <v>208.28005666947743</v>
      </c>
      <c r="G158" s="497">
        <v>165.08603590205945</v>
      </c>
      <c r="H158" s="498">
        <v>134.50168482607612</v>
      </c>
      <c r="I158" s="498">
        <v>171.21604380660233</v>
      </c>
      <c r="J158" s="498">
        <v>170.96931125819998</v>
      </c>
    </row>
    <row r="159" spans="1:11" x14ac:dyDescent="0.2">
      <c r="A159" s="476" t="s">
        <v>713</v>
      </c>
      <c r="B159" s="488" t="s">
        <v>84</v>
      </c>
      <c r="C159" s="488" t="s">
        <v>84</v>
      </c>
      <c r="D159" s="488" t="s">
        <v>84</v>
      </c>
      <c r="E159" s="488">
        <v>6.5357812479513306</v>
      </c>
      <c r="F159" s="488">
        <v>17.676686442018173</v>
      </c>
      <c r="G159" s="488">
        <v>34.891300223810227</v>
      </c>
      <c r="H159" s="267">
        <v>6.5357812479513306</v>
      </c>
      <c r="I159" s="267">
        <v>32.448237117361991</v>
      </c>
      <c r="J159" s="267">
        <v>32.274096904934083</v>
      </c>
    </row>
    <row r="160" spans="1:11" x14ac:dyDescent="0.2">
      <c r="A160" s="477" t="s">
        <v>327</v>
      </c>
      <c r="B160" s="489" t="s">
        <v>84</v>
      </c>
      <c r="C160" s="489" t="s">
        <v>84</v>
      </c>
      <c r="D160" s="489" t="s">
        <v>84</v>
      </c>
      <c r="E160" s="489">
        <v>123.50626729077344</v>
      </c>
      <c r="F160" s="489">
        <v>185.98621486520528</v>
      </c>
      <c r="G160" s="489">
        <v>125.70336832894532</v>
      </c>
      <c r="H160" s="490">
        <v>123.50626729077344</v>
      </c>
      <c r="I160" s="490">
        <v>134.25858776001911</v>
      </c>
      <c r="J160" s="490">
        <v>134.18632863567967</v>
      </c>
    </row>
    <row r="161" spans="1:10" x14ac:dyDescent="0.2">
      <c r="A161" s="476" t="s">
        <v>714</v>
      </c>
      <c r="B161" s="488" t="s">
        <v>84</v>
      </c>
      <c r="C161" s="488" t="s">
        <v>84</v>
      </c>
      <c r="D161" s="488" t="s">
        <v>84</v>
      </c>
      <c r="E161" s="488">
        <v>4.4596166201208876</v>
      </c>
      <c r="F161" s="488">
        <v>4.4329817483777694</v>
      </c>
      <c r="G161" s="488">
        <v>2.762659430801039</v>
      </c>
      <c r="H161" s="267">
        <v>4.4596166201208876</v>
      </c>
      <c r="I161" s="267">
        <v>2.9997081895867281</v>
      </c>
      <c r="J161" s="267">
        <v>3.0095192536363777</v>
      </c>
    </row>
    <row r="162" spans="1:10" x14ac:dyDescent="0.2">
      <c r="A162" s="477" t="s">
        <v>715</v>
      </c>
      <c r="B162" s="489" t="s">
        <v>84</v>
      </c>
      <c r="C162" s="489" t="s">
        <v>84</v>
      </c>
      <c r="D162" s="489" t="s">
        <v>84</v>
      </c>
      <c r="E162" s="489">
        <v>0</v>
      </c>
      <c r="F162" s="489">
        <v>0.1841729887992459</v>
      </c>
      <c r="G162" s="489">
        <v>1.7287076600495384</v>
      </c>
      <c r="H162" s="490">
        <v>0</v>
      </c>
      <c r="I162" s="490">
        <v>1.5095104291507027</v>
      </c>
      <c r="J162" s="490">
        <v>1.4993660233823265</v>
      </c>
    </row>
    <row r="163" spans="1:10" x14ac:dyDescent="0.2">
      <c r="A163" s="501" t="s">
        <v>328</v>
      </c>
      <c r="B163" s="502" t="s">
        <v>84</v>
      </c>
      <c r="C163" s="502" t="s">
        <v>84</v>
      </c>
      <c r="D163" s="502" t="s">
        <v>84</v>
      </c>
      <c r="E163" s="502">
        <v>32.975802750789967</v>
      </c>
      <c r="F163" s="502">
        <v>45.558559397625828</v>
      </c>
      <c r="G163" s="502">
        <v>29.718500046573286</v>
      </c>
      <c r="H163" s="503">
        <v>32.975802750789967</v>
      </c>
      <c r="I163" s="503">
        <v>31.966489173430045</v>
      </c>
      <c r="J163" s="503">
        <v>31.973272092102576</v>
      </c>
    </row>
    <row r="164" spans="1:10" x14ac:dyDescent="0.2">
      <c r="A164" s="477" t="s">
        <v>716</v>
      </c>
      <c r="B164" s="489" t="s">
        <v>84</v>
      </c>
      <c r="C164" s="489" t="s">
        <v>84</v>
      </c>
      <c r="D164" s="489" t="s">
        <v>84</v>
      </c>
      <c r="E164" s="489">
        <v>4.7070238235718317E-3</v>
      </c>
      <c r="F164" s="489">
        <v>1.4826262983629859</v>
      </c>
      <c r="G164" s="489">
        <v>0.88785803924706552</v>
      </c>
      <c r="H164" s="490">
        <v>4.7070238235718317E-3</v>
      </c>
      <c r="I164" s="490">
        <v>0.97226634541943247</v>
      </c>
      <c r="J164" s="490">
        <v>0.96576402905665937</v>
      </c>
    </row>
    <row r="165" spans="1:10" x14ac:dyDescent="0.2">
      <c r="A165" s="476" t="s">
        <v>717</v>
      </c>
      <c r="B165" s="488" t="s">
        <v>84</v>
      </c>
      <c r="C165" s="488" t="s">
        <v>84</v>
      </c>
      <c r="D165" s="488" t="s">
        <v>84</v>
      </c>
      <c r="E165" s="488">
        <v>0</v>
      </c>
      <c r="F165" s="488">
        <v>0.55521179795262299</v>
      </c>
      <c r="G165" s="488">
        <v>0.14413160566599956</v>
      </c>
      <c r="H165" s="267">
        <v>0</v>
      </c>
      <c r="I165" s="267">
        <v>0.20247127359565961</v>
      </c>
      <c r="J165" s="267">
        <v>0.20111060015072696</v>
      </c>
    </row>
    <row r="166" spans="1:10" x14ac:dyDescent="0.2">
      <c r="A166" s="491" t="s">
        <v>718</v>
      </c>
      <c r="B166" s="489" t="s">
        <v>84</v>
      </c>
      <c r="C166" s="489" t="s">
        <v>84</v>
      </c>
      <c r="D166" s="489" t="s">
        <v>84</v>
      </c>
      <c r="E166" s="489">
        <v>32.933236308329725</v>
      </c>
      <c r="F166" s="489">
        <v>39.401119387824629</v>
      </c>
      <c r="G166" s="489">
        <v>28.26931641270528</v>
      </c>
      <c r="H166" s="490">
        <v>32.933236308329725</v>
      </c>
      <c r="I166" s="490">
        <v>29.849119334890489</v>
      </c>
      <c r="J166" s="490">
        <v>29.869845613696853</v>
      </c>
    </row>
    <row r="167" spans="1:10" x14ac:dyDescent="0.2">
      <c r="A167" s="476" t="s">
        <v>329</v>
      </c>
      <c r="B167" s="488" t="s">
        <v>84</v>
      </c>
      <c r="C167" s="488" t="s">
        <v>84</v>
      </c>
      <c r="D167" s="488" t="s">
        <v>84</v>
      </c>
      <c r="E167" s="488">
        <v>3.7852862893180711E-2</v>
      </c>
      <c r="F167" s="488">
        <v>0.45993913000538189</v>
      </c>
      <c r="G167" s="488">
        <v>0.24268217882756687</v>
      </c>
      <c r="H167" s="267">
        <v>3.7852862893180711E-2</v>
      </c>
      <c r="I167" s="267">
        <v>0.27351484511737617</v>
      </c>
      <c r="J167" s="267">
        <v>0.27193111921148283</v>
      </c>
    </row>
    <row r="168" spans="1:10" x14ac:dyDescent="0.2">
      <c r="A168" s="477" t="s">
        <v>719</v>
      </c>
      <c r="B168" s="489" t="s">
        <v>84</v>
      </c>
      <c r="C168" s="489" t="s">
        <v>84</v>
      </c>
      <c r="D168" s="489" t="s">
        <v>84</v>
      </c>
      <c r="E168" s="489">
        <v>0</v>
      </c>
      <c r="F168" s="489">
        <v>3.6596612207878096</v>
      </c>
      <c r="G168" s="489">
        <v>0.17451160336473126</v>
      </c>
      <c r="H168" s="490">
        <v>0</v>
      </c>
      <c r="I168" s="490">
        <v>0.669116975213635</v>
      </c>
      <c r="J168" s="490">
        <v>0.66462028941935758</v>
      </c>
    </row>
    <row r="169" spans="1:10" x14ac:dyDescent="0.2">
      <c r="A169" s="501" t="s">
        <v>330</v>
      </c>
      <c r="B169" s="502" t="s">
        <v>84</v>
      </c>
      <c r="C169" s="502" t="s">
        <v>84</v>
      </c>
      <c r="D169" s="502" t="s">
        <v>84</v>
      </c>
      <c r="E169" s="502">
        <v>40.179909268510144</v>
      </c>
      <c r="F169" s="502">
        <v>17.065237094817299</v>
      </c>
      <c r="G169" s="502">
        <v>13.371409295242277</v>
      </c>
      <c r="H169" s="503">
        <v>40.179909268510144</v>
      </c>
      <c r="I169" s="503">
        <v>13.895629851863747</v>
      </c>
      <c r="J169" s="503">
        <v>14.072268840626386</v>
      </c>
    </row>
    <row r="170" spans="1:10" x14ac:dyDescent="0.2">
      <c r="A170" s="491" t="s">
        <v>720</v>
      </c>
      <c r="B170" s="489" t="s">
        <v>84</v>
      </c>
      <c r="C170" s="489" t="s">
        <v>84</v>
      </c>
      <c r="D170" s="489" t="s">
        <v>84</v>
      </c>
      <c r="E170" s="489">
        <v>24.038265874732854</v>
      </c>
      <c r="F170" s="489">
        <v>6.2658964885051474E-2</v>
      </c>
      <c r="G170" s="489">
        <v>5.1028763062101058E-2</v>
      </c>
      <c r="H170" s="490">
        <v>24.038265874732854</v>
      </c>
      <c r="I170" s="490">
        <v>5.2679297738879582E-2</v>
      </c>
      <c r="J170" s="490">
        <v>0.21387031578732185</v>
      </c>
    </row>
    <row r="171" spans="1:10" x14ac:dyDescent="0.2">
      <c r="A171" s="476" t="s">
        <v>331</v>
      </c>
      <c r="B171" s="488" t="s">
        <v>84</v>
      </c>
      <c r="C171" s="488" t="s">
        <v>84</v>
      </c>
      <c r="D171" s="488" t="s">
        <v>84</v>
      </c>
      <c r="E171" s="488">
        <v>0</v>
      </c>
      <c r="F171" s="488">
        <v>0.61523825120968012</v>
      </c>
      <c r="G171" s="488">
        <v>2.7707248798631481</v>
      </c>
      <c r="H171" s="267">
        <v>0</v>
      </c>
      <c r="I171" s="267">
        <v>2.4648225851235681</v>
      </c>
      <c r="J171" s="267">
        <v>2.4482581679670603</v>
      </c>
    </row>
    <row r="172" spans="1:10" x14ac:dyDescent="0.2">
      <c r="A172" s="477" t="s">
        <v>332</v>
      </c>
      <c r="B172" s="489" t="s">
        <v>84</v>
      </c>
      <c r="C172" s="489" t="s">
        <v>84</v>
      </c>
      <c r="D172" s="489" t="s">
        <v>84</v>
      </c>
      <c r="E172" s="489">
        <v>0</v>
      </c>
      <c r="F172" s="489">
        <v>0.63701530750973712</v>
      </c>
      <c r="G172" s="489">
        <v>5.7269603089116661</v>
      </c>
      <c r="H172" s="490">
        <v>0</v>
      </c>
      <c r="I172" s="490">
        <v>5.0046056279179938</v>
      </c>
      <c r="J172" s="490">
        <v>4.9709730347143397</v>
      </c>
    </row>
    <row r="173" spans="1:10" x14ac:dyDescent="0.2">
      <c r="A173" s="476" t="s">
        <v>721</v>
      </c>
      <c r="B173" s="488" t="s">
        <v>84</v>
      </c>
      <c r="C173" s="488" t="s">
        <v>84</v>
      </c>
      <c r="D173" s="488" t="s">
        <v>84</v>
      </c>
      <c r="E173" s="488">
        <v>1.870694515464999</v>
      </c>
      <c r="F173" s="488">
        <v>14.71383195305922</v>
      </c>
      <c r="G173" s="488">
        <v>4.1828123483202138</v>
      </c>
      <c r="H173" s="267">
        <v>1.870694515464999</v>
      </c>
      <c r="I173" s="267">
        <v>5.6773533119306503</v>
      </c>
      <c r="J173" s="267">
        <v>5.6517713148093502</v>
      </c>
    </row>
    <row r="174" spans="1:10" x14ac:dyDescent="0.2">
      <c r="A174" s="477" t="s">
        <v>722</v>
      </c>
      <c r="B174" s="489" t="s">
        <v>84</v>
      </c>
      <c r="C174" s="489" t="s">
        <v>84</v>
      </c>
      <c r="D174" s="489" t="s">
        <v>84</v>
      </c>
      <c r="E174" s="489">
        <v>14.270935766825314</v>
      </c>
      <c r="F174" s="489">
        <v>8.7007587809249023E-3</v>
      </c>
      <c r="G174" s="489">
        <v>0.62441373743438777</v>
      </c>
      <c r="H174" s="490">
        <v>14.270935766825314</v>
      </c>
      <c r="I174" s="490">
        <v>0.53703299910491953</v>
      </c>
      <c r="J174" s="490">
        <v>0.62932933556518944</v>
      </c>
    </row>
    <row r="175" spans="1:10" x14ac:dyDescent="0.2">
      <c r="A175" s="479" t="s">
        <v>333</v>
      </c>
      <c r="B175" s="492" t="s">
        <v>84</v>
      </c>
      <c r="C175" s="492" t="s">
        <v>84</v>
      </c>
      <c r="D175" s="492" t="s">
        <v>84</v>
      </c>
      <c r="E175" s="492">
        <v>0</v>
      </c>
      <c r="F175" s="492">
        <v>1.0277906092187601</v>
      </c>
      <c r="G175" s="492">
        <v>1.5468999197450782E-2</v>
      </c>
      <c r="H175" s="493">
        <v>0</v>
      </c>
      <c r="I175" s="493">
        <v>0.15913563085428284</v>
      </c>
      <c r="J175" s="493">
        <v>0.1580661871588851</v>
      </c>
    </row>
    <row r="176" spans="1:10" x14ac:dyDescent="0.2">
      <c r="A176" s="475" t="s">
        <v>723</v>
      </c>
      <c r="B176" s="499" t="s">
        <v>84</v>
      </c>
      <c r="C176" s="499" t="s">
        <v>84</v>
      </c>
      <c r="D176" s="499" t="s">
        <v>84</v>
      </c>
      <c r="E176" s="499">
        <v>91.343770076964432</v>
      </c>
      <c r="F176" s="499">
        <v>79.723203106882536</v>
      </c>
      <c r="G176" s="499">
        <v>47.367027374444156</v>
      </c>
      <c r="H176" s="500">
        <v>91.343770076964432</v>
      </c>
      <c r="I176" s="500">
        <v>51.958950272028162</v>
      </c>
      <c r="J176" s="500">
        <v>52.223629194081347</v>
      </c>
    </row>
    <row r="177" spans="1:10" x14ac:dyDescent="0.2">
      <c r="A177" s="479" t="s">
        <v>724</v>
      </c>
      <c r="B177" s="492" t="s">
        <v>84</v>
      </c>
      <c r="C177" s="492" t="s">
        <v>84</v>
      </c>
      <c r="D177" s="492" t="s">
        <v>84</v>
      </c>
      <c r="E177" s="492">
        <v>2.2963064941194982</v>
      </c>
      <c r="F177" s="492">
        <v>7.7764640396348801</v>
      </c>
      <c r="G177" s="492">
        <v>4.0829265019781502</v>
      </c>
      <c r="H177" s="493">
        <v>2.2963064941194982</v>
      </c>
      <c r="I177" s="493">
        <v>4.6071058652163224</v>
      </c>
      <c r="J177" s="493">
        <v>4.5915765346353448</v>
      </c>
    </row>
    <row r="178" spans="1:10" x14ac:dyDescent="0.2">
      <c r="A178" s="477" t="s">
        <v>334</v>
      </c>
      <c r="B178" s="489" t="s">
        <v>84</v>
      </c>
      <c r="C178" s="489" t="s">
        <v>84</v>
      </c>
      <c r="D178" s="489" t="s">
        <v>84</v>
      </c>
      <c r="E178" s="489">
        <v>43.901952300410386</v>
      </c>
      <c r="F178" s="489">
        <v>41.080260507074932</v>
      </c>
      <c r="G178" s="489">
        <v>26.433415966025589</v>
      </c>
      <c r="H178" s="490">
        <v>43.901952300410386</v>
      </c>
      <c r="I178" s="490">
        <v>28.512066464822631</v>
      </c>
      <c r="J178" s="490">
        <v>28.615491551281309</v>
      </c>
    </row>
    <row r="179" spans="1:10" x14ac:dyDescent="0.2">
      <c r="A179" s="476" t="s">
        <v>725</v>
      </c>
      <c r="B179" s="488" t="s">
        <v>84</v>
      </c>
      <c r="C179" s="488" t="s">
        <v>84</v>
      </c>
      <c r="D179" s="488" t="s">
        <v>84</v>
      </c>
      <c r="E179" s="488">
        <v>19.549423750147504</v>
      </c>
      <c r="F179" s="488">
        <v>28.872012679061108</v>
      </c>
      <c r="G179" s="488">
        <v>15.965460041205727</v>
      </c>
      <c r="H179" s="267">
        <v>19.549423750147504</v>
      </c>
      <c r="I179" s="267">
        <v>17.797131839403587</v>
      </c>
      <c r="J179" s="267">
        <v>17.808907816451477</v>
      </c>
    </row>
    <row r="180" spans="1:10" x14ac:dyDescent="0.2">
      <c r="A180" s="477" t="s">
        <v>752</v>
      </c>
      <c r="B180" s="489" t="s">
        <v>84</v>
      </c>
      <c r="C180" s="489" t="s">
        <v>84</v>
      </c>
      <c r="D180" s="489" t="s">
        <v>84</v>
      </c>
      <c r="E180" s="489">
        <v>24.3525219945194</v>
      </c>
      <c r="F180" s="489">
        <v>12.208247515475344</v>
      </c>
      <c r="G180" s="489">
        <v>10.467955821438537</v>
      </c>
      <c r="H180" s="490">
        <v>24.3525219945194</v>
      </c>
      <c r="I180" s="490">
        <v>10.714934492354558</v>
      </c>
      <c r="J180" s="490">
        <v>10.806583558602833</v>
      </c>
    </row>
    <row r="181" spans="1:10" x14ac:dyDescent="0.2">
      <c r="A181" s="476" t="s">
        <v>335</v>
      </c>
      <c r="B181" s="488" t="s">
        <v>84</v>
      </c>
      <c r="C181" s="488" t="s">
        <v>84</v>
      </c>
      <c r="D181" s="488" t="s">
        <v>84</v>
      </c>
      <c r="E181" s="488">
        <v>36.982791173346968</v>
      </c>
      <c r="F181" s="488">
        <v>29.599467871981737</v>
      </c>
      <c r="G181" s="488">
        <v>16.573137944698644</v>
      </c>
      <c r="H181" s="267">
        <v>36.982791173346968</v>
      </c>
      <c r="I181" s="267">
        <v>18.421808293110896</v>
      </c>
      <c r="J181" s="267">
        <v>18.546544193016494</v>
      </c>
    </row>
    <row r="182" spans="1:10" x14ac:dyDescent="0.2">
      <c r="A182" s="477" t="s">
        <v>336</v>
      </c>
      <c r="B182" s="489" t="s">
        <v>84</v>
      </c>
      <c r="C182" s="489" t="s">
        <v>84</v>
      </c>
      <c r="D182" s="489" t="s">
        <v>84</v>
      </c>
      <c r="E182" s="489">
        <v>8.1627069976005977</v>
      </c>
      <c r="F182" s="489">
        <v>1.2670100631140211</v>
      </c>
      <c r="G182" s="489">
        <v>0.27754685836045284</v>
      </c>
      <c r="H182" s="490">
        <v>8.1627069976005977</v>
      </c>
      <c r="I182" s="490">
        <v>0.41796947145899882</v>
      </c>
      <c r="J182" s="490">
        <v>0.4700166508077056</v>
      </c>
    </row>
    <row r="183" spans="1:10" x14ac:dyDescent="0.2">
      <c r="A183" s="501" t="s">
        <v>726</v>
      </c>
      <c r="B183" s="502" t="s">
        <v>84</v>
      </c>
      <c r="C183" s="502" t="s">
        <v>84</v>
      </c>
      <c r="D183" s="502" t="s">
        <v>84</v>
      </c>
      <c r="E183" s="502">
        <v>56.432974078590249</v>
      </c>
      <c r="F183" s="502">
        <v>9.6585770247961786</v>
      </c>
      <c r="G183" s="502">
        <v>55.635788060842394</v>
      </c>
      <c r="H183" s="503">
        <v>56.432974078590249</v>
      </c>
      <c r="I183" s="503">
        <v>49.110795432872074</v>
      </c>
      <c r="J183" s="503">
        <v>49.160002877786845</v>
      </c>
    </row>
    <row r="184" spans="1:10" x14ac:dyDescent="0.2">
      <c r="A184" s="477" t="s">
        <v>727</v>
      </c>
      <c r="B184" s="489" t="s">
        <v>84</v>
      </c>
      <c r="C184" s="489" t="s">
        <v>84</v>
      </c>
      <c r="D184" s="489" t="s">
        <v>84</v>
      </c>
      <c r="E184" s="489">
        <v>0</v>
      </c>
      <c r="F184" s="489">
        <v>0</v>
      </c>
      <c r="G184" s="489">
        <v>20.896941690969033</v>
      </c>
      <c r="H184" s="490">
        <v>0</v>
      </c>
      <c r="I184" s="490">
        <v>17.931290069042728</v>
      </c>
      <c r="J184" s="490">
        <v>17.810785911603308</v>
      </c>
    </row>
    <row r="185" spans="1:10" x14ac:dyDescent="0.2">
      <c r="A185" s="479" t="s">
        <v>337</v>
      </c>
      <c r="B185" s="492" t="s">
        <v>84</v>
      </c>
      <c r="C185" s="492" t="s">
        <v>84</v>
      </c>
      <c r="D185" s="492" t="s">
        <v>84</v>
      </c>
      <c r="E185" s="492">
        <v>12.794031651129556</v>
      </c>
      <c r="F185" s="492">
        <v>1.4720174921537215</v>
      </c>
      <c r="G185" s="492">
        <v>2.3632403097842052</v>
      </c>
      <c r="H185" s="493">
        <v>12.794031651129556</v>
      </c>
      <c r="I185" s="493">
        <v>2.2367597733645712</v>
      </c>
      <c r="J185" s="493">
        <v>2.3077081071202845</v>
      </c>
    </row>
    <row r="186" spans="1:10" x14ac:dyDescent="0.2">
      <c r="A186" s="478" t="s">
        <v>728</v>
      </c>
      <c r="B186" s="489" t="s">
        <v>84</v>
      </c>
      <c r="C186" s="489" t="s">
        <v>84</v>
      </c>
      <c r="D186" s="489" t="s">
        <v>84</v>
      </c>
      <c r="E186" s="489">
        <v>43.638929315973726</v>
      </c>
      <c r="F186" s="489">
        <v>8.1865589075654945</v>
      </c>
      <c r="G186" s="489">
        <v>32.375606008398492</v>
      </c>
      <c r="H186" s="490">
        <v>43.638929315973726</v>
      </c>
      <c r="I186" s="490">
        <v>28.942745457400292</v>
      </c>
      <c r="J186" s="490">
        <v>29.041508638779508</v>
      </c>
    </row>
    <row r="187" spans="1:10" x14ac:dyDescent="0.2">
      <c r="A187" s="479" t="s">
        <v>729</v>
      </c>
      <c r="B187" s="488" t="s">
        <v>84</v>
      </c>
      <c r="C187" s="488" t="s">
        <v>84</v>
      </c>
      <c r="D187" s="488" t="s">
        <v>84</v>
      </c>
      <c r="E187" s="488">
        <v>11.330239022407531</v>
      </c>
      <c r="F187" s="488">
        <v>2.7870344036109449</v>
      </c>
      <c r="G187" s="488">
        <v>4.0046867406318691</v>
      </c>
      <c r="H187" s="267">
        <v>11.330239022407531</v>
      </c>
      <c r="I187" s="267">
        <v>3.8318799882548418</v>
      </c>
      <c r="J187" s="267">
        <v>3.8822714232330084</v>
      </c>
    </row>
    <row r="188" spans="1:10" x14ac:dyDescent="0.2">
      <c r="A188" s="478" t="s">
        <v>754</v>
      </c>
      <c r="B188" s="494" t="s">
        <v>84</v>
      </c>
      <c r="C188" s="494" t="s">
        <v>84</v>
      </c>
      <c r="D188" s="494" t="s">
        <v>84</v>
      </c>
      <c r="E188" s="494">
        <v>24.671826036790833</v>
      </c>
      <c r="F188" s="494">
        <v>1.4735401796346175</v>
      </c>
      <c r="G188" s="494">
        <v>9.9185110670224219</v>
      </c>
      <c r="H188" s="495">
        <v>24.671826036790833</v>
      </c>
      <c r="I188" s="495">
        <v>8.7200179104795374</v>
      </c>
      <c r="J188" s="495">
        <v>8.8272192992527359</v>
      </c>
    </row>
    <row r="189" spans="1:10" x14ac:dyDescent="0.2">
      <c r="A189" s="479" t="s">
        <v>753</v>
      </c>
      <c r="B189" s="492" t="s">
        <v>84</v>
      </c>
      <c r="C189" s="492" t="s">
        <v>84</v>
      </c>
      <c r="D189" s="492" t="s">
        <v>84</v>
      </c>
      <c r="E189" s="492">
        <v>2.3439143033211396</v>
      </c>
      <c r="F189" s="492">
        <v>0.67957148473905848</v>
      </c>
      <c r="G189" s="492">
        <v>2.3645488072017913</v>
      </c>
      <c r="H189" s="493">
        <v>2.3439143033211396</v>
      </c>
      <c r="I189" s="493">
        <v>2.125420239817684</v>
      </c>
      <c r="J189" s="493">
        <v>2.12688859167227</v>
      </c>
    </row>
    <row r="190" spans="1:10" x14ac:dyDescent="0.2">
      <c r="A190" s="478" t="s">
        <v>755</v>
      </c>
      <c r="B190" s="494" t="s">
        <v>84</v>
      </c>
      <c r="C190" s="494" t="s">
        <v>84</v>
      </c>
      <c r="D190" s="494" t="s">
        <v>84</v>
      </c>
      <c r="E190" s="494">
        <v>0</v>
      </c>
      <c r="F190" s="494">
        <v>9.0683665426305612E-2</v>
      </c>
      <c r="G190" s="494">
        <v>11.860191439468116</v>
      </c>
      <c r="H190" s="495">
        <v>0</v>
      </c>
      <c r="I190" s="495">
        <v>10.189886744382239</v>
      </c>
      <c r="J190" s="495">
        <v>10.121407359362708</v>
      </c>
    </row>
    <row r="191" spans="1:10" x14ac:dyDescent="0.2">
      <c r="A191" s="479" t="s">
        <v>756</v>
      </c>
      <c r="B191" s="492" t="s">
        <v>84</v>
      </c>
      <c r="C191" s="492" t="s">
        <v>84</v>
      </c>
      <c r="D191" s="492" t="s">
        <v>84</v>
      </c>
      <c r="E191" s="492">
        <v>5.2929433977107347</v>
      </c>
      <c r="F191" s="492">
        <v>3.1557282365391237</v>
      </c>
      <c r="G191" s="492">
        <v>4.2276677473116466</v>
      </c>
      <c r="H191" s="493">
        <v>5.2929433977107347</v>
      </c>
      <c r="I191" s="493">
        <v>4.0755402639821936</v>
      </c>
      <c r="J191" s="493">
        <v>4.0837216128047942</v>
      </c>
    </row>
    <row r="192" spans="1:10" x14ac:dyDescent="0.2">
      <c r="A192" s="504" t="s">
        <v>730</v>
      </c>
      <c r="B192" s="505" t="s">
        <v>84</v>
      </c>
      <c r="C192" s="505" t="s">
        <v>84</v>
      </c>
      <c r="D192" s="505" t="s">
        <v>84</v>
      </c>
      <c r="E192" s="505">
        <v>50.728316878417175</v>
      </c>
      <c r="F192" s="505">
        <v>80.338563873176895</v>
      </c>
      <c r="G192" s="505">
        <v>87.600391949613595</v>
      </c>
      <c r="H192" s="506">
        <v>50.728316878417175</v>
      </c>
      <c r="I192" s="506">
        <v>86.569808023433538</v>
      </c>
      <c r="J192" s="506">
        <v>86.328941433513208</v>
      </c>
    </row>
    <row r="193" spans="1:10" s="7" customFormat="1" x14ac:dyDescent="0.2">
      <c r="A193" s="479" t="s">
        <v>731</v>
      </c>
      <c r="B193" s="492" t="s">
        <v>84</v>
      </c>
      <c r="C193" s="492" t="s">
        <v>84</v>
      </c>
      <c r="D193" s="492" t="s">
        <v>84</v>
      </c>
      <c r="E193" s="492">
        <v>0</v>
      </c>
      <c r="F193" s="492">
        <v>3.9768062067642083</v>
      </c>
      <c r="G193" s="492">
        <v>5.9713741249158607</v>
      </c>
      <c r="H193" s="493">
        <v>0</v>
      </c>
      <c r="I193" s="493">
        <v>5.6883090875058659</v>
      </c>
      <c r="J193" s="493">
        <v>5.6500817825431122</v>
      </c>
    </row>
    <row r="194" spans="1:10" x14ac:dyDescent="0.2">
      <c r="A194" s="478" t="s">
        <v>732</v>
      </c>
      <c r="B194" s="494" t="s">
        <v>84</v>
      </c>
      <c r="C194" s="494" t="s">
        <v>84</v>
      </c>
      <c r="D194" s="494" t="s">
        <v>84</v>
      </c>
      <c r="E194" s="494">
        <v>41.472787108786008</v>
      </c>
      <c r="F194" s="494">
        <v>60.00052100164833</v>
      </c>
      <c r="G194" s="494">
        <v>57.150337431472394</v>
      </c>
      <c r="H194" s="495">
        <v>41.472787108786008</v>
      </c>
      <c r="I194" s="495">
        <v>57.55482970850894</v>
      </c>
      <c r="J194" s="495">
        <v>57.446753101308758</v>
      </c>
    </row>
    <row r="195" spans="1:10" s="47" customFormat="1" x14ac:dyDescent="0.2">
      <c r="A195" s="479" t="s">
        <v>733</v>
      </c>
      <c r="B195" s="492" t="s">
        <v>84</v>
      </c>
      <c r="C195" s="492" t="s">
        <v>84</v>
      </c>
      <c r="D195" s="492" t="s">
        <v>84</v>
      </c>
      <c r="E195" s="492">
        <v>20.048918957899016</v>
      </c>
      <c r="F195" s="492">
        <v>16.447133803349537</v>
      </c>
      <c r="G195" s="492">
        <v>7.0552889006605755</v>
      </c>
      <c r="H195" s="493">
        <v>20.048918957899016</v>
      </c>
      <c r="I195" s="493">
        <v>8.3881604988321374</v>
      </c>
      <c r="J195" s="493">
        <v>8.4665246247708712</v>
      </c>
    </row>
    <row r="196" spans="1:10" s="7" customFormat="1" x14ac:dyDescent="0.2">
      <c r="A196" s="478" t="s">
        <v>769</v>
      </c>
      <c r="B196" s="494" t="s">
        <v>84</v>
      </c>
      <c r="C196" s="494" t="s">
        <v>84</v>
      </c>
      <c r="D196" s="494" t="s">
        <v>84</v>
      </c>
      <c r="E196" s="494">
        <v>13.635258099621078</v>
      </c>
      <c r="F196" s="494">
        <v>17.328144152748806</v>
      </c>
      <c r="G196" s="494">
        <v>8.4865711795405865</v>
      </c>
      <c r="H196" s="495">
        <v>13.635258099621078</v>
      </c>
      <c r="I196" s="495">
        <v>9.7413493004800085</v>
      </c>
      <c r="J196" s="495">
        <v>9.7675176462699476</v>
      </c>
    </row>
    <row r="197" spans="1:10" x14ac:dyDescent="0.2">
      <c r="A197" s="476" t="s">
        <v>770</v>
      </c>
      <c r="B197" s="488" t="s">
        <v>84</v>
      </c>
      <c r="C197" s="488" t="s">
        <v>84</v>
      </c>
      <c r="D197" s="488" t="s">
        <v>84</v>
      </c>
      <c r="E197" s="488">
        <v>7.7886100512659135</v>
      </c>
      <c r="F197" s="488">
        <v>26.225242420473023</v>
      </c>
      <c r="G197" s="488">
        <v>41.608477247889908</v>
      </c>
      <c r="H197" s="267">
        <v>7.7886100512659135</v>
      </c>
      <c r="I197" s="267">
        <v>39.425319731777485</v>
      </c>
      <c r="J197" s="267">
        <v>39.212710654040947</v>
      </c>
    </row>
    <row r="198" spans="1:10" x14ac:dyDescent="0.2">
      <c r="A198" s="477" t="s">
        <v>734</v>
      </c>
      <c r="B198" s="489" t="s">
        <v>84</v>
      </c>
      <c r="C198" s="489" t="s">
        <v>84</v>
      </c>
      <c r="D198" s="489" t="s">
        <v>84</v>
      </c>
      <c r="E198" s="489">
        <v>9.2555166581441988</v>
      </c>
      <c r="F198" s="489">
        <v>16.361235727148905</v>
      </c>
      <c r="G198" s="489">
        <v>24.478680289844014</v>
      </c>
      <c r="H198" s="490">
        <v>9.2555166581441988</v>
      </c>
      <c r="I198" s="490">
        <v>23.326669005644597</v>
      </c>
      <c r="J198" s="490">
        <v>23.232106241264098</v>
      </c>
    </row>
    <row r="199" spans="1:10" x14ac:dyDescent="0.2">
      <c r="A199" s="501" t="s">
        <v>735</v>
      </c>
      <c r="B199" s="502" t="s">
        <v>84</v>
      </c>
      <c r="C199" s="502" t="s">
        <v>84</v>
      </c>
      <c r="D199" s="502" t="s">
        <v>84</v>
      </c>
      <c r="E199" s="502">
        <v>180.49068428850515</v>
      </c>
      <c r="F199" s="502">
        <v>98.051709179192699</v>
      </c>
      <c r="G199" s="502">
        <v>99.46560720452041</v>
      </c>
      <c r="H199" s="503">
        <v>180.49068428850515</v>
      </c>
      <c r="I199" s="503">
        <v>99.264949661705728</v>
      </c>
      <c r="J199" s="503">
        <v>99.810813270844434</v>
      </c>
    </row>
    <row r="200" spans="1:10" x14ac:dyDescent="0.2">
      <c r="A200" s="477" t="s">
        <v>736</v>
      </c>
      <c r="B200" s="489" t="s">
        <v>84</v>
      </c>
      <c r="C200" s="489" t="s">
        <v>84</v>
      </c>
      <c r="D200" s="489" t="s">
        <v>84</v>
      </c>
      <c r="E200" s="489">
        <v>1.7066567019365666</v>
      </c>
      <c r="F200" s="489">
        <v>5.6105948669929981</v>
      </c>
      <c r="G200" s="489">
        <v>3.8597389911037268</v>
      </c>
      <c r="H200" s="490">
        <v>1.7066567019365666</v>
      </c>
      <c r="I200" s="490">
        <v>4.1082169093023611</v>
      </c>
      <c r="J200" s="490">
        <v>4.0920776360981259</v>
      </c>
    </row>
    <row r="201" spans="1:10" s="47" customFormat="1" x14ac:dyDescent="0.2">
      <c r="A201" s="476" t="s">
        <v>737</v>
      </c>
      <c r="B201" s="488" t="s">
        <v>84</v>
      </c>
      <c r="C201" s="488" t="s">
        <v>84</v>
      </c>
      <c r="D201" s="488" t="s">
        <v>84</v>
      </c>
      <c r="E201" s="488">
        <v>155.00264852036869</v>
      </c>
      <c r="F201" s="488">
        <v>54.714452029406118</v>
      </c>
      <c r="G201" s="488">
        <v>55.151941341023253</v>
      </c>
      <c r="H201" s="267">
        <v>155.00264852036869</v>
      </c>
      <c r="I201" s="267">
        <v>55.089853744390226</v>
      </c>
      <c r="J201" s="267">
        <v>55.761300534082338</v>
      </c>
    </row>
    <row r="202" spans="1:10" x14ac:dyDescent="0.2">
      <c r="A202" s="477" t="s">
        <v>738</v>
      </c>
      <c r="B202" s="489" t="s">
        <v>84</v>
      </c>
      <c r="C202" s="489" t="s">
        <v>84</v>
      </c>
      <c r="D202" s="489" t="s">
        <v>84</v>
      </c>
      <c r="E202" s="489">
        <v>0.57198206348581992</v>
      </c>
      <c r="F202" s="489">
        <v>12.756370003056626</v>
      </c>
      <c r="G202" s="489">
        <v>19.707050771705401</v>
      </c>
      <c r="H202" s="490">
        <v>0.57198206348581992</v>
      </c>
      <c r="I202" s="490">
        <v>18.720624240978008</v>
      </c>
      <c r="J202" s="490">
        <v>18.598659405996955</v>
      </c>
    </row>
    <row r="203" spans="1:10" s="7" customFormat="1" x14ac:dyDescent="0.2">
      <c r="A203" s="476" t="s">
        <v>739</v>
      </c>
      <c r="B203" s="488" t="s">
        <v>84</v>
      </c>
      <c r="C203" s="488" t="s">
        <v>84</v>
      </c>
      <c r="D203" s="488" t="s">
        <v>84</v>
      </c>
      <c r="E203" s="488">
        <v>20.235161074617473</v>
      </c>
      <c r="F203" s="488">
        <v>16.637835408484669</v>
      </c>
      <c r="G203" s="488">
        <v>14.663712855477975</v>
      </c>
      <c r="H203" s="267">
        <v>20.235161074617473</v>
      </c>
      <c r="I203" s="267">
        <v>14.943876328094438</v>
      </c>
      <c r="J203" s="267">
        <v>14.979435499113182</v>
      </c>
    </row>
    <row r="204" spans="1:10" x14ac:dyDescent="0.2">
      <c r="A204" s="478" t="s">
        <v>740</v>
      </c>
      <c r="B204" s="494" t="s">
        <v>84</v>
      </c>
      <c r="C204" s="494" t="s">
        <v>84</v>
      </c>
      <c r="D204" s="489" t="s">
        <v>84</v>
      </c>
      <c r="E204" s="489">
        <v>2.9742228166096316</v>
      </c>
      <c r="F204" s="489">
        <v>8.3324556210983474</v>
      </c>
      <c r="G204" s="489">
        <v>6.0831630901380738</v>
      </c>
      <c r="H204" s="490">
        <v>2.9742228166096316</v>
      </c>
      <c r="I204" s="490">
        <v>6.4023781284569043</v>
      </c>
      <c r="J204" s="490">
        <v>6.3793397990430698</v>
      </c>
    </row>
    <row r="205" spans="1:10" x14ac:dyDescent="0.2">
      <c r="A205" s="507" t="s">
        <v>741</v>
      </c>
      <c r="B205" s="508" t="s">
        <v>84</v>
      </c>
      <c r="C205" s="508" t="s">
        <v>84</v>
      </c>
      <c r="D205" s="502" t="s">
        <v>84</v>
      </c>
      <c r="E205" s="502">
        <v>153.97786125424486</v>
      </c>
      <c r="F205" s="502">
        <v>187.81780100424862</v>
      </c>
      <c r="G205" s="502">
        <v>147.03367486387521</v>
      </c>
      <c r="H205" s="503">
        <v>153.97786125424486</v>
      </c>
      <c r="I205" s="503">
        <v>152.82167540604627</v>
      </c>
      <c r="J205" s="503">
        <v>152.82944535460791</v>
      </c>
    </row>
    <row r="206" spans="1:10" x14ac:dyDescent="0.2">
      <c r="A206" s="478" t="s">
        <v>742</v>
      </c>
      <c r="B206" s="494" t="s">
        <v>84</v>
      </c>
      <c r="C206" s="494" t="s">
        <v>84</v>
      </c>
      <c r="D206" s="489" t="s">
        <v>84</v>
      </c>
      <c r="E206" s="489">
        <v>11.966998387287102</v>
      </c>
      <c r="F206" s="489">
        <v>7.0894969568128072</v>
      </c>
      <c r="G206" s="489">
        <v>9.4183589930948521</v>
      </c>
      <c r="H206" s="490">
        <v>11.966998387287102</v>
      </c>
      <c r="I206" s="490">
        <v>9.0878516118100947</v>
      </c>
      <c r="J206" s="490">
        <v>9.1072004235792079</v>
      </c>
    </row>
    <row r="207" spans="1:10" x14ac:dyDescent="0.2">
      <c r="A207" s="479" t="s">
        <v>338</v>
      </c>
      <c r="B207" s="492" t="s">
        <v>84</v>
      </c>
      <c r="C207" s="492" t="s">
        <v>84</v>
      </c>
      <c r="D207" s="488" t="s">
        <v>84</v>
      </c>
      <c r="E207" s="488">
        <v>22.689782218201366</v>
      </c>
      <c r="F207" s="488">
        <v>2.0471270525183414E-2</v>
      </c>
      <c r="G207" s="488">
        <v>1.1168139178554743</v>
      </c>
      <c r="H207" s="267">
        <v>22.689782218201366</v>
      </c>
      <c r="I207" s="267">
        <v>0.96122319083309904</v>
      </c>
      <c r="J207" s="267">
        <v>1.1072462425981358</v>
      </c>
    </row>
    <row r="208" spans="1:10" s="47" customFormat="1" x14ac:dyDescent="0.2">
      <c r="A208" s="745" t="s">
        <v>743</v>
      </c>
      <c r="B208" s="489" t="s">
        <v>84</v>
      </c>
      <c r="C208" s="489" t="s">
        <v>84</v>
      </c>
      <c r="D208" s="494" t="s">
        <v>84</v>
      </c>
      <c r="E208" s="494">
        <v>2.0850935504595576</v>
      </c>
      <c r="F208" s="494">
        <v>37.623382066416923</v>
      </c>
      <c r="G208" s="494">
        <v>43.839838654835297</v>
      </c>
      <c r="H208" s="495">
        <v>2.0850935504595576</v>
      </c>
      <c r="I208" s="495">
        <v>42.957611732029413</v>
      </c>
      <c r="J208" s="495">
        <v>42.682934988363286</v>
      </c>
    </row>
    <row r="209" spans="1:11" x14ac:dyDescent="0.2">
      <c r="A209" s="476" t="s">
        <v>744</v>
      </c>
      <c r="B209" s="488" t="s">
        <v>84</v>
      </c>
      <c r="C209" s="488" t="s">
        <v>84</v>
      </c>
      <c r="D209" s="492" t="s">
        <v>84</v>
      </c>
      <c r="E209" s="492">
        <v>78.037171065570547</v>
      </c>
      <c r="F209" s="492">
        <v>122.60753980333828</v>
      </c>
      <c r="G209" s="492">
        <v>85.186943052501064</v>
      </c>
      <c r="H209" s="493">
        <v>78.037171065570547</v>
      </c>
      <c r="I209" s="493">
        <v>90.497598319129438</v>
      </c>
      <c r="J209" s="493">
        <v>90.413860156301013</v>
      </c>
    </row>
    <row r="210" spans="1:11" s="7" customFormat="1" x14ac:dyDescent="0.2">
      <c r="A210" s="477" t="s">
        <v>745</v>
      </c>
      <c r="B210" s="494" t="s">
        <v>84</v>
      </c>
      <c r="C210" s="494" t="s">
        <v>84</v>
      </c>
      <c r="D210" s="494" t="s">
        <v>84</v>
      </c>
      <c r="E210" s="494">
        <v>39.198796365495809</v>
      </c>
      <c r="F210" s="494">
        <v>20.476910282078482</v>
      </c>
      <c r="G210" s="494">
        <v>7.4717200388258904</v>
      </c>
      <c r="H210" s="495">
        <v>39.198796365495809</v>
      </c>
      <c r="I210" s="495">
        <v>9.3173902861152538</v>
      </c>
      <c r="J210" s="495">
        <v>9.5182031472555426</v>
      </c>
    </row>
    <row r="211" spans="1:11" x14ac:dyDescent="0.2">
      <c r="A211" s="501" t="s">
        <v>746</v>
      </c>
      <c r="B211" s="508" t="s">
        <v>84</v>
      </c>
      <c r="C211" s="508" t="s">
        <v>84</v>
      </c>
      <c r="D211" s="508" t="s">
        <v>84</v>
      </c>
      <c r="E211" s="508">
        <v>88.759686111001855</v>
      </c>
      <c r="F211" s="508">
        <v>73.491561773543367</v>
      </c>
      <c r="G211" s="508">
        <v>34.069793972393256</v>
      </c>
      <c r="H211" s="509">
        <v>88.759686111001855</v>
      </c>
      <c r="I211" s="509">
        <v>39.664451379568206</v>
      </c>
      <c r="J211" s="509">
        <v>39.994387478578503</v>
      </c>
    </row>
    <row r="212" spans="1:11" x14ac:dyDescent="0.2">
      <c r="A212" s="478" t="s">
        <v>747</v>
      </c>
      <c r="B212" s="494" t="s">
        <v>84</v>
      </c>
      <c r="C212" s="494" t="s">
        <v>84</v>
      </c>
      <c r="D212" s="489" t="s">
        <v>84</v>
      </c>
      <c r="E212" s="489">
        <v>78.627332205745461</v>
      </c>
      <c r="F212" s="489">
        <v>59.752162297482883</v>
      </c>
      <c r="G212" s="489">
        <v>27.843789630584411</v>
      </c>
      <c r="H212" s="490">
        <v>78.627332205745461</v>
      </c>
      <c r="I212" s="490">
        <v>32.372161224477125</v>
      </c>
      <c r="J212" s="490">
        <v>32.683011162482259</v>
      </c>
    </row>
    <row r="213" spans="1:11" x14ac:dyDescent="0.2">
      <c r="A213" s="479" t="s">
        <v>339</v>
      </c>
      <c r="B213" s="492" t="s">
        <v>84</v>
      </c>
      <c r="C213" s="492" t="s">
        <v>84</v>
      </c>
      <c r="D213" s="488" t="s">
        <v>84</v>
      </c>
      <c r="E213" s="488">
        <v>3.170003540101483</v>
      </c>
      <c r="F213" s="488">
        <v>3.1262192907501736</v>
      </c>
      <c r="G213" s="488">
        <v>1.228569852744676</v>
      </c>
      <c r="H213" s="267">
        <v>3.170003540101483</v>
      </c>
      <c r="I213" s="267">
        <v>1.4978804158353833</v>
      </c>
      <c r="J213" s="267">
        <v>1.5091176323127706</v>
      </c>
    </row>
    <row r="214" spans="1:11" x14ac:dyDescent="0.2">
      <c r="A214" s="478" t="s">
        <v>748</v>
      </c>
      <c r="B214" s="533" t="s">
        <v>84</v>
      </c>
      <c r="C214" s="533" t="s">
        <v>84</v>
      </c>
      <c r="D214" s="494" t="s">
        <v>84</v>
      </c>
      <c r="E214" s="494">
        <v>0.31739632091675518</v>
      </c>
      <c r="F214" s="494">
        <v>0.73070465551070973</v>
      </c>
      <c r="G214" s="494">
        <v>0.89306106621087911</v>
      </c>
      <c r="H214" s="495">
        <v>0.31739632091675518</v>
      </c>
      <c r="I214" s="495">
        <v>0.87001977338231296</v>
      </c>
      <c r="J214" s="495">
        <v>0.86630596231438561</v>
      </c>
    </row>
    <row r="215" spans="1:11" s="47" customFormat="1" x14ac:dyDescent="0.2">
      <c r="A215" s="479" t="s">
        <v>749</v>
      </c>
      <c r="B215" s="492" t="s">
        <v>84</v>
      </c>
      <c r="C215" s="492" t="s">
        <v>84</v>
      </c>
      <c r="D215" s="492" t="s">
        <v>84</v>
      </c>
      <c r="E215" s="492">
        <v>0.68188910304317607</v>
      </c>
      <c r="F215" s="492">
        <v>1.9158261986007028</v>
      </c>
      <c r="G215" s="492">
        <v>0.50723927721154105</v>
      </c>
      <c r="H215" s="493">
        <v>0.68188910304317607</v>
      </c>
      <c r="I215" s="493">
        <v>0.70714307891699713</v>
      </c>
      <c r="J215" s="493">
        <v>0.70697336390636756</v>
      </c>
    </row>
    <row r="216" spans="1:11" s="7" customFormat="1" x14ac:dyDescent="0.2">
      <c r="A216" s="745" t="s">
        <v>750</v>
      </c>
      <c r="B216" s="751" t="s">
        <v>84</v>
      </c>
      <c r="C216" s="751" t="s">
        <v>84</v>
      </c>
      <c r="D216" s="751" t="s">
        <v>84</v>
      </c>
      <c r="E216" s="751">
        <v>5.9630452739645206</v>
      </c>
      <c r="F216" s="751">
        <v>7.9666487061219415</v>
      </c>
      <c r="G216" s="751">
        <v>3.5971339388791006</v>
      </c>
      <c r="H216" s="751">
        <v>5.9630452739645206</v>
      </c>
      <c r="I216" s="751">
        <v>4.2172466208274306</v>
      </c>
      <c r="J216" s="751">
        <v>4.2289789610519835</v>
      </c>
    </row>
    <row r="217" spans="1:11" s="7" customFormat="1" x14ac:dyDescent="0.2">
      <c r="A217" s="742" t="s">
        <v>751</v>
      </c>
      <c r="B217" s="748" t="s">
        <v>84</v>
      </c>
      <c r="C217" s="748" t="s">
        <v>84</v>
      </c>
      <c r="D217" s="748" t="s">
        <v>84</v>
      </c>
      <c r="E217" s="748">
        <v>0</v>
      </c>
      <c r="F217" s="748">
        <v>0</v>
      </c>
      <c r="G217" s="748">
        <v>1.4248326282210131</v>
      </c>
      <c r="H217" s="748">
        <v>0</v>
      </c>
      <c r="I217" s="748">
        <v>1.2226232687201768</v>
      </c>
      <c r="J217" s="748">
        <v>1.2144068388762745</v>
      </c>
    </row>
    <row r="218" spans="1:11" s="7" customFormat="1" x14ac:dyDescent="0.2">
      <c r="A218" s="746" t="s">
        <v>776</v>
      </c>
      <c r="B218" s="739" t="s">
        <v>84</v>
      </c>
      <c r="C218" s="739" t="s">
        <v>84</v>
      </c>
      <c r="D218" s="739" t="s">
        <v>84</v>
      </c>
      <c r="E218" s="739">
        <v>829.39072886756082</v>
      </c>
      <c r="F218" s="739">
        <v>799.98527131153014</v>
      </c>
      <c r="G218" s="739">
        <v>680.77306165961966</v>
      </c>
      <c r="H218" s="739">
        <v>829.39072886756082</v>
      </c>
      <c r="I218" s="739">
        <v>697.69141689723779</v>
      </c>
      <c r="J218" s="739">
        <v>698.57647952035234</v>
      </c>
    </row>
    <row r="219" spans="1:11" ht="14.25" customHeight="1" x14ac:dyDescent="0.2">
      <c r="A219" s="747" t="s">
        <v>118</v>
      </c>
      <c r="B219" s="752" t="s">
        <v>84</v>
      </c>
      <c r="C219" s="752" t="s">
        <v>84</v>
      </c>
      <c r="D219" s="752" t="s">
        <v>84</v>
      </c>
      <c r="E219" s="752">
        <v>15.2178735790426</v>
      </c>
      <c r="F219" s="752">
        <v>13.216299444369088</v>
      </c>
      <c r="G219" s="752">
        <v>11.151302444441066</v>
      </c>
      <c r="H219" s="752">
        <v>15.2178735790426</v>
      </c>
      <c r="I219" s="752">
        <v>11.444362634428394</v>
      </c>
      <c r="J219" s="752">
        <v>11.469721867100349</v>
      </c>
    </row>
    <row r="220" spans="1:11" x14ac:dyDescent="0.2">
      <c r="A220" s="511" t="s">
        <v>771</v>
      </c>
      <c r="B220" s="3"/>
      <c r="C220" s="3"/>
      <c r="D220" s="755"/>
      <c r="E220" s="755"/>
      <c r="F220" s="755"/>
      <c r="G220" s="755"/>
      <c r="H220" s="755"/>
      <c r="I220" s="755"/>
      <c r="J220" s="755"/>
    </row>
    <row r="221" spans="1:11" ht="15" customHeight="1" x14ac:dyDescent="0.2">
      <c r="A221" s="22" t="s">
        <v>794</v>
      </c>
      <c r="B221" s="3"/>
      <c r="C221" s="3"/>
      <c r="D221" s="3"/>
      <c r="E221" s="212"/>
      <c r="F221" s="3"/>
      <c r="G221" s="3"/>
      <c r="H221" s="212"/>
      <c r="I221" s="3"/>
      <c r="J221" s="3"/>
      <c r="K221" s="744"/>
    </row>
    <row r="222" spans="1:11" x14ac:dyDescent="0.2">
      <c r="A222" s="38" t="s">
        <v>355</v>
      </c>
      <c r="B222" s="3"/>
      <c r="C222" s="3"/>
      <c r="D222" s="755"/>
      <c r="E222" s="755"/>
      <c r="F222" s="755"/>
      <c r="G222" s="755"/>
      <c r="H222" s="755"/>
      <c r="I222" s="755"/>
      <c r="J222" s="755"/>
    </row>
    <row r="223" spans="1:11" x14ac:dyDescent="0.2">
      <c r="A223" s="242" t="s">
        <v>659</v>
      </c>
      <c r="B223" s="3"/>
      <c r="C223" s="3"/>
      <c r="D223" s="212"/>
      <c r="E223" s="3"/>
      <c r="F223" s="3"/>
      <c r="G223" s="212"/>
      <c r="H223" s="3"/>
      <c r="I223" s="3"/>
      <c r="J223" s="3"/>
    </row>
    <row r="224" spans="1:11" x14ac:dyDescent="0.2">
      <c r="E224" s="532"/>
      <c r="F224" s="532"/>
      <c r="G224" s="532"/>
      <c r="H224" s="532"/>
      <c r="I224" s="532"/>
      <c r="J224" s="532"/>
    </row>
    <row r="225" spans="1:10" ht="87" customHeight="1" x14ac:dyDescent="0.2">
      <c r="A225" s="817" t="s">
        <v>356</v>
      </c>
      <c r="B225" s="818"/>
      <c r="C225" s="818"/>
      <c r="D225" s="818"/>
      <c r="E225" s="818"/>
      <c r="F225" s="818"/>
      <c r="G225" s="818"/>
      <c r="H225" s="818"/>
      <c r="I225" s="818"/>
      <c r="J225" s="819"/>
    </row>
  </sheetData>
  <mergeCells count="1">
    <mergeCell ref="A225:J225"/>
  </mergeCells>
  <printOptions horizontalCentered="1" verticalCentered="1"/>
  <pageMargins left="0.70866141732283472" right="0.70866141732283472" top="0.19685039370078741" bottom="0.19685039370078741" header="0" footer="0"/>
  <pageSetup paperSize="9" scale="50" firstPageNumber="83" orientation="landscape" useFirstPageNumber="1" r:id="rId1"/>
  <headerFooter>
    <oddHeader>&amp;R&amp;12Les groupements à fiscalité propre en 2021</oddHeader>
    <oddFooter>&amp;L&amp;12Direction Générale des Collectivités Locales / DESL&amp;C&amp;12&amp;P&amp;R&amp;12Mise en ligne : mars 2023</oddFooter>
    <evenHeader>&amp;RLes groupements à fiscalité propre en 2019</evenHeader>
    <evenFooter>&amp;LDirection Générale des Collectivités Locales / DESL&amp;C84&amp;RMise en ligne : mai 2021</evenFooter>
    <firstHeader>&amp;R&amp;12Les groupements à fiscalité propre en 2019</firstHeader>
    <firstFooter>&amp;L&amp;12Direction Générale des Collectivités Locales / DESL&amp;C&amp;12 83&amp;R&amp;12Mise en ligne : mai 2021</firstFooter>
  </headerFooter>
  <rowBreaks count="2" manualBreakCount="2">
    <brk id="76" max="16383" man="1"/>
    <brk id="149" max="1638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5"/>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567</v>
      </c>
    </row>
    <row r="2" spans="1:10" ht="18" x14ac:dyDescent="0.25">
      <c r="A2" s="9"/>
    </row>
    <row r="3" spans="1:10" ht="12.75" customHeight="1" x14ac:dyDescent="0.25">
      <c r="A3" s="88" t="s">
        <v>766</v>
      </c>
    </row>
    <row r="4" spans="1:10" ht="13.5" thickBot="1" x14ac:dyDescent="0.25">
      <c r="A4" s="205"/>
      <c r="J4" s="398" t="s">
        <v>340</v>
      </c>
    </row>
    <row r="5" spans="1:10" ht="12.75" customHeight="1" x14ac:dyDescent="0.2">
      <c r="A5" s="204" t="s">
        <v>763</v>
      </c>
      <c r="B5" s="480" t="s">
        <v>34</v>
      </c>
      <c r="C5" s="480" t="s">
        <v>464</v>
      </c>
      <c r="D5" s="480" t="s">
        <v>466</v>
      </c>
      <c r="E5" s="480" t="s">
        <v>97</v>
      </c>
      <c r="F5" s="480" t="s">
        <v>272</v>
      </c>
      <c r="G5" s="481">
        <v>300000</v>
      </c>
      <c r="H5" s="482" t="s">
        <v>348</v>
      </c>
      <c r="I5" s="482" t="s">
        <v>348</v>
      </c>
      <c r="J5" s="482" t="s">
        <v>346</v>
      </c>
    </row>
    <row r="6" spans="1:10" ht="12.75" customHeight="1" x14ac:dyDescent="0.2">
      <c r="A6" s="203"/>
      <c r="B6" s="483" t="s">
        <v>463</v>
      </c>
      <c r="C6" s="483" t="s">
        <v>35</v>
      </c>
      <c r="D6" s="483" t="s">
        <v>35</v>
      </c>
      <c r="E6" s="483" t="s">
        <v>35</v>
      </c>
      <c r="F6" s="483" t="s">
        <v>35</v>
      </c>
      <c r="G6" s="483" t="s">
        <v>36</v>
      </c>
      <c r="H6" s="484" t="s">
        <v>768</v>
      </c>
      <c r="I6" s="484" t="s">
        <v>287</v>
      </c>
      <c r="J6" s="484" t="s">
        <v>106</v>
      </c>
    </row>
    <row r="7" spans="1:10" ht="12.75" customHeight="1" thickBot="1" x14ac:dyDescent="0.25">
      <c r="A7" s="206"/>
      <c r="B7" s="485" t="s">
        <v>36</v>
      </c>
      <c r="C7" s="485" t="s">
        <v>465</v>
      </c>
      <c r="D7" s="485" t="s">
        <v>99</v>
      </c>
      <c r="E7" s="485" t="s">
        <v>100</v>
      </c>
      <c r="F7" s="485" t="s">
        <v>273</v>
      </c>
      <c r="G7" s="485" t="s">
        <v>101</v>
      </c>
      <c r="H7" s="486" t="s">
        <v>287</v>
      </c>
      <c r="I7" s="486" t="s">
        <v>101</v>
      </c>
      <c r="J7" s="486" t="s">
        <v>349</v>
      </c>
    </row>
    <row r="8" spans="1:10" ht="12.75" customHeight="1" x14ac:dyDescent="0.2"/>
    <row r="9" spans="1:10" ht="14.25" customHeight="1" x14ac:dyDescent="0.2">
      <c r="A9" s="496" t="s">
        <v>712</v>
      </c>
      <c r="B9" s="497" t="s">
        <v>84</v>
      </c>
      <c r="C9" s="497">
        <v>10.829465000000001</v>
      </c>
      <c r="D9" s="497">
        <v>104.94703199999999</v>
      </c>
      <c r="E9" s="497">
        <v>800.05784500000004</v>
      </c>
      <c r="F9" s="497">
        <v>1271.742033</v>
      </c>
      <c r="G9" s="497">
        <v>81.240200000000002</v>
      </c>
      <c r="H9" s="498">
        <v>915.83434199999999</v>
      </c>
      <c r="I9" s="498">
        <v>1352.982233</v>
      </c>
      <c r="J9" s="498">
        <v>2268.8165749999998</v>
      </c>
    </row>
    <row r="10" spans="1:10" ht="14.25" customHeight="1" x14ac:dyDescent="0.2">
      <c r="A10" s="476" t="s">
        <v>713</v>
      </c>
      <c r="B10" s="488" t="s">
        <v>84</v>
      </c>
      <c r="C10" s="488">
        <v>2.826778</v>
      </c>
      <c r="D10" s="488">
        <v>14.649131000000001</v>
      </c>
      <c r="E10" s="488">
        <v>42.533501000000001</v>
      </c>
      <c r="F10" s="488">
        <v>47.768239000000001</v>
      </c>
      <c r="G10" s="488">
        <v>8.8973429999999993</v>
      </c>
      <c r="H10" s="267">
        <v>60.009410000000003</v>
      </c>
      <c r="I10" s="267">
        <v>56.665582000000001</v>
      </c>
      <c r="J10" s="267">
        <v>116.674992</v>
      </c>
    </row>
    <row r="11" spans="1:10" ht="14.25" customHeight="1" x14ac:dyDescent="0.2">
      <c r="A11" s="477" t="s">
        <v>327</v>
      </c>
      <c r="B11" s="489" t="s">
        <v>84</v>
      </c>
      <c r="C11" s="489">
        <v>7.4024970000000003</v>
      </c>
      <c r="D11" s="489">
        <v>87.159317000000001</v>
      </c>
      <c r="E11" s="489">
        <v>723.38010499999996</v>
      </c>
      <c r="F11" s="489">
        <v>1166.992395</v>
      </c>
      <c r="G11" s="489">
        <v>67.098532000000006</v>
      </c>
      <c r="H11" s="490">
        <v>817.94191899999998</v>
      </c>
      <c r="I11" s="490">
        <v>1234.090927</v>
      </c>
      <c r="J11" s="490">
        <v>2052.0328460000001</v>
      </c>
    </row>
    <row r="12" spans="1:10" ht="14.25" customHeight="1" x14ac:dyDescent="0.2">
      <c r="A12" s="476" t="s">
        <v>714</v>
      </c>
      <c r="B12" s="488" t="s">
        <v>84</v>
      </c>
      <c r="C12" s="488">
        <v>0.60018899999999997</v>
      </c>
      <c r="D12" s="488">
        <v>3.1385830000000001</v>
      </c>
      <c r="E12" s="488">
        <v>33.982182000000002</v>
      </c>
      <c r="F12" s="488">
        <v>56.074793</v>
      </c>
      <c r="G12" s="488">
        <v>5.2443249999999999</v>
      </c>
      <c r="H12" s="267">
        <v>37.720953999999999</v>
      </c>
      <c r="I12" s="267">
        <v>61.319118000000003</v>
      </c>
      <c r="J12" s="267">
        <v>99.040072000000009</v>
      </c>
    </row>
    <row r="13" spans="1:10" s="7" customFormat="1" ht="14.25" customHeight="1" x14ac:dyDescent="0.2">
      <c r="A13" s="477" t="s">
        <v>715</v>
      </c>
      <c r="B13" s="489" t="s">
        <v>84</v>
      </c>
      <c r="C13" s="489">
        <v>0</v>
      </c>
      <c r="D13" s="489">
        <v>0</v>
      </c>
      <c r="E13" s="489">
        <v>0.162055</v>
      </c>
      <c r="F13" s="489">
        <v>0.90660499999999999</v>
      </c>
      <c r="G13" s="489">
        <v>0</v>
      </c>
      <c r="H13" s="490">
        <v>0.162055</v>
      </c>
      <c r="I13" s="490">
        <v>0.90660499999999999</v>
      </c>
      <c r="J13" s="490">
        <v>1.0686599999999999</v>
      </c>
    </row>
    <row r="14" spans="1:10" s="47" customFormat="1" ht="14.25" customHeight="1" x14ac:dyDescent="0.2">
      <c r="A14" s="501" t="s">
        <v>328</v>
      </c>
      <c r="B14" s="502" t="s">
        <v>84</v>
      </c>
      <c r="C14" s="502">
        <v>1.34514</v>
      </c>
      <c r="D14" s="502">
        <v>15.604376999999999</v>
      </c>
      <c r="E14" s="502">
        <v>154.625551</v>
      </c>
      <c r="F14" s="502">
        <v>284.88022999999998</v>
      </c>
      <c r="G14" s="502">
        <v>14.698255</v>
      </c>
      <c r="H14" s="503">
        <v>171.57506799999999</v>
      </c>
      <c r="I14" s="503">
        <v>299.578485</v>
      </c>
      <c r="J14" s="503">
        <v>471.15355299999999</v>
      </c>
    </row>
    <row r="15" spans="1:10" s="47" customFormat="1" ht="14.25" customHeight="1" x14ac:dyDescent="0.2">
      <c r="A15" s="477" t="s">
        <v>716</v>
      </c>
      <c r="B15" s="489" t="s">
        <v>84</v>
      </c>
      <c r="C15" s="489">
        <v>0</v>
      </c>
      <c r="D15" s="489">
        <v>2.3206999999999998E-2</v>
      </c>
      <c r="E15" s="489">
        <v>1.408269</v>
      </c>
      <c r="F15" s="489">
        <v>4.9298669999999998</v>
      </c>
      <c r="G15" s="489">
        <v>3.3199679999999998</v>
      </c>
      <c r="H15" s="490">
        <v>1.431476</v>
      </c>
      <c r="I15" s="490">
        <v>8.2498349999999991</v>
      </c>
      <c r="J15" s="490">
        <v>9.6813109999999991</v>
      </c>
    </row>
    <row r="16" spans="1:10" s="47" customFormat="1" ht="14.25" customHeight="1" x14ac:dyDescent="0.2">
      <c r="A16" s="476" t="s">
        <v>717</v>
      </c>
      <c r="B16" s="488" t="s">
        <v>84</v>
      </c>
      <c r="C16" s="488">
        <v>0.13900299999999999</v>
      </c>
      <c r="D16" s="488">
        <v>1.8599999999999999E-4</v>
      </c>
      <c r="E16" s="488">
        <v>7.5258560000000001</v>
      </c>
      <c r="F16" s="488">
        <v>22.078209000000001</v>
      </c>
      <c r="G16" s="488">
        <v>2.0127619999999999</v>
      </c>
      <c r="H16" s="267">
        <v>7.6650450000000001</v>
      </c>
      <c r="I16" s="267">
        <v>24.090971</v>
      </c>
      <c r="J16" s="267">
        <v>31.756015999999999</v>
      </c>
    </row>
    <row r="17" spans="1:10" s="47" customFormat="1" ht="14.25" customHeight="1" x14ac:dyDescent="0.2">
      <c r="A17" s="491" t="s">
        <v>718</v>
      </c>
      <c r="B17" s="489" t="s">
        <v>84</v>
      </c>
      <c r="C17" s="489">
        <v>1.0598160000000001</v>
      </c>
      <c r="D17" s="489">
        <v>15.36675</v>
      </c>
      <c r="E17" s="489">
        <v>142.34429600000001</v>
      </c>
      <c r="F17" s="489">
        <v>247.23236800000001</v>
      </c>
      <c r="G17" s="489">
        <v>9.3578880000000009</v>
      </c>
      <c r="H17" s="490">
        <v>158.77086200000002</v>
      </c>
      <c r="I17" s="490">
        <v>256.59025600000001</v>
      </c>
      <c r="J17" s="490">
        <v>415.36111800000003</v>
      </c>
    </row>
    <row r="18" spans="1:10" s="47" customFormat="1" ht="14.25" customHeight="1" x14ac:dyDescent="0.2">
      <c r="A18" s="476" t="s">
        <v>329</v>
      </c>
      <c r="B18" s="488" t="s">
        <v>84</v>
      </c>
      <c r="C18" s="488">
        <v>7.1106000000000003E-2</v>
      </c>
      <c r="D18" s="488">
        <v>0.169622</v>
      </c>
      <c r="E18" s="488">
        <v>1.121947</v>
      </c>
      <c r="F18" s="488">
        <v>6.7322689999999996</v>
      </c>
      <c r="G18" s="488">
        <v>7.6369999999999997E-3</v>
      </c>
      <c r="H18" s="267">
        <v>1.3626750000000001</v>
      </c>
      <c r="I18" s="267">
        <v>6.7399059999999995</v>
      </c>
      <c r="J18" s="267">
        <v>8.1025809999999989</v>
      </c>
    </row>
    <row r="19" spans="1:10" s="7" customFormat="1" ht="14.25" customHeight="1" x14ac:dyDescent="0.2">
      <c r="A19" s="477" t="s">
        <v>719</v>
      </c>
      <c r="B19" s="489" t="s">
        <v>84</v>
      </c>
      <c r="C19" s="489">
        <v>7.5214000000000003E-2</v>
      </c>
      <c r="D19" s="489">
        <v>4.4609999999999997E-2</v>
      </c>
      <c r="E19" s="489">
        <v>2.2251820000000002</v>
      </c>
      <c r="F19" s="489">
        <v>3.9075160000000002</v>
      </c>
      <c r="G19" s="489">
        <v>0</v>
      </c>
      <c r="H19" s="490">
        <v>2.3450060000000001</v>
      </c>
      <c r="I19" s="490">
        <v>3.9075160000000002</v>
      </c>
      <c r="J19" s="490">
        <v>6.2525220000000008</v>
      </c>
    </row>
    <row r="20" spans="1:10" s="47" customFormat="1" ht="14.25" customHeight="1" x14ac:dyDescent="0.2">
      <c r="A20" s="501" t="s">
        <v>330</v>
      </c>
      <c r="B20" s="502" t="s">
        <v>84</v>
      </c>
      <c r="C20" s="502">
        <v>4.0256639999999999</v>
      </c>
      <c r="D20" s="502">
        <v>22.663791</v>
      </c>
      <c r="E20" s="502">
        <v>87.923288999999997</v>
      </c>
      <c r="F20" s="502">
        <v>127.240382</v>
      </c>
      <c r="G20" s="502">
        <v>9.980442</v>
      </c>
      <c r="H20" s="503">
        <v>114.61274399999999</v>
      </c>
      <c r="I20" s="503">
        <v>137.22082399999999</v>
      </c>
      <c r="J20" s="503">
        <v>251.83356799999999</v>
      </c>
    </row>
    <row r="21" spans="1:10" s="47" customFormat="1" ht="14.25" customHeight="1" x14ac:dyDescent="0.2">
      <c r="A21" s="491" t="s">
        <v>720</v>
      </c>
      <c r="B21" s="489" t="s">
        <v>84</v>
      </c>
      <c r="C21" s="489">
        <v>0.30455300000000002</v>
      </c>
      <c r="D21" s="489">
        <v>0.73542700000000005</v>
      </c>
      <c r="E21" s="489">
        <v>25.775601999999999</v>
      </c>
      <c r="F21" s="489">
        <v>1.91947</v>
      </c>
      <c r="G21" s="489">
        <v>0.30653999999999998</v>
      </c>
      <c r="H21" s="490">
        <v>26.815581999999999</v>
      </c>
      <c r="I21" s="490">
        <v>2.22601</v>
      </c>
      <c r="J21" s="490">
        <v>29.041591999999998</v>
      </c>
    </row>
    <row r="22" spans="1:10" s="47" customFormat="1" ht="14.25" customHeight="1" x14ac:dyDescent="0.2">
      <c r="A22" s="476" t="s">
        <v>331</v>
      </c>
      <c r="B22" s="488" t="s">
        <v>84</v>
      </c>
      <c r="C22" s="488">
        <v>2.7145290000000002</v>
      </c>
      <c r="D22" s="488">
        <v>9.0072109999999999</v>
      </c>
      <c r="E22" s="488">
        <v>27.644376999999999</v>
      </c>
      <c r="F22" s="488">
        <v>21.711157</v>
      </c>
      <c r="G22" s="488">
        <v>0.210617</v>
      </c>
      <c r="H22" s="267">
        <v>39.366117000000003</v>
      </c>
      <c r="I22" s="267">
        <v>21.921773999999999</v>
      </c>
      <c r="J22" s="267">
        <v>61.287891000000002</v>
      </c>
    </row>
    <row r="23" spans="1:10" s="47" customFormat="1" ht="14.25" customHeight="1" x14ac:dyDescent="0.2">
      <c r="A23" s="477" t="s">
        <v>332</v>
      </c>
      <c r="B23" s="489" t="s">
        <v>84</v>
      </c>
      <c r="C23" s="489">
        <v>0</v>
      </c>
      <c r="D23" s="489">
        <v>8.5100000000000002E-3</v>
      </c>
      <c r="E23" s="489">
        <v>0.72398300000000004</v>
      </c>
      <c r="F23" s="489">
        <v>5.9673999999999998E-2</v>
      </c>
      <c r="G23" s="489">
        <v>0.91800800000000005</v>
      </c>
      <c r="H23" s="490">
        <v>0.73249300000000006</v>
      </c>
      <c r="I23" s="490">
        <v>0.97768200000000005</v>
      </c>
      <c r="J23" s="490">
        <v>1.710175</v>
      </c>
    </row>
    <row r="24" spans="1:10" s="47" customFormat="1" ht="14.25" customHeight="1" x14ac:dyDescent="0.2">
      <c r="A24" s="476" t="s">
        <v>721</v>
      </c>
      <c r="B24" s="488" t="s">
        <v>84</v>
      </c>
      <c r="C24" s="488">
        <v>0</v>
      </c>
      <c r="D24" s="488">
        <v>0.58643000000000001</v>
      </c>
      <c r="E24" s="488">
        <v>9.1367410000000007</v>
      </c>
      <c r="F24" s="488">
        <v>32.305033999999999</v>
      </c>
      <c r="G24" s="488">
        <v>4.8499350000000003</v>
      </c>
      <c r="H24" s="267">
        <v>9.7231710000000007</v>
      </c>
      <c r="I24" s="267">
        <v>37.154969000000001</v>
      </c>
      <c r="J24" s="267">
        <v>46.878140000000002</v>
      </c>
    </row>
    <row r="25" spans="1:10" s="47" customFormat="1" ht="14.25" customHeight="1" x14ac:dyDescent="0.2">
      <c r="A25" s="477" t="s">
        <v>722</v>
      </c>
      <c r="B25" s="489" t="s">
        <v>84</v>
      </c>
      <c r="C25" s="489">
        <v>0.98350400000000004</v>
      </c>
      <c r="D25" s="489">
        <v>11.676898</v>
      </c>
      <c r="E25" s="489">
        <v>12.717136999999999</v>
      </c>
      <c r="F25" s="489">
        <v>58.579492000000002</v>
      </c>
      <c r="G25" s="489">
        <v>3.559075</v>
      </c>
      <c r="H25" s="490">
        <v>25.377538999999999</v>
      </c>
      <c r="I25" s="490">
        <v>62.138567000000002</v>
      </c>
      <c r="J25" s="490">
        <v>87.516106000000008</v>
      </c>
    </row>
    <row r="26" spans="1:10" s="7" customFormat="1" ht="14.25" customHeight="1" x14ac:dyDescent="0.2">
      <c r="A26" s="479" t="s">
        <v>333</v>
      </c>
      <c r="B26" s="492" t="s">
        <v>84</v>
      </c>
      <c r="C26" s="492">
        <v>2.3077E-2</v>
      </c>
      <c r="D26" s="492">
        <v>0.649312</v>
      </c>
      <c r="E26" s="492">
        <v>11.925446000000001</v>
      </c>
      <c r="F26" s="492">
        <v>12.665552999999999</v>
      </c>
      <c r="G26" s="492">
        <v>0.136263</v>
      </c>
      <c r="H26" s="493">
        <v>12.597835000000002</v>
      </c>
      <c r="I26" s="493">
        <v>12.801815999999999</v>
      </c>
      <c r="J26" s="493">
        <v>25.399650999999999</v>
      </c>
    </row>
    <row r="27" spans="1:10" s="47" customFormat="1" ht="14.25" customHeight="1" x14ac:dyDescent="0.2">
      <c r="A27" s="475" t="s">
        <v>723</v>
      </c>
      <c r="B27" s="499" t="s">
        <v>84</v>
      </c>
      <c r="C27" s="499">
        <v>6.2783410000000002</v>
      </c>
      <c r="D27" s="499">
        <v>66.951177999999999</v>
      </c>
      <c r="E27" s="499">
        <v>467.843075</v>
      </c>
      <c r="F27" s="499">
        <v>772.66086099999995</v>
      </c>
      <c r="G27" s="499">
        <v>94.405350999999996</v>
      </c>
      <c r="H27" s="500">
        <v>541.07259399999998</v>
      </c>
      <c r="I27" s="500">
        <v>867.06621199999995</v>
      </c>
      <c r="J27" s="500">
        <v>1408.1388059999999</v>
      </c>
    </row>
    <row r="28" spans="1:10" s="47" customFormat="1" ht="14.25" customHeight="1" x14ac:dyDescent="0.2">
      <c r="A28" s="479" t="s">
        <v>724</v>
      </c>
      <c r="B28" s="492" t="s">
        <v>84</v>
      </c>
      <c r="C28" s="492">
        <v>0.17721700000000001</v>
      </c>
      <c r="D28" s="492">
        <v>3.8558240000000001</v>
      </c>
      <c r="E28" s="492">
        <v>17.274208000000002</v>
      </c>
      <c r="F28" s="492">
        <v>49.370190000000001</v>
      </c>
      <c r="G28" s="492">
        <v>2.3405680000000002</v>
      </c>
      <c r="H28" s="493">
        <v>21.307249000000002</v>
      </c>
      <c r="I28" s="493">
        <v>51.710757999999998</v>
      </c>
      <c r="J28" s="493">
        <v>73.018006999999997</v>
      </c>
    </row>
    <row r="29" spans="1:10" s="47" customFormat="1" ht="14.25" customHeight="1" x14ac:dyDescent="0.2">
      <c r="A29" s="477" t="s">
        <v>334</v>
      </c>
      <c r="B29" s="489" t="s">
        <v>84</v>
      </c>
      <c r="C29" s="489">
        <v>3.3073890000000001</v>
      </c>
      <c r="D29" s="489">
        <v>29.126871999999999</v>
      </c>
      <c r="E29" s="489">
        <v>206.00098</v>
      </c>
      <c r="F29" s="489">
        <v>440.88912800000003</v>
      </c>
      <c r="G29" s="489">
        <v>59.201434999999996</v>
      </c>
      <c r="H29" s="490">
        <v>238.43524099999999</v>
      </c>
      <c r="I29" s="490">
        <v>500.09056300000003</v>
      </c>
      <c r="J29" s="490">
        <v>738.52580399999999</v>
      </c>
    </row>
    <row r="30" spans="1:10" s="7" customFormat="1" ht="14.25" customHeight="1" x14ac:dyDescent="0.2">
      <c r="A30" s="476" t="s">
        <v>725</v>
      </c>
      <c r="B30" s="488" t="s">
        <v>84</v>
      </c>
      <c r="C30" s="488">
        <v>1.802773</v>
      </c>
      <c r="D30" s="488">
        <v>18.824874999999999</v>
      </c>
      <c r="E30" s="488">
        <v>130.514037</v>
      </c>
      <c r="F30" s="488">
        <v>289.96367099999998</v>
      </c>
      <c r="G30" s="488">
        <v>42.626986000000002</v>
      </c>
      <c r="H30" s="267">
        <v>151.141685</v>
      </c>
      <c r="I30" s="267">
        <v>332.59065699999996</v>
      </c>
      <c r="J30" s="267">
        <v>483.73234199999996</v>
      </c>
    </row>
    <row r="31" spans="1:10" s="47" customFormat="1" ht="14.25" customHeight="1" x14ac:dyDescent="0.2">
      <c r="A31" s="477" t="s">
        <v>752</v>
      </c>
      <c r="B31" s="489" t="s">
        <v>84</v>
      </c>
      <c r="C31" s="489">
        <v>1.504616</v>
      </c>
      <c r="D31" s="489">
        <v>10.301997</v>
      </c>
      <c r="E31" s="489">
        <v>75.486941999999999</v>
      </c>
      <c r="F31" s="489">
        <v>150.925456</v>
      </c>
      <c r="G31" s="489">
        <v>16.574448</v>
      </c>
      <c r="H31" s="490">
        <v>87.293554999999998</v>
      </c>
      <c r="I31" s="490">
        <v>167.49990399999999</v>
      </c>
      <c r="J31" s="490">
        <v>254.79345899999998</v>
      </c>
    </row>
    <row r="32" spans="1:10" s="47" customFormat="1" ht="14.25" customHeight="1" x14ac:dyDescent="0.2">
      <c r="A32" s="476" t="s">
        <v>335</v>
      </c>
      <c r="B32" s="488" t="s">
        <v>84</v>
      </c>
      <c r="C32" s="488">
        <v>2.6024479999999999</v>
      </c>
      <c r="D32" s="488">
        <v>17.276810999999999</v>
      </c>
      <c r="E32" s="488">
        <v>169.278986</v>
      </c>
      <c r="F32" s="488">
        <v>236.81315599999999</v>
      </c>
      <c r="G32" s="488">
        <v>30.601524999999999</v>
      </c>
      <c r="H32" s="267">
        <v>189.15824499999999</v>
      </c>
      <c r="I32" s="267">
        <v>267.41468099999997</v>
      </c>
      <c r="J32" s="267">
        <v>456.57292599999994</v>
      </c>
    </row>
    <row r="33" spans="1:10" s="47" customFormat="1" ht="14.25" customHeight="1" x14ac:dyDescent="0.2">
      <c r="A33" s="477" t="s">
        <v>336</v>
      </c>
      <c r="B33" s="489" t="s">
        <v>84</v>
      </c>
      <c r="C33" s="489">
        <v>0.19128500000000001</v>
      </c>
      <c r="D33" s="489">
        <v>16.691669999999998</v>
      </c>
      <c r="E33" s="489">
        <v>75.288899000000001</v>
      </c>
      <c r="F33" s="489">
        <v>45.588386</v>
      </c>
      <c r="G33" s="489">
        <v>2.2618230000000001</v>
      </c>
      <c r="H33" s="490">
        <v>92.171853999999996</v>
      </c>
      <c r="I33" s="490">
        <v>47.850209</v>
      </c>
      <c r="J33" s="490">
        <v>140.022063</v>
      </c>
    </row>
    <row r="34" spans="1:10" s="7" customFormat="1" ht="14.25" customHeight="1" x14ac:dyDescent="0.2">
      <c r="A34" s="501" t="s">
        <v>726</v>
      </c>
      <c r="B34" s="502" t="s">
        <v>84</v>
      </c>
      <c r="C34" s="502">
        <v>5.6757359999999997</v>
      </c>
      <c r="D34" s="502">
        <v>44.308760999999997</v>
      </c>
      <c r="E34" s="502">
        <v>278.63052599999997</v>
      </c>
      <c r="F34" s="502">
        <v>308.25502599999999</v>
      </c>
      <c r="G34" s="502">
        <v>25.228444</v>
      </c>
      <c r="H34" s="503">
        <v>328.61502299999995</v>
      </c>
      <c r="I34" s="503">
        <v>333.48347000000001</v>
      </c>
      <c r="J34" s="503">
        <v>662.09849299999996</v>
      </c>
    </row>
    <row r="35" spans="1:10" s="47" customFormat="1" ht="14.25" customHeight="1" x14ac:dyDescent="0.2">
      <c r="A35" s="477" t="s">
        <v>727</v>
      </c>
      <c r="B35" s="489" t="s">
        <v>84</v>
      </c>
      <c r="C35" s="489">
        <v>0</v>
      </c>
      <c r="D35" s="489">
        <v>0.39099899999999999</v>
      </c>
      <c r="E35" s="489">
        <v>1.5557350000000001</v>
      </c>
      <c r="F35" s="489">
        <v>0.59299000000000002</v>
      </c>
      <c r="G35" s="489">
        <v>0</v>
      </c>
      <c r="H35" s="490">
        <v>1.9467340000000002</v>
      </c>
      <c r="I35" s="490">
        <v>0.59299000000000002</v>
      </c>
      <c r="J35" s="490">
        <v>2.5397240000000001</v>
      </c>
    </row>
    <row r="36" spans="1:10" s="47" customFormat="1" ht="14.25" customHeight="1" x14ac:dyDescent="0.2">
      <c r="A36" s="479" t="s">
        <v>337</v>
      </c>
      <c r="B36" s="492" t="s">
        <v>84</v>
      </c>
      <c r="C36" s="492">
        <v>3.3110000000000001E-3</v>
      </c>
      <c r="D36" s="492">
        <v>1.161095</v>
      </c>
      <c r="E36" s="492">
        <v>7.175217</v>
      </c>
      <c r="F36" s="492">
        <v>10.867694</v>
      </c>
      <c r="G36" s="492">
        <v>0.53621799999999997</v>
      </c>
      <c r="H36" s="493">
        <v>8.3396229999999996</v>
      </c>
      <c r="I36" s="493">
        <v>11.403912</v>
      </c>
      <c r="J36" s="493">
        <v>19.743535000000001</v>
      </c>
    </row>
    <row r="37" spans="1:10" s="47" customFormat="1" ht="14.25" customHeight="1" x14ac:dyDescent="0.2">
      <c r="A37" s="478" t="s">
        <v>728</v>
      </c>
      <c r="B37" s="489" t="s">
        <v>84</v>
      </c>
      <c r="C37" s="489">
        <v>5.6724249999999996</v>
      </c>
      <c r="D37" s="489">
        <v>42.756666000000003</v>
      </c>
      <c r="E37" s="489">
        <v>269.89957299999998</v>
      </c>
      <c r="F37" s="489">
        <v>296.79434199999997</v>
      </c>
      <c r="G37" s="489">
        <v>24.692225000000001</v>
      </c>
      <c r="H37" s="490">
        <v>318.328664</v>
      </c>
      <c r="I37" s="490">
        <v>321.48656699999998</v>
      </c>
      <c r="J37" s="490">
        <v>639.81523100000004</v>
      </c>
    </row>
    <row r="38" spans="1:10" s="47" customFormat="1" ht="14.25" customHeight="1" x14ac:dyDescent="0.2">
      <c r="A38" s="479" t="s">
        <v>729</v>
      </c>
      <c r="B38" s="488" t="s">
        <v>84</v>
      </c>
      <c r="C38" s="488">
        <v>0.40265000000000001</v>
      </c>
      <c r="D38" s="488">
        <v>3.7779959999999999</v>
      </c>
      <c r="E38" s="488">
        <v>29.238337999999999</v>
      </c>
      <c r="F38" s="488">
        <v>44.595799999999997</v>
      </c>
      <c r="G38" s="488">
        <v>3.6330420000000001</v>
      </c>
      <c r="H38" s="267">
        <v>33.418984000000002</v>
      </c>
      <c r="I38" s="267">
        <v>48.228842</v>
      </c>
      <c r="J38" s="267">
        <v>81.647826000000009</v>
      </c>
    </row>
    <row r="39" spans="1:10" s="47" customFormat="1" ht="14.25" customHeight="1" x14ac:dyDescent="0.2">
      <c r="A39" s="478" t="s">
        <v>754</v>
      </c>
      <c r="B39" s="494" t="s">
        <v>84</v>
      </c>
      <c r="C39" s="494">
        <v>5.0390300000000003</v>
      </c>
      <c r="D39" s="494">
        <v>33.546259999999997</v>
      </c>
      <c r="E39" s="494">
        <v>196.11403100000001</v>
      </c>
      <c r="F39" s="494">
        <v>166.759094</v>
      </c>
      <c r="G39" s="494">
        <v>13.123737999999999</v>
      </c>
      <c r="H39" s="495">
        <v>234.699321</v>
      </c>
      <c r="I39" s="495">
        <v>179.88283200000001</v>
      </c>
      <c r="J39" s="495">
        <v>414.58215300000001</v>
      </c>
    </row>
    <row r="40" spans="1:10" s="47" customFormat="1" ht="14.25" customHeight="1" x14ac:dyDescent="0.2">
      <c r="A40" s="479" t="s">
        <v>753</v>
      </c>
      <c r="B40" s="492" t="s">
        <v>84</v>
      </c>
      <c r="C40" s="492">
        <v>4.9378999999999999E-2</v>
      </c>
      <c r="D40" s="492">
        <v>1.5943039999999999</v>
      </c>
      <c r="E40" s="492">
        <v>7.023155</v>
      </c>
      <c r="F40" s="492">
        <v>37.095730000000003</v>
      </c>
      <c r="G40" s="492">
        <v>1.2309559999999999</v>
      </c>
      <c r="H40" s="493">
        <v>8.6668380000000003</v>
      </c>
      <c r="I40" s="493">
        <v>38.326686000000002</v>
      </c>
      <c r="J40" s="493">
        <v>46.993524000000001</v>
      </c>
    </row>
    <row r="41" spans="1:10" s="47" customFormat="1" ht="14.25" customHeight="1" x14ac:dyDescent="0.2">
      <c r="A41" s="478" t="s">
        <v>755</v>
      </c>
      <c r="B41" s="494" t="s">
        <v>84</v>
      </c>
      <c r="C41" s="494">
        <v>0</v>
      </c>
      <c r="D41" s="494">
        <v>0</v>
      </c>
      <c r="E41" s="494">
        <v>1.355275</v>
      </c>
      <c r="F41" s="494">
        <v>9.8743999999999998E-2</v>
      </c>
      <c r="G41" s="494">
        <v>1.4904000000000001E-2</v>
      </c>
      <c r="H41" s="495">
        <v>1.355275</v>
      </c>
      <c r="I41" s="495">
        <v>0.113648</v>
      </c>
      <c r="J41" s="495">
        <v>1.468923</v>
      </c>
    </row>
    <row r="42" spans="1:10" s="47" customFormat="1" ht="14.25" customHeight="1" x14ac:dyDescent="0.2">
      <c r="A42" s="479" t="s">
        <v>756</v>
      </c>
      <c r="B42" s="492" t="s">
        <v>84</v>
      </c>
      <c r="C42" s="492">
        <v>0.181364</v>
      </c>
      <c r="D42" s="492">
        <v>3.838104</v>
      </c>
      <c r="E42" s="492">
        <v>36.168771999999997</v>
      </c>
      <c r="F42" s="492">
        <v>48.244971999999997</v>
      </c>
      <c r="G42" s="492">
        <v>6.6895829999999998</v>
      </c>
      <c r="H42" s="493">
        <v>40.188239999999993</v>
      </c>
      <c r="I42" s="493">
        <v>54.934554999999996</v>
      </c>
      <c r="J42" s="493">
        <v>95.122794999999996</v>
      </c>
    </row>
    <row r="43" spans="1:10" s="7" customFormat="1" ht="14.25" customHeight="1" x14ac:dyDescent="0.2">
      <c r="A43" s="504" t="s">
        <v>730</v>
      </c>
      <c r="B43" s="505" t="s">
        <v>84</v>
      </c>
      <c r="C43" s="505">
        <v>2.6950750000000001</v>
      </c>
      <c r="D43" s="505">
        <v>7.638001</v>
      </c>
      <c r="E43" s="505">
        <v>116.767223</v>
      </c>
      <c r="F43" s="505">
        <v>184.17641599999999</v>
      </c>
      <c r="G43" s="505">
        <v>31.698467999999998</v>
      </c>
      <c r="H43" s="506">
        <v>127.10029900000001</v>
      </c>
      <c r="I43" s="506">
        <v>215.87488399999998</v>
      </c>
      <c r="J43" s="506">
        <v>342.97518300000002</v>
      </c>
    </row>
    <row r="44" spans="1:10" s="47" customFormat="1" ht="14.25" customHeight="1" x14ac:dyDescent="0.2">
      <c r="A44" s="479" t="s">
        <v>731</v>
      </c>
      <c r="B44" s="492" t="s">
        <v>84</v>
      </c>
      <c r="C44" s="492">
        <v>0</v>
      </c>
      <c r="D44" s="492">
        <v>0</v>
      </c>
      <c r="E44" s="492">
        <v>4.8399609999999997</v>
      </c>
      <c r="F44" s="492">
        <v>3.3199559999999999</v>
      </c>
      <c r="G44" s="492">
        <v>0</v>
      </c>
      <c r="H44" s="493">
        <v>4.8399609999999997</v>
      </c>
      <c r="I44" s="493">
        <v>3.3199559999999999</v>
      </c>
      <c r="J44" s="493">
        <v>8.1599170000000001</v>
      </c>
    </row>
    <row r="45" spans="1:10" s="47" customFormat="1" ht="14.25" customHeight="1" x14ac:dyDescent="0.2">
      <c r="A45" s="478" t="s">
        <v>732</v>
      </c>
      <c r="B45" s="494" t="s">
        <v>84</v>
      </c>
      <c r="C45" s="494">
        <v>2.294848</v>
      </c>
      <c r="D45" s="494">
        <v>4.6141930000000002</v>
      </c>
      <c r="E45" s="494">
        <v>83.989403999999993</v>
      </c>
      <c r="F45" s="494">
        <v>142.178696</v>
      </c>
      <c r="G45" s="494">
        <v>27.765526999999999</v>
      </c>
      <c r="H45" s="495">
        <v>90.898444999999995</v>
      </c>
      <c r="I45" s="495">
        <v>169.94422299999999</v>
      </c>
      <c r="J45" s="495">
        <v>260.842668</v>
      </c>
    </row>
    <row r="46" spans="1:10" s="7" customFormat="1" ht="14.25" customHeight="1" x14ac:dyDescent="0.2">
      <c r="A46" s="479" t="s">
        <v>733</v>
      </c>
      <c r="B46" s="492" t="s">
        <v>84</v>
      </c>
      <c r="C46" s="492">
        <v>0.85625700000000005</v>
      </c>
      <c r="D46" s="492">
        <v>1.3765320000000001</v>
      </c>
      <c r="E46" s="492">
        <v>28.040147000000001</v>
      </c>
      <c r="F46" s="492">
        <v>31.497948000000001</v>
      </c>
      <c r="G46" s="492">
        <v>13.079907</v>
      </c>
      <c r="H46" s="493">
        <v>30.272936000000001</v>
      </c>
      <c r="I46" s="493">
        <v>44.577855</v>
      </c>
      <c r="J46" s="493">
        <v>74.850791000000001</v>
      </c>
    </row>
    <row r="47" spans="1:10" s="47" customFormat="1" ht="14.25" customHeight="1" x14ac:dyDescent="0.2">
      <c r="A47" s="478" t="s">
        <v>769</v>
      </c>
      <c r="B47" s="494" t="s">
        <v>84</v>
      </c>
      <c r="C47" s="494">
        <v>0.71511800000000003</v>
      </c>
      <c r="D47" s="494">
        <v>0.56436799999999998</v>
      </c>
      <c r="E47" s="494">
        <v>12.602664000000001</v>
      </c>
      <c r="F47" s="494">
        <v>29.797383</v>
      </c>
      <c r="G47" s="494">
        <v>14.323368</v>
      </c>
      <c r="H47" s="495">
        <v>13.882150000000001</v>
      </c>
      <c r="I47" s="495">
        <v>44.120750999999998</v>
      </c>
      <c r="J47" s="495">
        <v>58.002901000000001</v>
      </c>
    </row>
    <row r="48" spans="1:10" s="47" customFormat="1" ht="14.25" customHeight="1" x14ac:dyDescent="0.2">
      <c r="A48" s="476" t="s">
        <v>770</v>
      </c>
      <c r="B48" s="488" t="s">
        <v>84</v>
      </c>
      <c r="C48" s="488">
        <v>0.72347300000000003</v>
      </c>
      <c r="D48" s="488">
        <v>2.673292</v>
      </c>
      <c r="E48" s="488">
        <v>43.346592999999999</v>
      </c>
      <c r="F48" s="488">
        <v>80.883364</v>
      </c>
      <c r="G48" s="488">
        <v>0.36225000000000002</v>
      </c>
      <c r="H48" s="267">
        <v>46.743358000000001</v>
      </c>
      <c r="I48" s="267">
        <v>81.245614000000003</v>
      </c>
      <c r="J48" s="267">
        <v>127.988972</v>
      </c>
    </row>
    <row r="49" spans="1:10" s="47" customFormat="1" ht="14.25" customHeight="1" x14ac:dyDescent="0.2">
      <c r="A49" s="477" t="s">
        <v>734</v>
      </c>
      <c r="B49" s="489" t="s">
        <v>84</v>
      </c>
      <c r="C49" s="489">
        <v>0.40022600000000003</v>
      </c>
      <c r="D49" s="489">
        <v>3.0238079999999998</v>
      </c>
      <c r="E49" s="489">
        <v>27.937857000000001</v>
      </c>
      <c r="F49" s="489">
        <v>38.677762999999999</v>
      </c>
      <c r="G49" s="489">
        <v>3.932941</v>
      </c>
      <c r="H49" s="490">
        <v>31.361891</v>
      </c>
      <c r="I49" s="490">
        <v>42.610703999999998</v>
      </c>
      <c r="J49" s="490">
        <v>73.972594999999998</v>
      </c>
    </row>
    <row r="50" spans="1:10" s="47" customFormat="1" ht="14.25" customHeight="1" x14ac:dyDescent="0.2">
      <c r="A50" s="501" t="s">
        <v>735</v>
      </c>
      <c r="B50" s="502" t="s">
        <v>84</v>
      </c>
      <c r="C50" s="502">
        <v>6.857259</v>
      </c>
      <c r="D50" s="502">
        <v>76.721759000000006</v>
      </c>
      <c r="E50" s="502">
        <v>768.84781099999998</v>
      </c>
      <c r="F50" s="502">
        <v>1389.460681</v>
      </c>
      <c r="G50" s="502">
        <v>176.058559</v>
      </c>
      <c r="H50" s="503">
        <v>852.426829</v>
      </c>
      <c r="I50" s="503">
        <v>1565.5192400000001</v>
      </c>
      <c r="J50" s="503">
        <v>2417.9460690000001</v>
      </c>
    </row>
    <row r="51" spans="1:10" s="47" customFormat="1" ht="14.25" customHeight="1" x14ac:dyDescent="0.2">
      <c r="A51" s="477" t="s">
        <v>736</v>
      </c>
      <c r="B51" s="489" t="s">
        <v>84</v>
      </c>
      <c r="C51" s="489">
        <v>0.13989599999999999</v>
      </c>
      <c r="D51" s="489">
        <v>8.2059470000000001</v>
      </c>
      <c r="E51" s="489">
        <v>28.395468000000001</v>
      </c>
      <c r="F51" s="489">
        <v>45.554003999999999</v>
      </c>
      <c r="G51" s="489">
        <v>3.1760739999999998</v>
      </c>
      <c r="H51" s="490">
        <v>36.741311000000003</v>
      </c>
      <c r="I51" s="490">
        <v>48.730077999999999</v>
      </c>
      <c r="J51" s="490">
        <v>85.471389000000002</v>
      </c>
    </row>
    <row r="52" spans="1:10" s="47" customFormat="1" ht="14.25" customHeight="1" x14ac:dyDescent="0.2">
      <c r="A52" s="476" t="s">
        <v>737</v>
      </c>
      <c r="B52" s="488" t="s">
        <v>84</v>
      </c>
      <c r="C52" s="488">
        <v>5.0985670000000001</v>
      </c>
      <c r="D52" s="488">
        <v>59.451317000000003</v>
      </c>
      <c r="E52" s="488">
        <v>609.16033600000003</v>
      </c>
      <c r="F52" s="488">
        <v>1120.5430080000001</v>
      </c>
      <c r="G52" s="488">
        <v>135.16696200000001</v>
      </c>
      <c r="H52" s="267">
        <v>673.71022000000005</v>
      </c>
      <c r="I52" s="267">
        <v>1255.7099700000001</v>
      </c>
      <c r="J52" s="267">
        <v>1929.4201900000003</v>
      </c>
    </row>
    <row r="53" spans="1:10" s="7" customFormat="1" ht="14.25" customHeight="1" x14ac:dyDescent="0.2">
      <c r="A53" s="477" t="s">
        <v>738</v>
      </c>
      <c r="B53" s="489" t="s">
        <v>84</v>
      </c>
      <c r="C53" s="489">
        <v>0.44062499999999999</v>
      </c>
      <c r="D53" s="489">
        <v>8.7238999999999997E-2</v>
      </c>
      <c r="E53" s="489">
        <v>14.937132</v>
      </c>
      <c r="F53" s="489">
        <v>41.923389999999998</v>
      </c>
      <c r="G53" s="489">
        <v>8.0018969999999996</v>
      </c>
      <c r="H53" s="490">
        <v>15.464995999999999</v>
      </c>
      <c r="I53" s="490">
        <v>49.925286999999997</v>
      </c>
      <c r="J53" s="490">
        <v>65.390282999999997</v>
      </c>
    </row>
    <row r="54" spans="1:10" s="47" customFormat="1" ht="14.25" customHeight="1" x14ac:dyDescent="0.2">
      <c r="A54" s="476" t="s">
        <v>739</v>
      </c>
      <c r="B54" s="488" t="s">
        <v>84</v>
      </c>
      <c r="C54" s="488">
        <v>1.170831</v>
      </c>
      <c r="D54" s="488">
        <v>6.1997799999999996</v>
      </c>
      <c r="E54" s="488">
        <v>73.578740999999994</v>
      </c>
      <c r="F54" s="488">
        <v>151.441889</v>
      </c>
      <c r="G54" s="488">
        <v>26.704235000000001</v>
      </c>
      <c r="H54" s="267">
        <v>80.94935199999999</v>
      </c>
      <c r="I54" s="267">
        <v>178.14612400000001</v>
      </c>
      <c r="J54" s="267">
        <v>259.09547600000002</v>
      </c>
    </row>
    <row r="55" spans="1:10" s="47" customFormat="1" ht="14.25" customHeight="1" x14ac:dyDescent="0.2">
      <c r="A55" s="478" t="s">
        <v>740</v>
      </c>
      <c r="B55" s="494" t="s">
        <v>84</v>
      </c>
      <c r="C55" s="494">
        <v>7.3369999999999998E-3</v>
      </c>
      <c r="D55" s="494">
        <v>2.7774740000000002</v>
      </c>
      <c r="E55" s="494">
        <v>42.776131999999997</v>
      </c>
      <c r="F55" s="494">
        <v>29.998389</v>
      </c>
      <c r="G55" s="494">
        <v>3.0093890000000001</v>
      </c>
      <c r="H55" s="495">
        <v>45.560942999999995</v>
      </c>
      <c r="I55" s="495">
        <v>33.007778000000002</v>
      </c>
      <c r="J55" s="495">
        <v>78.568720999999996</v>
      </c>
    </row>
    <row r="56" spans="1:10" s="47" customFormat="1" ht="14.25" customHeight="1" x14ac:dyDescent="0.2">
      <c r="A56" s="507" t="s">
        <v>741</v>
      </c>
      <c r="B56" s="508" t="s">
        <v>84</v>
      </c>
      <c r="C56" s="508">
        <v>1.955128</v>
      </c>
      <c r="D56" s="508">
        <v>28.698405000000001</v>
      </c>
      <c r="E56" s="508">
        <v>280.973973</v>
      </c>
      <c r="F56" s="508">
        <v>522.49401799999998</v>
      </c>
      <c r="G56" s="508">
        <v>61.882539000000001</v>
      </c>
      <c r="H56" s="509">
        <v>311.62750599999998</v>
      </c>
      <c r="I56" s="509">
        <v>584.37655699999993</v>
      </c>
      <c r="J56" s="509">
        <v>896.00406299999986</v>
      </c>
    </row>
    <row r="57" spans="1:10" s="47" customFormat="1" ht="14.25" customHeight="1" x14ac:dyDescent="0.2">
      <c r="A57" s="478" t="s">
        <v>742</v>
      </c>
      <c r="B57" s="494" t="s">
        <v>84</v>
      </c>
      <c r="C57" s="494">
        <v>1.0564690000000001</v>
      </c>
      <c r="D57" s="494">
        <v>3.5613519999999999</v>
      </c>
      <c r="E57" s="494">
        <v>46.555959000000001</v>
      </c>
      <c r="F57" s="494">
        <v>79.855862000000002</v>
      </c>
      <c r="G57" s="494">
        <v>9.3952969999999993</v>
      </c>
      <c r="H57" s="495">
        <v>51.173780000000001</v>
      </c>
      <c r="I57" s="495">
        <v>89.251159000000001</v>
      </c>
      <c r="J57" s="495">
        <v>140.42493899999999</v>
      </c>
    </row>
    <row r="58" spans="1:10" s="47" customFormat="1" ht="14.25" customHeight="1" x14ac:dyDescent="0.2">
      <c r="A58" s="479" t="s">
        <v>338</v>
      </c>
      <c r="B58" s="492" t="s">
        <v>84</v>
      </c>
      <c r="C58" s="492">
        <v>0.11987</v>
      </c>
      <c r="D58" s="492">
        <v>4.8392939999999998</v>
      </c>
      <c r="E58" s="492">
        <v>30.989975000000001</v>
      </c>
      <c r="F58" s="492">
        <v>55.852204999999998</v>
      </c>
      <c r="G58" s="492">
        <v>1.21E-4</v>
      </c>
      <c r="H58" s="493">
        <v>35.949139000000002</v>
      </c>
      <c r="I58" s="493">
        <v>55.852325999999998</v>
      </c>
      <c r="J58" s="493">
        <v>91.801465000000007</v>
      </c>
    </row>
    <row r="59" spans="1:10" s="47" customFormat="1" ht="14.25" customHeight="1" x14ac:dyDescent="0.2">
      <c r="A59" s="745" t="s">
        <v>743</v>
      </c>
      <c r="B59" s="489" t="s">
        <v>84</v>
      </c>
      <c r="C59" s="489">
        <v>5.79E-2</v>
      </c>
      <c r="D59" s="489">
        <v>6.4957500000000001</v>
      </c>
      <c r="E59" s="489">
        <v>134.95772400000001</v>
      </c>
      <c r="F59" s="489">
        <v>264.06784399999998</v>
      </c>
      <c r="G59" s="489">
        <v>36.496927999999997</v>
      </c>
      <c r="H59" s="490">
        <v>141.51137400000002</v>
      </c>
      <c r="I59" s="490">
        <v>300.56477199999995</v>
      </c>
      <c r="J59" s="490">
        <v>442.07614599999999</v>
      </c>
    </row>
    <row r="60" spans="1:10" s="7" customFormat="1" ht="14.25" customHeight="1" x14ac:dyDescent="0.2">
      <c r="A60" s="476" t="s">
        <v>744</v>
      </c>
      <c r="B60" s="488" t="s">
        <v>84</v>
      </c>
      <c r="C60" s="488">
        <v>0.56322899999999998</v>
      </c>
      <c r="D60" s="488">
        <v>10.941274999999999</v>
      </c>
      <c r="E60" s="488">
        <v>45.619301</v>
      </c>
      <c r="F60" s="488">
        <v>68.119837000000004</v>
      </c>
      <c r="G60" s="488">
        <v>11.638996000000001</v>
      </c>
      <c r="H60" s="267">
        <v>57.123804999999997</v>
      </c>
      <c r="I60" s="267">
        <v>79.75883300000001</v>
      </c>
      <c r="J60" s="267">
        <v>136.88263800000001</v>
      </c>
    </row>
    <row r="61" spans="1:10" s="47" customFormat="1" ht="14.25" customHeight="1" x14ac:dyDescent="0.2">
      <c r="A61" s="477" t="s">
        <v>745</v>
      </c>
      <c r="B61" s="494" t="s">
        <v>84</v>
      </c>
      <c r="C61" s="494">
        <v>0.15765899999999999</v>
      </c>
      <c r="D61" s="494">
        <v>2.8607320000000001</v>
      </c>
      <c r="E61" s="494">
        <v>22.851012000000001</v>
      </c>
      <c r="F61" s="494">
        <v>54.598267999999997</v>
      </c>
      <c r="G61" s="494">
        <v>4.3511959999999998</v>
      </c>
      <c r="H61" s="495">
        <v>25.869403000000002</v>
      </c>
      <c r="I61" s="495">
        <v>58.949463999999999</v>
      </c>
      <c r="J61" s="495">
        <v>84.818866999999997</v>
      </c>
    </row>
    <row r="62" spans="1:10" s="47" customFormat="1" ht="14.25" customHeight="1" x14ac:dyDescent="0.2">
      <c r="A62" s="501" t="s">
        <v>746</v>
      </c>
      <c r="B62" s="508" t="s">
        <v>84</v>
      </c>
      <c r="C62" s="508">
        <v>2.1716639999999998</v>
      </c>
      <c r="D62" s="508">
        <v>19.151085999999999</v>
      </c>
      <c r="E62" s="508">
        <v>200.24020999999999</v>
      </c>
      <c r="F62" s="508">
        <v>326.27047900000002</v>
      </c>
      <c r="G62" s="508">
        <v>26.945132000000001</v>
      </c>
      <c r="H62" s="509">
        <v>221.56295999999998</v>
      </c>
      <c r="I62" s="509">
        <v>353.21561100000002</v>
      </c>
      <c r="J62" s="509">
        <v>574.77857100000006</v>
      </c>
    </row>
    <row r="63" spans="1:10" s="47" customFormat="1" ht="14.25" customHeight="1" x14ac:dyDescent="0.2">
      <c r="A63" s="478" t="s">
        <v>747</v>
      </c>
      <c r="B63" s="494" t="s">
        <v>84</v>
      </c>
      <c r="C63" s="494">
        <v>1.0465310000000001</v>
      </c>
      <c r="D63" s="494">
        <v>10.552699</v>
      </c>
      <c r="E63" s="494">
        <v>116.90459799999999</v>
      </c>
      <c r="F63" s="494">
        <v>229.29566299999999</v>
      </c>
      <c r="G63" s="494">
        <v>22.605896000000001</v>
      </c>
      <c r="H63" s="495">
        <v>128.503828</v>
      </c>
      <c r="I63" s="495">
        <v>251.90155899999999</v>
      </c>
      <c r="J63" s="495">
        <v>380.40538700000002</v>
      </c>
    </row>
    <row r="64" spans="1:10" s="47" customFormat="1" ht="14.25" customHeight="1" x14ac:dyDescent="0.2">
      <c r="A64" s="479" t="s">
        <v>339</v>
      </c>
      <c r="B64" s="492" t="s">
        <v>84</v>
      </c>
      <c r="C64" s="492">
        <v>9.9014000000000005E-2</v>
      </c>
      <c r="D64" s="492">
        <v>0.25217299999999998</v>
      </c>
      <c r="E64" s="492">
        <v>1.069348</v>
      </c>
      <c r="F64" s="492">
        <v>4.437837</v>
      </c>
      <c r="G64" s="492">
        <v>0</v>
      </c>
      <c r="H64" s="493">
        <v>1.4205349999999999</v>
      </c>
      <c r="I64" s="493">
        <v>4.437837</v>
      </c>
      <c r="J64" s="493">
        <v>5.8583720000000001</v>
      </c>
    </row>
    <row r="65" spans="1:11" s="47" customFormat="1" ht="14.25" customHeight="1" x14ac:dyDescent="0.2">
      <c r="A65" s="478" t="s">
        <v>748</v>
      </c>
      <c r="B65" s="533" t="s">
        <v>84</v>
      </c>
      <c r="C65" s="533">
        <v>4.4999999999999997E-3</v>
      </c>
      <c r="D65" s="489">
        <v>9.5049999999999996E-3</v>
      </c>
      <c r="E65" s="489">
        <v>2.5804900000000002</v>
      </c>
      <c r="F65" s="489">
        <v>5.1116910000000004</v>
      </c>
      <c r="G65" s="489">
        <v>0.93089699999999997</v>
      </c>
      <c r="H65" s="490">
        <v>2.5944950000000002</v>
      </c>
      <c r="I65" s="490">
        <v>6.0425880000000003</v>
      </c>
      <c r="J65" s="490">
        <v>8.6370830000000005</v>
      </c>
    </row>
    <row r="66" spans="1:11" s="7" customFormat="1" ht="14.25" customHeight="1" x14ac:dyDescent="0.2">
      <c r="A66" s="479" t="s">
        <v>749</v>
      </c>
      <c r="B66" s="492" t="s">
        <v>84</v>
      </c>
      <c r="C66" s="492">
        <v>0.13278400000000001</v>
      </c>
      <c r="D66" s="492">
        <v>0.92514600000000002</v>
      </c>
      <c r="E66" s="492">
        <v>4.0671710000000001</v>
      </c>
      <c r="F66" s="492">
        <v>8.0872119999999992</v>
      </c>
      <c r="G66" s="492">
        <v>9.6113000000000004E-2</v>
      </c>
      <c r="H66" s="493">
        <v>5.1251009999999999</v>
      </c>
      <c r="I66" s="493">
        <v>8.183325</v>
      </c>
      <c r="J66" s="493">
        <v>13.308426000000001</v>
      </c>
    </row>
    <row r="67" spans="1:11" ht="14.25" customHeight="1" x14ac:dyDescent="0.2">
      <c r="A67" s="745" t="s">
        <v>750</v>
      </c>
      <c r="B67" s="751" t="s">
        <v>84</v>
      </c>
      <c r="C67" s="751">
        <v>0.88883400000000001</v>
      </c>
      <c r="D67" s="751">
        <v>7.411562</v>
      </c>
      <c r="E67" s="751">
        <v>75.618601999999996</v>
      </c>
      <c r="F67" s="751">
        <v>79.338075000000003</v>
      </c>
      <c r="G67" s="751">
        <v>3.3122250000000002</v>
      </c>
      <c r="H67" s="751">
        <v>83.918997999999988</v>
      </c>
      <c r="I67" s="751">
        <v>82.650300000000001</v>
      </c>
      <c r="J67" s="751">
        <v>166.569298</v>
      </c>
    </row>
    <row r="68" spans="1:11" ht="14.25" customHeight="1" x14ac:dyDescent="0.2">
      <c r="A68" s="742" t="s">
        <v>751</v>
      </c>
      <c r="B68" s="748" t="s">
        <v>84</v>
      </c>
      <c r="C68" s="748">
        <v>0</v>
      </c>
      <c r="D68" s="748">
        <v>0</v>
      </c>
      <c r="E68" s="748">
        <v>0.3614</v>
      </c>
      <c r="F68" s="748">
        <v>0.90916600000000003</v>
      </c>
      <c r="G68" s="748">
        <v>0</v>
      </c>
      <c r="H68" s="748">
        <v>0.3614</v>
      </c>
      <c r="I68" s="748">
        <v>0.90916600000000003</v>
      </c>
      <c r="J68" s="748">
        <v>1.2705660000000001</v>
      </c>
    </row>
    <row r="69" spans="1:11" ht="14.25" customHeight="1" x14ac:dyDescent="0.2">
      <c r="A69" s="746" t="s">
        <v>762</v>
      </c>
      <c r="B69" s="739" t="s">
        <v>84</v>
      </c>
      <c r="C69" s="739">
        <v>41.833475999999997</v>
      </c>
      <c r="D69" s="739">
        <v>386.68439499999999</v>
      </c>
      <c r="E69" s="739">
        <v>3156.2709089999998</v>
      </c>
      <c r="F69" s="739">
        <v>5188.0892979999999</v>
      </c>
      <c r="G69" s="739">
        <v>522.13739399999997</v>
      </c>
      <c r="H69" s="739">
        <v>3584.7887799999999</v>
      </c>
      <c r="I69" s="739">
        <v>5710.2266920000002</v>
      </c>
      <c r="J69" s="739">
        <v>9295.0154719999991</v>
      </c>
    </row>
    <row r="70" spans="1:11" ht="14.25" customHeight="1" x14ac:dyDescent="0.2">
      <c r="A70" s="747" t="s">
        <v>118</v>
      </c>
      <c r="B70" s="752" t="s">
        <v>84</v>
      </c>
      <c r="C70" s="752">
        <v>0.73638400000000004</v>
      </c>
      <c r="D70" s="752">
        <v>6.3979920000000003</v>
      </c>
      <c r="E70" s="752">
        <v>44.938885999999997</v>
      </c>
      <c r="F70" s="752">
        <v>103.79800899999999</v>
      </c>
      <c r="G70" s="752">
        <v>16.216082</v>
      </c>
      <c r="H70" s="752">
        <v>52.073262</v>
      </c>
      <c r="I70" s="752">
        <v>120.01409099999999</v>
      </c>
      <c r="J70" s="752">
        <v>172.08735300000001</v>
      </c>
    </row>
    <row r="71" spans="1:11" ht="14.25" customHeight="1" x14ac:dyDescent="0.2">
      <c r="A71" s="217" t="s">
        <v>441</v>
      </c>
      <c r="B71" s="530"/>
      <c r="C71" s="530"/>
      <c r="D71" s="530"/>
      <c r="E71" s="530"/>
      <c r="F71" s="530"/>
      <c r="G71" s="530"/>
      <c r="H71" s="530"/>
      <c r="I71" s="530"/>
      <c r="J71" s="530"/>
    </row>
    <row r="72" spans="1:11" ht="14.25" customHeight="1" x14ac:dyDescent="0.2">
      <c r="A72" s="217" t="s">
        <v>347</v>
      </c>
      <c r="B72" s="530"/>
      <c r="C72" s="530"/>
      <c r="D72" s="530"/>
      <c r="E72" s="530"/>
      <c r="F72" s="530"/>
      <c r="G72" s="530"/>
      <c r="H72" s="530"/>
      <c r="I72" s="530"/>
      <c r="J72" s="530"/>
    </row>
    <row r="73" spans="1:11" ht="15" customHeight="1" x14ac:dyDescent="0.2">
      <c r="A73" s="511" t="s">
        <v>772</v>
      </c>
      <c r="B73" s="3"/>
      <c r="C73" s="3"/>
      <c r="D73" s="212"/>
      <c r="E73" s="3"/>
      <c r="F73" s="3"/>
      <c r="G73" s="212"/>
      <c r="H73" s="3"/>
      <c r="I73" s="3"/>
      <c r="J73" s="3"/>
    </row>
    <row r="74" spans="1:11" ht="15" customHeight="1" x14ac:dyDescent="0.2">
      <c r="A74" s="22" t="s">
        <v>794</v>
      </c>
      <c r="B74" s="3"/>
      <c r="C74" s="3"/>
      <c r="D74" s="3"/>
      <c r="E74" s="212"/>
      <c r="F74" s="3"/>
      <c r="G74" s="3"/>
      <c r="H74" s="212"/>
      <c r="I74" s="3"/>
      <c r="J74" s="3"/>
      <c r="K74" s="744"/>
    </row>
    <row r="75" spans="1:11" ht="15" customHeight="1" x14ac:dyDescent="0.2">
      <c r="A75" s="38" t="s">
        <v>355</v>
      </c>
      <c r="E75" s="3"/>
      <c r="F75" s="3"/>
      <c r="G75" s="212"/>
      <c r="H75" s="3"/>
      <c r="I75" s="3"/>
      <c r="J75" s="3"/>
    </row>
    <row r="76" spans="1:11" x14ac:dyDescent="0.2">
      <c r="A76" s="242" t="s">
        <v>659</v>
      </c>
      <c r="B76" s="3"/>
      <c r="C76" s="3"/>
      <c r="D76" s="212"/>
      <c r="E76" s="3"/>
      <c r="F76" s="3"/>
      <c r="G76" s="212"/>
      <c r="H76" s="3"/>
      <c r="I76" s="3"/>
      <c r="J76" s="3"/>
    </row>
    <row r="79" spans="1:11" ht="16.5" x14ac:dyDescent="0.25">
      <c r="A79" s="88" t="s">
        <v>767</v>
      </c>
    </row>
    <row r="80" spans="1:11" ht="13.5" thickBot="1" x14ac:dyDescent="0.25">
      <c r="A80" s="205"/>
      <c r="J80" s="398" t="s">
        <v>24</v>
      </c>
    </row>
    <row r="81" spans="1:10" x14ac:dyDescent="0.2">
      <c r="A81" s="204" t="s">
        <v>763</v>
      </c>
      <c r="B81" s="480" t="s">
        <v>34</v>
      </c>
      <c r="C81" s="480" t="s">
        <v>464</v>
      </c>
      <c r="D81" s="480" t="s">
        <v>466</v>
      </c>
      <c r="E81" s="480" t="s">
        <v>97</v>
      </c>
      <c r="F81" s="480" t="s">
        <v>272</v>
      </c>
      <c r="G81" s="481">
        <v>300000</v>
      </c>
      <c r="H81" s="482" t="s">
        <v>348</v>
      </c>
      <c r="I81" s="482" t="s">
        <v>348</v>
      </c>
      <c r="J81" s="482" t="s">
        <v>346</v>
      </c>
    </row>
    <row r="82" spans="1:10" x14ac:dyDescent="0.2">
      <c r="A82" s="203"/>
      <c r="B82" s="483" t="s">
        <v>463</v>
      </c>
      <c r="C82" s="483" t="s">
        <v>35</v>
      </c>
      <c r="D82" s="483" t="s">
        <v>35</v>
      </c>
      <c r="E82" s="483" t="s">
        <v>35</v>
      </c>
      <c r="F82" s="483" t="s">
        <v>35</v>
      </c>
      <c r="G82" s="483" t="s">
        <v>36</v>
      </c>
      <c r="H82" s="484" t="s">
        <v>768</v>
      </c>
      <c r="I82" s="484" t="s">
        <v>287</v>
      </c>
      <c r="J82" s="484" t="s">
        <v>106</v>
      </c>
    </row>
    <row r="83" spans="1:10" ht="13.5" thickBot="1" x14ac:dyDescent="0.25">
      <c r="A83" s="206"/>
      <c r="B83" s="485" t="s">
        <v>36</v>
      </c>
      <c r="C83" s="485" t="s">
        <v>465</v>
      </c>
      <c r="D83" s="485" t="s">
        <v>99</v>
      </c>
      <c r="E83" s="485" t="s">
        <v>100</v>
      </c>
      <c r="F83" s="485" t="s">
        <v>273</v>
      </c>
      <c r="G83" s="485" t="s">
        <v>101</v>
      </c>
      <c r="H83" s="486" t="s">
        <v>287</v>
      </c>
      <c r="I83" s="486" t="s">
        <v>101</v>
      </c>
      <c r="J83" s="486" t="s">
        <v>349</v>
      </c>
    </row>
    <row r="85" spans="1:10" x14ac:dyDescent="0.2">
      <c r="A85" s="496" t="s">
        <v>712</v>
      </c>
      <c r="B85" s="497" t="s">
        <v>84</v>
      </c>
      <c r="C85" s="497" t="s">
        <v>84</v>
      </c>
      <c r="D85" s="497" t="s">
        <v>84</v>
      </c>
      <c r="E85" s="512">
        <v>0.25348199443801295</v>
      </c>
      <c r="F85" s="512">
        <v>0.24512724433834523</v>
      </c>
      <c r="G85" s="512">
        <v>0.15559161426388857</v>
      </c>
      <c r="H85" s="513">
        <v>0.25547790907781182</v>
      </c>
      <c r="I85" s="513">
        <v>0.23694019624396373</v>
      </c>
      <c r="J85" s="513">
        <v>0.24408959639007688</v>
      </c>
    </row>
    <row r="86" spans="1:10" x14ac:dyDescent="0.2">
      <c r="A86" s="476" t="s">
        <v>713</v>
      </c>
      <c r="B86" s="488" t="s">
        <v>84</v>
      </c>
      <c r="C86" s="488" t="s">
        <v>84</v>
      </c>
      <c r="D86" s="488" t="s">
        <v>84</v>
      </c>
      <c r="E86" s="514">
        <v>1.3475871440159702E-2</v>
      </c>
      <c r="F86" s="514">
        <v>9.2072892844027535E-3</v>
      </c>
      <c r="G86" s="514">
        <v>1.7040233283885427E-2</v>
      </c>
      <c r="H86" s="515">
        <v>1.6740012782566233E-2</v>
      </c>
      <c r="I86" s="515">
        <v>9.9235258171778366E-3</v>
      </c>
      <c r="J86" s="515">
        <v>1.2552425797618942E-2</v>
      </c>
    </row>
    <row r="87" spans="1:10" x14ac:dyDescent="0.2">
      <c r="A87" s="477" t="s">
        <v>327</v>
      </c>
      <c r="B87" s="489" t="s">
        <v>84</v>
      </c>
      <c r="C87" s="489" t="s">
        <v>84</v>
      </c>
      <c r="D87" s="489" t="s">
        <v>84</v>
      </c>
      <c r="E87" s="516">
        <v>0.22918821794963989</v>
      </c>
      <c r="F87" s="516">
        <v>0.22493683665966846</v>
      </c>
      <c r="G87" s="516">
        <v>0.12850742500162707</v>
      </c>
      <c r="H87" s="517">
        <v>0.22817018496693689</v>
      </c>
      <c r="I87" s="517">
        <v>0.21611942810063134</v>
      </c>
      <c r="J87" s="517">
        <v>0.22076701778296945</v>
      </c>
    </row>
    <row r="88" spans="1:10" x14ac:dyDescent="0.2">
      <c r="A88" s="476" t="s">
        <v>714</v>
      </c>
      <c r="B88" s="488" t="s">
        <v>84</v>
      </c>
      <c r="C88" s="488" t="s">
        <v>84</v>
      </c>
      <c r="D88" s="488" t="s">
        <v>84</v>
      </c>
      <c r="E88" s="514">
        <v>1.0766560596272316E-2</v>
      </c>
      <c r="F88" s="514">
        <v>1.0808370823843904E-2</v>
      </c>
      <c r="G88" s="514">
        <v>1.0043955978376068E-2</v>
      </c>
      <c r="H88" s="515">
        <v>1.0522503922811318E-2</v>
      </c>
      <c r="I88" s="515">
        <v>1.0738473498067561E-2</v>
      </c>
      <c r="J88" s="515">
        <v>1.0655180972892954E-2</v>
      </c>
    </row>
    <row r="89" spans="1:10" s="7" customFormat="1" x14ac:dyDescent="0.2">
      <c r="A89" s="477" t="s">
        <v>715</v>
      </c>
      <c r="B89" s="489" t="s">
        <v>84</v>
      </c>
      <c r="C89" s="489" t="s">
        <v>84</v>
      </c>
      <c r="D89" s="489" t="s">
        <v>84</v>
      </c>
      <c r="E89" s="516">
        <v>5.1343818281854595E-5</v>
      </c>
      <c r="F89" s="516">
        <v>1.7474737768093058E-4</v>
      </c>
      <c r="G89" s="516">
        <v>0</v>
      </c>
      <c r="H89" s="517">
        <v>4.5206289671549355E-5</v>
      </c>
      <c r="I89" s="517">
        <v>1.5876865296261342E-4</v>
      </c>
      <c r="J89" s="517">
        <v>1.1497129867284207E-4</v>
      </c>
    </row>
    <row r="90" spans="1:10" x14ac:dyDescent="0.2">
      <c r="A90" s="501" t="s">
        <v>328</v>
      </c>
      <c r="B90" s="502" t="s">
        <v>84</v>
      </c>
      <c r="C90" s="502" t="s">
        <v>84</v>
      </c>
      <c r="D90" s="502" t="s">
        <v>84</v>
      </c>
      <c r="E90" s="520">
        <v>4.8989949043692818E-2</v>
      </c>
      <c r="F90" s="520">
        <v>5.4910433039350511E-2</v>
      </c>
      <c r="G90" s="520">
        <v>2.8150167310177367E-2</v>
      </c>
      <c r="H90" s="521">
        <v>4.7861974171878541E-2</v>
      </c>
      <c r="I90" s="521">
        <v>5.2463501216108988E-2</v>
      </c>
      <c r="J90" s="521">
        <v>5.0688840101373422E-2</v>
      </c>
    </row>
    <row r="91" spans="1:10" x14ac:dyDescent="0.2">
      <c r="A91" s="477" t="s">
        <v>716</v>
      </c>
      <c r="B91" s="489" t="s">
        <v>84</v>
      </c>
      <c r="C91" s="489" t="s">
        <v>84</v>
      </c>
      <c r="D91" s="489" t="s">
        <v>84</v>
      </c>
      <c r="E91" s="516">
        <v>4.4618128183622279E-4</v>
      </c>
      <c r="F91" s="516">
        <v>9.5022786171017825E-4</v>
      </c>
      <c r="G91" s="516">
        <v>6.3584183744556707E-3</v>
      </c>
      <c r="H91" s="517">
        <v>3.9931948236012946E-4</v>
      </c>
      <c r="I91" s="517">
        <v>1.4447473708106857E-3</v>
      </c>
      <c r="J91" s="517">
        <v>1.0415594281863935E-3</v>
      </c>
    </row>
    <row r="92" spans="1:10" x14ac:dyDescent="0.2">
      <c r="A92" s="476" t="s">
        <v>717</v>
      </c>
      <c r="B92" s="488" t="s">
        <v>84</v>
      </c>
      <c r="C92" s="488" t="s">
        <v>84</v>
      </c>
      <c r="D92" s="488" t="s">
        <v>84</v>
      </c>
      <c r="E92" s="514">
        <v>2.3844138278942646E-3</v>
      </c>
      <c r="F92" s="514">
        <v>4.2555568595380802E-3</v>
      </c>
      <c r="G92" s="514">
        <v>3.8548512769418695E-3</v>
      </c>
      <c r="H92" s="515">
        <v>2.1382138447777668E-3</v>
      </c>
      <c r="I92" s="515">
        <v>4.2189167434895942E-3</v>
      </c>
      <c r="J92" s="515">
        <v>3.4164564971043655E-3</v>
      </c>
    </row>
    <row r="93" spans="1:10" x14ac:dyDescent="0.2">
      <c r="A93" s="491" t="s">
        <v>718</v>
      </c>
      <c r="B93" s="489" t="s">
        <v>84</v>
      </c>
      <c r="C93" s="489" t="s">
        <v>84</v>
      </c>
      <c r="D93" s="489" t="s">
        <v>84</v>
      </c>
      <c r="E93" s="516">
        <v>4.5098884127503146E-2</v>
      </c>
      <c r="F93" s="516">
        <v>4.7653838205003081E-2</v>
      </c>
      <c r="G93" s="516">
        <v>1.7922271240354799E-2</v>
      </c>
      <c r="H93" s="517">
        <v>4.4290158149847825E-2</v>
      </c>
      <c r="I93" s="517">
        <v>4.4935213580834139E-2</v>
      </c>
      <c r="J93" s="517">
        <v>4.4686436429419649E-2</v>
      </c>
    </row>
    <row r="94" spans="1:10" x14ac:dyDescent="0.2">
      <c r="A94" s="476" t="s">
        <v>329</v>
      </c>
      <c r="B94" s="488" t="s">
        <v>84</v>
      </c>
      <c r="C94" s="488" t="s">
        <v>84</v>
      </c>
      <c r="D94" s="488" t="s">
        <v>84</v>
      </c>
      <c r="E94" s="514">
        <v>3.5546600160360318E-4</v>
      </c>
      <c r="F94" s="514">
        <v>1.2976393838470125E-3</v>
      </c>
      <c r="G94" s="514">
        <v>1.4626418425032397E-5</v>
      </c>
      <c r="H94" s="515">
        <v>3.801269987237575E-4</v>
      </c>
      <c r="I94" s="515">
        <v>1.1803219668043259E-3</v>
      </c>
      <c r="J94" s="515">
        <v>8.7171248121188703E-4</v>
      </c>
    </row>
    <row r="95" spans="1:10" s="7" customFormat="1" x14ac:dyDescent="0.2">
      <c r="A95" s="477" t="s">
        <v>719</v>
      </c>
      <c r="B95" s="489" t="s">
        <v>84</v>
      </c>
      <c r="C95" s="489" t="s">
        <v>84</v>
      </c>
      <c r="D95" s="489" t="s">
        <v>84</v>
      </c>
      <c r="E95" s="516">
        <v>7.0500348802600215E-4</v>
      </c>
      <c r="F95" s="516">
        <v>7.5317053650297448E-4</v>
      </c>
      <c r="G95" s="516">
        <v>0</v>
      </c>
      <c r="H95" s="517">
        <v>6.5415458034322465E-4</v>
      </c>
      <c r="I95" s="517">
        <v>6.8430137904584615E-4</v>
      </c>
      <c r="J95" s="517">
        <v>6.7267472752841496E-4</v>
      </c>
    </row>
    <row r="96" spans="1:10" x14ac:dyDescent="0.2">
      <c r="A96" s="501" t="s">
        <v>330</v>
      </c>
      <c r="B96" s="502" t="s">
        <v>84</v>
      </c>
      <c r="C96" s="502" t="s">
        <v>84</v>
      </c>
      <c r="D96" s="502" t="s">
        <v>84</v>
      </c>
      <c r="E96" s="520">
        <v>2.7856699103137726E-2</v>
      </c>
      <c r="F96" s="520">
        <v>2.4525480324529295E-2</v>
      </c>
      <c r="G96" s="520">
        <v>1.9114589597848265E-2</v>
      </c>
      <c r="H96" s="521">
        <v>3.1971965723458888E-2</v>
      </c>
      <c r="I96" s="521">
        <v>2.4030713910578313E-2</v>
      </c>
      <c r="J96" s="521">
        <v>2.7093399549319223E-2</v>
      </c>
    </row>
    <row r="97" spans="1:10" x14ac:dyDescent="0.2">
      <c r="A97" s="491" t="s">
        <v>720</v>
      </c>
      <c r="B97" s="489" t="s">
        <v>84</v>
      </c>
      <c r="C97" s="489" t="s">
        <v>84</v>
      </c>
      <c r="D97" s="489" t="s">
        <v>84</v>
      </c>
      <c r="E97" s="516">
        <v>8.166473266442922E-3</v>
      </c>
      <c r="F97" s="516">
        <v>3.6997628408978094E-4</v>
      </c>
      <c r="G97" s="516">
        <v>5.8708685400149681E-4</v>
      </c>
      <c r="H97" s="517">
        <v>7.4803799179487505E-3</v>
      </c>
      <c r="I97" s="517">
        <v>3.8982865656080333E-4</v>
      </c>
      <c r="J97" s="517">
        <v>3.1244264291419351E-3</v>
      </c>
    </row>
    <row r="98" spans="1:10" x14ac:dyDescent="0.2">
      <c r="A98" s="476" t="s">
        <v>331</v>
      </c>
      <c r="B98" s="488" t="s">
        <v>84</v>
      </c>
      <c r="C98" s="488" t="s">
        <v>84</v>
      </c>
      <c r="D98" s="488" t="s">
        <v>84</v>
      </c>
      <c r="E98" s="514">
        <v>8.7585564728214528E-3</v>
      </c>
      <c r="F98" s="514">
        <v>4.1848078845461694E-3</v>
      </c>
      <c r="G98" s="514">
        <v>4.0337467191633476E-4</v>
      </c>
      <c r="H98" s="515">
        <v>1.0981432774959757E-2</v>
      </c>
      <c r="I98" s="515">
        <v>3.8390374292341664E-3</v>
      </c>
      <c r="J98" s="515">
        <v>6.593629799178026E-3</v>
      </c>
    </row>
    <row r="99" spans="1:10" x14ac:dyDescent="0.2">
      <c r="A99" s="477" t="s">
        <v>332</v>
      </c>
      <c r="B99" s="489" t="s">
        <v>84</v>
      </c>
      <c r="C99" s="489" t="s">
        <v>84</v>
      </c>
      <c r="D99" s="489" t="s">
        <v>84</v>
      </c>
      <c r="E99" s="516">
        <v>2.2937923292185947E-4</v>
      </c>
      <c r="F99" s="516">
        <v>1.1502115050911754E-5</v>
      </c>
      <c r="G99" s="516">
        <v>1.7581732520004115E-3</v>
      </c>
      <c r="H99" s="517">
        <v>2.0433365672384193E-4</v>
      </c>
      <c r="I99" s="517">
        <v>1.7121596965138491E-4</v>
      </c>
      <c r="J99" s="517">
        <v>1.8398839734604802E-4</v>
      </c>
    </row>
    <row r="100" spans="1:10" x14ac:dyDescent="0.2">
      <c r="A100" s="476" t="s">
        <v>721</v>
      </c>
      <c r="B100" s="488" t="s">
        <v>84</v>
      </c>
      <c r="C100" s="488" t="s">
        <v>84</v>
      </c>
      <c r="D100" s="488" t="s">
        <v>84</v>
      </c>
      <c r="E100" s="514">
        <v>2.8947898527806634E-3</v>
      </c>
      <c r="F100" s="514">
        <v>6.226769075168683E-3</v>
      </c>
      <c r="G100" s="514">
        <v>9.2886183899711285E-3</v>
      </c>
      <c r="H100" s="515">
        <v>2.7123413949091866E-3</v>
      </c>
      <c r="I100" s="515">
        <v>6.5067415015333686E-3</v>
      </c>
      <c r="J100" s="515">
        <v>5.0433633102832569E-3</v>
      </c>
    </row>
    <row r="101" spans="1:10" x14ac:dyDescent="0.2">
      <c r="A101" s="477" t="s">
        <v>722</v>
      </c>
      <c r="B101" s="489" t="s">
        <v>84</v>
      </c>
      <c r="C101" s="489" t="s">
        <v>84</v>
      </c>
      <c r="D101" s="489" t="s">
        <v>84</v>
      </c>
      <c r="E101" s="516">
        <v>4.0291652290484672E-3</v>
      </c>
      <c r="F101" s="516">
        <v>1.1291149522538539E-2</v>
      </c>
      <c r="G101" s="516">
        <v>6.816357228764198E-3</v>
      </c>
      <c r="H101" s="517">
        <v>7.0792285284936645E-3</v>
      </c>
      <c r="I101" s="517">
        <v>1.0881979009179414E-2</v>
      </c>
      <c r="J101" s="517">
        <v>9.415380346986045E-3</v>
      </c>
    </row>
    <row r="102" spans="1:10" s="7" customFormat="1" x14ac:dyDescent="0.2">
      <c r="A102" s="479" t="s">
        <v>333</v>
      </c>
      <c r="B102" s="492" t="s">
        <v>84</v>
      </c>
      <c r="C102" s="492" t="s">
        <v>84</v>
      </c>
      <c r="D102" s="492" t="s">
        <v>84</v>
      </c>
      <c r="E102" s="522">
        <v>3.7783340986336103E-3</v>
      </c>
      <c r="F102" s="522">
        <v>2.4412750576368355E-3</v>
      </c>
      <c r="G102" s="522">
        <v>2.6097154037582685E-4</v>
      </c>
      <c r="H102" s="523">
        <v>3.5142474977284443E-3</v>
      </c>
      <c r="I102" s="523">
        <v>2.2419102936728028E-3</v>
      </c>
      <c r="J102" s="523">
        <v>2.732609867784844E-3</v>
      </c>
    </row>
    <row r="103" spans="1:10" x14ac:dyDescent="0.2">
      <c r="A103" s="475" t="s">
        <v>723</v>
      </c>
      <c r="B103" s="499" t="s">
        <v>84</v>
      </c>
      <c r="C103" s="499" t="s">
        <v>84</v>
      </c>
      <c r="D103" s="499" t="s">
        <v>84</v>
      </c>
      <c r="E103" s="518">
        <v>0.14822652696445077</v>
      </c>
      <c r="F103" s="518">
        <v>0.14892975363740549</v>
      </c>
      <c r="G103" s="518">
        <v>0.18080557356135271</v>
      </c>
      <c r="H103" s="519">
        <v>0.1509356972490859</v>
      </c>
      <c r="I103" s="519">
        <v>0.15184444659872356</v>
      </c>
      <c r="J103" s="519">
        <v>0.15149397117646884</v>
      </c>
    </row>
    <row r="104" spans="1:10" x14ac:dyDescent="0.2">
      <c r="A104" s="479" t="s">
        <v>724</v>
      </c>
      <c r="B104" s="492" t="s">
        <v>84</v>
      </c>
      <c r="C104" s="492" t="s">
        <v>84</v>
      </c>
      <c r="D104" s="492" t="s">
        <v>84</v>
      </c>
      <c r="E104" s="522">
        <v>5.4729801395511334E-3</v>
      </c>
      <c r="F104" s="522">
        <v>9.5160640390349743E-3</v>
      </c>
      <c r="G104" s="522">
        <v>4.4826668744587187E-3</v>
      </c>
      <c r="H104" s="523">
        <v>5.9437948252002741E-3</v>
      </c>
      <c r="I104" s="523">
        <v>9.0558152572903141E-3</v>
      </c>
      <c r="J104" s="523">
        <v>7.8556089788077328E-3</v>
      </c>
    </row>
    <row r="105" spans="1:10" x14ac:dyDescent="0.2">
      <c r="A105" s="477" t="s">
        <v>334</v>
      </c>
      <c r="B105" s="489" t="s">
        <v>84</v>
      </c>
      <c r="C105" s="489" t="s">
        <v>84</v>
      </c>
      <c r="D105" s="489" t="s">
        <v>84</v>
      </c>
      <c r="E105" s="516">
        <v>6.5267204856400363E-2</v>
      </c>
      <c r="F105" s="516">
        <v>8.4981021465833695E-2</v>
      </c>
      <c r="G105" s="516">
        <v>0.11338286757527273</v>
      </c>
      <c r="H105" s="517">
        <v>6.6513051572316073E-2</v>
      </c>
      <c r="I105" s="517">
        <v>8.7578057750426E-2</v>
      </c>
      <c r="J105" s="517">
        <v>7.9453961773889567E-2</v>
      </c>
    </row>
    <row r="106" spans="1:10" s="7" customFormat="1" x14ac:dyDescent="0.2">
      <c r="A106" s="476" t="s">
        <v>725</v>
      </c>
      <c r="B106" s="488" t="s">
        <v>84</v>
      </c>
      <c r="C106" s="488" t="s">
        <v>84</v>
      </c>
      <c r="D106" s="488" t="s">
        <v>84</v>
      </c>
      <c r="E106" s="514">
        <v>4.1350708086509189E-2</v>
      </c>
      <c r="F106" s="514">
        <v>5.5890262164874555E-2</v>
      </c>
      <c r="G106" s="514">
        <v>8.1639404665968057E-2</v>
      </c>
      <c r="H106" s="515">
        <v>4.216194991549823E-2</v>
      </c>
      <c r="I106" s="515">
        <v>5.8244737895600161E-2</v>
      </c>
      <c r="J106" s="515">
        <v>5.2042123378619375E-2</v>
      </c>
    </row>
    <row r="107" spans="1:10" x14ac:dyDescent="0.2">
      <c r="A107" s="477" t="s">
        <v>752</v>
      </c>
      <c r="B107" s="489" t="s">
        <v>84</v>
      </c>
      <c r="C107" s="489" t="s">
        <v>84</v>
      </c>
      <c r="D107" s="489" t="s">
        <v>84</v>
      </c>
      <c r="E107" s="516">
        <v>2.3916496453061598E-2</v>
      </c>
      <c r="F107" s="516">
        <v>2.9090759108209938E-2</v>
      </c>
      <c r="G107" s="516">
        <v>3.1743460994099956E-2</v>
      </c>
      <c r="H107" s="517">
        <v>2.4351101377861378E-2</v>
      </c>
      <c r="I107" s="517">
        <v>2.9333319504577033E-2</v>
      </c>
      <c r="J107" s="517">
        <v>2.7411838072516553E-2</v>
      </c>
    </row>
    <row r="108" spans="1:10" x14ac:dyDescent="0.2">
      <c r="A108" s="476" t="s">
        <v>335</v>
      </c>
      <c r="B108" s="488" t="s">
        <v>84</v>
      </c>
      <c r="C108" s="488" t="s">
        <v>84</v>
      </c>
      <c r="D108" s="488" t="s">
        <v>84</v>
      </c>
      <c r="E108" s="514">
        <v>5.3632590763139719E-2</v>
      </c>
      <c r="F108" s="514">
        <v>4.5645543551320729E-2</v>
      </c>
      <c r="G108" s="514">
        <v>5.8608185032616146E-2</v>
      </c>
      <c r="H108" s="515">
        <v>5.2766915042620724E-2</v>
      </c>
      <c r="I108" s="515">
        <v>4.6830834470135245E-2</v>
      </c>
      <c r="J108" s="515">
        <v>4.9120189995957006E-2</v>
      </c>
    </row>
    <row r="109" spans="1:10" x14ac:dyDescent="0.2">
      <c r="A109" s="477" t="s">
        <v>336</v>
      </c>
      <c r="B109" s="489" t="s">
        <v>84</v>
      </c>
      <c r="C109" s="489" t="s">
        <v>84</v>
      </c>
      <c r="D109" s="489" t="s">
        <v>84</v>
      </c>
      <c r="E109" s="516">
        <v>2.3853750571700371E-2</v>
      </c>
      <c r="F109" s="516">
        <v>8.7871243884669152E-3</v>
      </c>
      <c r="G109" s="516">
        <v>4.3318540790051136E-3</v>
      </c>
      <c r="H109" s="517">
        <v>2.5711934414166516E-2</v>
      </c>
      <c r="I109" s="517">
        <v>8.3797389457476203E-3</v>
      </c>
      <c r="J109" s="517">
        <v>1.506420978230729E-2</v>
      </c>
    </row>
    <row r="110" spans="1:10" s="7" customFormat="1" x14ac:dyDescent="0.2">
      <c r="A110" s="501" t="s">
        <v>726</v>
      </c>
      <c r="B110" s="502" t="s">
        <v>84</v>
      </c>
      <c r="C110" s="502" t="s">
        <v>84</v>
      </c>
      <c r="D110" s="502" t="s">
        <v>84</v>
      </c>
      <c r="E110" s="520">
        <v>8.8278393722634657E-2</v>
      </c>
      <c r="F110" s="520">
        <v>5.9415905990444655E-2</v>
      </c>
      <c r="G110" s="520">
        <v>4.8317634955676057E-2</v>
      </c>
      <c r="H110" s="521">
        <v>9.1669284626582651E-2</v>
      </c>
      <c r="I110" s="521">
        <v>5.8401091232894262E-2</v>
      </c>
      <c r="J110" s="521">
        <v>7.1231564379261536E-2</v>
      </c>
    </row>
    <row r="111" spans="1:10" x14ac:dyDescent="0.2">
      <c r="A111" s="477" t="s">
        <v>727</v>
      </c>
      <c r="B111" s="489" t="s">
        <v>84</v>
      </c>
      <c r="C111" s="489" t="s">
        <v>84</v>
      </c>
      <c r="D111" s="489" t="s">
        <v>84</v>
      </c>
      <c r="E111" s="516">
        <v>4.9290287331289415E-4</v>
      </c>
      <c r="F111" s="516">
        <v>1.1429834105372795E-4</v>
      </c>
      <c r="G111" s="516">
        <v>0</v>
      </c>
      <c r="H111" s="517">
        <v>5.4305403176362326E-4</v>
      </c>
      <c r="I111" s="517">
        <v>1.0384701553631419E-4</v>
      </c>
      <c r="J111" s="517">
        <v>2.7323504814495269E-4</v>
      </c>
    </row>
    <row r="112" spans="1:10" x14ac:dyDescent="0.2">
      <c r="A112" s="479" t="s">
        <v>337</v>
      </c>
      <c r="B112" s="492" t="s">
        <v>84</v>
      </c>
      <c r="C112" s="492" t="s">
        <v>84</v>
      </c>
      <c r="D112" s="492" t="s">
        <v>84</v>
      </c>
      <c r="E112" s="522">
        <v>2.2733210192889689E-3</v>
      </c>
      <c r="F112" s="522">
        <v>2.0947391950615576E-3</v>
      </c>
      <c r="G112" s="522">
        <v>1.0269672430318216E-3</v>
      </c>
      <c r="H112" s="523">
        <v>2.3263917379254908E-3</v>
      </c>
      <c r="I112" s="523">
        <v>1.997103200119327E-3</v>
      </c>
      <c r="J112" s="523">
        <v>2.1240992077393287E-3</v>
      </c>
    </row>
    <row r="113" spans="1:12" x14ac:dyDescent="0.2">
      <c r="A113" s="478" t="s">
        <v>728</v>
      </c>
      <c r="B113" s="489" t="s">
        <v>84</v>
      </c>
      <c r="C113" s="489" t="s">
        <v>84</v>
      </c>
      <c r="D113" s="489" t="s">
        <v>84</v>
      </c>
      <c r="E113" s="516">
        <v>8.5512169513203215E-2</v>
      </c>
      <c r="F113" s="516">
        <v>5.7206868454329367E-2</v>
      </c>
      <c r="G113" s="516">
        <v>4.729066579743952E-2</v>
      </c>
      <c r="H113" s="517">
        <v>8.8799838298980624E-2</v>
      </c>
      <c r="I113" s="517">
        <v>5.6300140842114217E-2</v>
      </c>
      <c r="J113" s="517">
        <v>6.8834229800623634E-2</v>
      </c>
    </row>
    <row r="114" spans="1:12" x14ac:dyDescent="0.2">
      <c r="A114" s="479" t="s">
        <v>729</v>
      </c>
      <c r="B114" s="488" t="s">
        <v>84</v>
      </c>
      <c r="C114" s="488" t="s">
        <v>84</v>
      </c>
      <c r="D114" s="488" t="s">
        <v>84</v>
      </c>
      <c r="E114" s="514">
        <v>9.2635704738233543E-3</v>
      </c>
      <c r="F114" s="514">
        <v>8.595804242843624E-3</v>
      </c>
      <c r="G114" s="514">
        <v>6.958019176079161E-3</v>
      </c>
      <c r="H114" s="515">
        <v>9.3224415860841889E-3</v>
      </c>
      <c r="I114" s="515">
        <v>8.4460468211478134E-3</v>
      </c>
      <c r="J114" s="515">
        <v>8.7840441197707796E-3</v>
      </c>
    </row>
    <row r="115" spans="1:12" x14ac:dyDescent="0.2">
      <c r="A115" s="478" t="s">
        <v>754</v>
      </c>
      <c r="B115" s="494" t="s">
        <v>84</v>
      </c>
      <c r="C115" s="494" t="s">
        <v>84</v>
      </c>
      <c r="D115" s="494" t="s">
        <v>84</v>
      </c>
      <c r="E115" s="526">
        <v>6.2134726914849885E-2</v>
      </c>
      <c r="F115" s="526">
        <v>3.2142679977440899E-2</v>
      </c>
      <c r="G115" s="526">
        <v>2.5134644924511958E-2</v>
      </c>
      <c r="H115" s="527">
        <v>6.5470892541679968E-2</v>
      </c>
      <c r="I115" s="527">
        <v>3.1501872290291902E-2</v>
      </c>
      <c r="J115" s="527">
        <v>4.4602631835188845E-2</v>
      </c>
    </row>
    <row r="116" spans="1:12" x14ac:dyDescent="0.2">
      <c r="A116" s="479" t="s">
        <v>753</v>
      </c>
      <c r="B116" s="492" t="s">
        <v>84</v>
      </c>
      <c r="C116" s="492" t="s">
        <v>84</v>
      </c>
      <c r="D116" s="492" t="s">
        <v>84</v>
      </c>
      <c r="E116" s="522">
        <v>2.2251432790429083E-3</v>
      </c>
      <c r="F116" s="522">
        <v>7.1501718396212548E-3</v>
      </c>
      <c r="G116" s="522">
        <v>2.3575327378295378E-3</v>
      </c>
      <c r="H116" s="523">
        <v>2.417670477087356E-3</v>
      </c>
      <c r="I116" s="523">
        <v>6.7119377333469971E-3</v>
      </c>
      <c r="J116" s="523">
        <v>5.0557768452953906E-3</v>
      </c>
    </row>
    <row r="117" spans="1:12" x14ac:dyDescent="0.2">
      <c r="A117" s="478" t="s">
        <v>755</v>
      </c>
      <c r="B117" s="494" t="s">
        <v>84</v>
      </c>
      <c r="C117" s="494" t="s">
        <v>84</v>
      </c>
      <c r="D117" s="494" t="s">
        <v>84</v>
      </c>
      <c r="E117" s="526">
        <v>4.2939121484644402E-4</v>
      </c>
      <c r="F117" s="526">
        <v>1.9032825830130883E-5</v>
      </c>
      <c r="G117" s="526">
        <v>2.854421110471165E-5</v>
      </c>
      <c r="H117" s="527">
        <v>3.7806272089481381E-4</v>
      </c>
      <c r="I117" s="527">
        <v>1.9902537347461229E-5</v>
      </c>
      <c r="J117" s="527">
        <v>1.5803341096364343E-4</v>
      </c>
    </row>
    <row r="118" spans="1:12" x14ac:dyDescent="0.2">
      <c r="A118" s="479" t="s">
        <v>756</v>
      </c>
      <c r="B118" s="492" t="s">
        <v>84</v>
      </c>
      <c r="C118" s="492" t="s">
        <v>84</v>
      </c>
      <c r="D118" s="492" t="s">
        <v>84</v>
      </c>
      <c r="E118" s="522">
        <v>1.1459336996981458E-2</v>
      </c>
      <c r="F118" s="522">
        <v>9.2991791830950854E-3</v>
      </c>
      <c r="G118" s="522">
        <v>1.2811920917504714E-2</v>
      </c>
      <c r="H118" s="523">
        <v>1.1210769299495519E-2</v>
      </c>
      <c r="I118" s="523">
        <v>9.6203807594824626E-3</v>
      </c>
      <c r="J118" s="523">
        <v>1.0233742513559531E-2</v>
      </c>
    </row>
    <row r="119" spans="1:12" s="7" customFormat="1" x14ac:dyDescent="0.2">
      <c r="A119" s="504" t="s">
        <v>730</v>
      </c>
      <c r="B119" s="505" t="s">
        <v>84</v>
      </c>
      <c r="C119" s="505" t="s">
        <v>84</v>
      </c>
      <c r="D119" s="505" t="s">
        <v>84</v>
      </c>
      <c r="E119" s="528">
        <v>3.6995310721599409E-2</v>
      </c>
      <c r="F119" s="528">
        <v>3.5499854651884981E-2</v>
      </c>
      <c r="G119" s="528">
        <v>6.0709055440683495E-2</v>
      </c>
      <c r="H119" s="529">
        <v>3.5455449902406809E-2</v>
      </c>
      <c r="I119" s="529">
        <v>3.7804958654695728E-2</v>
      </c>
      <c r="J119" s="529">
        <v>3.6898828628437172E-2</v>
      </c>
    </row>
    <row r="120" spans="1:12" s="47" customFormat="1" x14ac:dyDescent="0.2">
      <c r="A120" s="479" t="s">
        <v>731</v>
      </c>
      <c r="B120" s="492" t="s">
        <v>84</v>
      </c>
      <c r="C120" s="492" t="s">
        <v>84</v>
      </c>
      <c r="D120" s="492" t="s">
        <v>84</v>
      </c>
      <c r="E120" s="522">
        <v>1.5334428316020068E-3</v>
      </c>
      <c r="F120" s="522">
        <v>6.3991882354065067E-4</v>
      </c>
      <c r="G120" s="522">
        <v>0</v>
      </c>
      <c r="H120" s="523">
        <v>1.350138403412432E-3</v>
      </c>
      <c r="I120" s="523">
        <v>5.8140528897937483E-4</v>
      </c>
      <c r="J120" s="523">
        <v>8.7788094862032958E-4</v>
      </c>
    </row>
    <row r="121" spans="1:12" x14ac:dyDescent="0.2">
      <c r="A121" s="478" t="s">
        <v>732</v>
      </c>
      <c r="B121" s="494" t="s">
        <v>84</v>
      </c>
      <c r="C121" s="494" t="s">
        <v>84</v>
      </c>
      <c r="D121" s="494" t="s">
        <v>84</v>
      </c>
      <c r="E121" s="526">
        <v>2.6610327953949405E-2</v>
      </c>
      <c r="F121" s="526">
        <v>2.7404828219670326E-2</v>
      </c>
      <c r="G121" s="526">
        <v>5.3176668285129562E-2</v>
      </c>
      <c r="H121" s="527">
        <v>2.5356708743102013E-2</v>
      </c>
      <c r="I121" s="527">
        <v>2.976137939288663E-2</v>
      </c>
      <c r="J121" s="527">
        <v>2.8062639463673184E-2</v>
      </c>
    </row>
    <row r="122" spans="1:12" s="7" customFormat="1" x14ac:dyDescent="0.2">
      <c r="A122" s="479" t="s">
        <v>733</v>
      </c>
      <c r="B122" s="492" t="s">
        <v>84</v>
      </c>
      <c r="C122" s="492" t="s">
        <v>84</v>
      </c>
      <c r="D122" s="492" t="s">
        <v>84</v>
      </c>
      <c r="E122" s="522">
        <v>8.883948117395268E-3</v>
      </c>
      <c r="F122" s="522">
        <v>6.0712039039386642E-3</v>
      </c>
      <c r="G122" s="522">
        <v>2.5050699586553652E-2</v>
      </c>
      <c r="H122" s="523">
        <v>8.4448311624095197E-3</v>
      </c>
      <c r="I122" s="523">
        <v>7.8066699282628056E-3</v>
      </c>
      <c r="J122" s="523">
        <v>8.0527882094955164E-3</v>
      </c>
    </row>
    <row r="123" spans="1:12" s="7" customFormat="1" x14ac:dyDescent="0.2">
      <c r="A123" s="478" t="s">
        <v>769</v>
      </c>
      <c r="B123" s="494" t="s">
        <v>84</v>
      </c>
      <c r="C123" s="494" t="s">
        <v>84</v>
      </c>
      <c r="D123" s="494" t="s">
        <v>84</v>
      </c>
      <c r="E123" s="526">
        <v>3.9928967960462238E-3</v>
      </c>
      <c r="F123" s="526">
        <v>5.7434213808707658E-3</v>
      </c>
      <c r="G123" s="526">
        <v>2.7432181959371409E-2</v>
      </c>
      <c r="H123" s="527">
        <v>3.8725154679824683E-3</v>
      </c>
      <c r="I123" s="527">
        <v>7.7266198663904105E-3</v>
      </c>
      <c r="J123" s="527">
        <v>6.2402156483467985E-3</v>
      </c>
    </row>
    <row r="124" spans="1:12" x14ac:dyDescent="0.2">
      <c r="A124" s="476" t="s">
        <v>770</v>
      </c>
      <c r="B124" s="488" t="s">
        <v>84</v>
      </c>
      <c r="C124" s="488" t="s">
        <v>84</v>
      </c>
      <c r="D124" s="488" t="s">
        <v>84</v>
      </c>
      <c r="E124" s="514">
        <v>1.3733483040507914E-2</v>
      </c>
      <c r="F124" s="514">
        <v>1.5590202742111708E-2</v>
      </c>
      <c r="G124" s="514">
        <v>6.9378290879507478E-4</v>
      </c>
      <c r="H124" s="515">
        <v>1.3039361833753564E-2</v>
      </c>
      <c r="I124" s="515">
        <v>1.4228089072860228E-2</v>
      </c>
      <c r="J124" s="515">
        <v>1.3769635175492692E-2</v>
      </c>
      <c r="L124" s="267"/>
    </row>
    <row r="125" spans="1:12" x14ac:dyDescent="0.2">
      <c r="A125" s="477" t="s">
        <v>734</v>
      </c>
      <c r="B125" s="489" t="s">
        <v>84</v>
      </c>
      <c r="C125" s="489" t="s">
        <v>84</v>
      </c>
      <c r="D125" s="489" t="s">
        <v>84</v>
      </c>
      <c r="E125" s="516">
        <v>8.8515396192184095E-3</v>
      </c>
      <c r="F125" s="516">
        <v>7.4551074159248214E-3</v>
      </c>
      <c r="G125" s="516">
        <v>7.5323871555539271E-3</v>
      </c>
      <c r="H125" s="517">
        <v>8.7486021979794309E-3</v>
      </c>
      <c r="I125" s="517">
        <v>7.4621737977053322E-3</v>
      </c>
      <c r="J125" s="517">
        <v>7.9583078933900247E-3</v>
      </c>
    </row>
    <row r="126" spans="1:12" x14ac:dyDescent="0.2">
      <c r="A126" s="501" t="s">
        <v>735</v>
      </c>
      <c r="B126" s="502" t="s">
        <v>84</v>
      </c>
      <c r="C126" s="502" t="s">
        <v>84</v>
      </c>
      <c r="D126" s="502" t="s">
        <v>84</v>
      </c>
      <c r="E126" s="520">
        <v>0.24359373234016651</v>
      </c>
      <c r="F126" s="520">
        <v>0.26781741816503329</v>
      </c>
      <c r="G126" s="520">
        <v>0.3371881826950705</v>
      </c>
      <c r="H126" s="521">
        <v>0.23778997350019601</v>
      </c>
      <c r="I126" s="521">
        <v>0.27416061120538088</v>
      </c>
      <c r="J126" s="521">
        <v>0.26013362498252335</v>
      </c>
    </row>
    <row r="127" spans="1:12" x14ac:dyDescent="0.2">
      <c r="A127" s="477" t="s">
        <v>736</v>
      </c>
      <c r="B127" s="489" t="s">
        <v>84</v>
      </c>
      <c r="C127" s="489" t="s">
        <v>84</v>
      </c>
      <c r="D127" s="489" t="s">
        <v>84</v>
      </c>
      <c r="E127" s="516">
        <v>8.9965243221142022E-3</v>
      </c>
      <c r="F127" s="516">
        <v>8.7804972858815285E-3</v>
      </c>
      <c r="G127" s="516">
        <v>6.0828319068831141E-3</v>
      </c>
      <c r="H127" s="517">
        <v>1.0249226176165393E-2</v>
      </c>
      <c r="I127" s="517">
        <v>8.5338254728609293E-3</v>
      </c>
      <c r="J127" s="517">
        <v>9.1954004011581495E-3</v>
      </c>
    </row>
    <row r="128" spans="1:12" x14ac:dyDescent="0.2">
      <c r="A128" s="476" t="s">
        <v>737</v>
      </c>
      <c r="B128" s="488" t="s">
        <v>84</v>
      </c>
      <c r="C128" s="488" t="s">
        <v>84</v>
      </c>
      <c r="D128" s="488" t="s">
        <v>84</v>
      </c>
      <c r="E128" s="514">
        <v>0.19300001601985428</v>
      </c>
      <c r="F128" s="514">
        <v>0.21598375502749492</v>
      </c>
      <c r="G128" s="514">
        <v>0.25887240322802857</v>
      </c>
      <c r="H128" s="515">
        <v>0.18793582030794018</v>
      </c>
      <c r="I128" s="515">
        <v>0.21990544994636441</v>
      </c>
      <c r="J128" s="515">
        <v>0.20757579111214206</v>
      </c>
    </row>
    <row r="129" spans="1:10" s="7" customFormat="1" x14ac:dyDescent="0.2">
      <c r="A129" s="477" t="s">
        <v>738</v>
      </c>
      <c r="B129" s="489" t="s">
        <v>84</v>
      </c>
      <c r="C129" s="489" t="s">
        <v>84</v>
      </c>
      <c r="D129" s="489" t="s">
        <v>84</v>
      </c>
      <c r="E129" s="516">
        <v>4.7325253220207664E-3</v>
      </c>
      <c r="F129" s="516">
        <v>8.0806993850628967E-3</v>
      </c>
      <c r="G129" s="516">
        <v>1.5325270880713822E-2</v>
      </c>
      <c r="H129" s="517">
        <v>4.3140605902030303E-3</v>
      </c>
      <c r="I129" s="517">
        <v>8.7431357269834985E-3</v>
      </c>
      <c r="J129" s="517">
        <v>7.034983771353533E-3</v>
      </c>
    </row>
    <row r="130" spans="1:10" s="7" customFormat="1" x14ac:dyDescent="0.2">
      <c r="A130" s="476" t="s">
        <v>739</v>
      </c>
      <c r="B130" s="488" t="s">
        <v>84</v>
      </c>
      <c r="C130" s="488" t="s">
        <v>84</v>
      </c>
      <c r="D130" s="488" t="s">
        <v>84</v>
      </c>
      <c r="E130" s="514">
        <v>2.331192192349291E-2</v>
      </c>
      <c r="F130" s="514">
        <v>2.9190301149669997E-2</v>
      </c>
      <c r="G130" s="514">
        <v>5.1144076840434073E-2</v>
      </c>
      <c r="H130" s="515">
        <v>2.2581344946075176E-2</v>
      </c>
      <c r="I130" s="515">
        <v>3.1197732350903312E-2</v>
      </c>
      <c r="J130" s="515">
        <v>2.7874668609265983E-2</v>
      </c>
    </row>
    <row r="131" spans="1:10" x14ac:dyDescent="0.2">
      <c r="A131" s="478" t="s">
        <v>740</v>
      </c>
      <c r="B131" s="494" t="s">
        <v>84</v>
      </c>
      <c r="C131" s="494" t="s">
        <v>84</v>
      </c>
      <c r="D131" s="489" t="s">
        <v>84</v>
      </c>
      <c r="E131" s="516">
        <v>1.3552744119025177E-2</v>
      </c>
      <c r="F131" s="516">
        <v>5.7821651241747769E-3</v>
      </c>
      <c r="G131" s="516">
        <v>5.7635960086015216E-3</v>
      </c>
      <c r="H131" s="517">
        <v>1.2709519527117019E-2</v>
      </c>
      <c r="I131" s="517">
        <v>5.7804671828955122E-3</v>
      </c>
      <c r="J131" s="517">
        <v>8.4527800127582198E-3</v>
      </c>
    </row>
    <row r="132" spans="1:10" x14ac:dyDescent="0.2">
      <c r="A132" s="507" t="s">
        <v>741</v>
      </c>
      <c r="B132" s="508" t="s">
        <v>84</v>
      </c>
      <c r="C132" s="508" t="s">
        <v>84</v>
      </c>
      <c r="D132" s="502" t="s">
        <v>84</v>
      </c>
      <c r="E132" s="520">
        <v>8.9020867061446532E-2</v>
      </c>
      <c r="F132" s="520">
        <v>0.10071029775864124</v>
      </c>
      <c r="G132" s="520">
        <v>0.11851773060329789</v>
      </c>
      <c r="H132" s="521">
        <v>8.6930506962811904E-2</v>
      </c>
      <c r="I132" s="521">
        <v>0.10233859153415199</v>
      </c>
      <c r="J132" s="521">
        <v>9.639618844090074E-2</v>
      </c>
    </row>
    <row r="133" spans="1:10" x14ac:dyDescent="0.2">
      <c r="A133" s="478" t="s">
        <v>742</v>
      </c>
      <c r="B133" s="494" t="s">
        <v>84</v>
      </c>
      <c r="C133" s="494" t="s">
        <v>84</v>
      </c>
      <c r="D133" s="489" t="s">
        <v>84</v>
      </c>
      <c r="E133" s="516">
        <v>1.4750305136117201E-2</v>
      </c>
      <c r="F133" s="516">
        <v>1.539215256583658E-2</v>
      </c>
      <c r="G133" s="516">
        <v>1.7993917133619433E-2</v>
      </c>
      <c r="H133" s="517">
        <v>1.4275256686113597E-2</v>
      </c>
      <c r="I133" s="517">
        <v>1.5630055304991734E-2</v>
      </c>
      <c r="J133" s="517">
        <v>1.5107553013011274E-2</v>
      </c>
    </row>
    <row r="134" spans="1:10" x14ac:dyDescent="0.2">
      <c r="A134" s="479" t="s">
        <v>338</v>
      </c>
      <c r="B134" s="492" t="s">
        <v>84</v>
      </c>
      <c r="C134" s="492" t="s">
        <v>84</v>
      </c>
      <c r="D134" s="488" t="s">
        <v>84</v>
      </c>
      <c r="E134" s="514">
        <v>9.8185408963575131E-3</v>
      </c>
      <c r="F134" s="514">
        <v>1.0765467167562234E-2</v>
      </c>
      <c r="G134" s="514">
        <v>2.3173977077765091E-7</v>
      </c>
      <c r="H134" s="515">
        <v>1.0028244676664046E-2</v>
      </c>
      <c r="I134" s="515">
        <v>9.7811048514499146E-3</v>
      </c>
      <c r="J134" s="515">
        <v>9.8764187404033633E-3</v>
      </c>
    </row>
    <row r="135" spans="1:10" x14ac:dyDescent="0.2">
      <c r="A135" s="745" t="s">
        <v>743</v>
      </c>
      <c r="B135" s="489" t="s">
        <v>84</v>
      </c>
      <c r="C135" s="489" t="s">
        <v>84</v>
      </c>
      <c r="D135" s="494" t="s">
        <v>84</v>
      </c>
      <c r="E135" s="526">
        <v>4.2758599591426902E-2</v>
      </c>
      <c r="F135" s="526">
        <v>5.0898862535345667E-2</v>
      </c>
      <c r="G135" s="526">
        <v>6.9899088667838255E-2</v>
      </c>
      <c r="H135" s="527">
        <v>3.9475512417777657E-2</v>
      </c>
      <c r="I135" s="527">
        <v>5.2636224131187251E-2</v>
      </c>
      <c r="J135" s="527">
        <v>4.7560560531792091E-2</v>
      </c>
    </row>
    <row r="136" spans="1:10" s="7" customFormat="1" x14ac:dyDescent="0.2">
      <c r="A136" s="476" t="s">
        <v>744</v>
      </c>
      <c r="B136" s="488" t="s">
        <v>84</v>
      </c>
      <c r="C136" s="488" t="s">
        <v>84</v>
      </c>
      <c r="D136" s="492" t="s">
        <v>84</v>
      </c>
      <c r="E136" s="522">
        <v>1.4453544171356808E-2</v>
      </c>
      <c r="F136" s="522">
        <v>1.3130043275519582E-2</v>
      </c>
      <c r="G136" s="522">
        <v>2.2291060042330547E-2</v>
      </c>
      <c r="H136" s="523">
        <v>1.5935054617081234E-2</v>
      </c>
      <c r="I136" s="523">
        <v>1.3967717448370612E-2</v>
      </c>
      <c r="J136" s="523">
        <v>1.4726456175607324E-2</v>
      </c>
    </row>
    <row r="137" spans="1:10" s="7" customFormat="1" x14ac:dyDescent="0.2">
      <c r="A137" s="477" t="s">
        <v>745</v>
      </c>
      <c r="B137" s="494" t="s">
        <v>84</v>
      </c>
      <c r="C137" s="494" t="s">
        <v>84</v>
      </c>
      <c r="D137" s="494" t="s">
        <v>84</v>
      </c>
      <c r="E137" s="526">
        <v>7.2398766325289477E-3</v>
      </c>
      <c r="F137" s="526">
        <v>1.0523771828878802E-2</v>
      </c>
      <c r="G137" s="526">
        <v>8.3334311045341457E-3</v>
      </c>
      <c r="H137" s="527">
        <v>7.2164371703930634E-3</v>
      </c>
      <c r="I137" s="527">
        <v>1.0323489272779294E-2</v>
      </c>
      <c r="J137" s="527">
        <v>9.1251991194103536E-3</v>
      </c>
    </row>
    <row r="138" spans="1:10" x14ac:dyDescent="0.2">
      <c r="A138" s="501" t="s">
        <v>746</v>
      </c>
      <c r="B138" s="508" t="s">
        <v>84</v>
      </c>
      <c r="C138" s="508" t="s">
        <v>84</v>
      </c>
      <c r="D138" s="508" t="s">
        <v>84</v>
      </c>
      <c r="E138" s="524">
        <v>6.344202249211936E-2</v>
      </c>
      <c r="F138" s="524">
        <v>6.2888369929518517E-2</v>
      </c>
      <c r="G138" s="524">
        <v>5.1605443911186336E-2</v>
      </c>
      <c r="H138" s="525">
        <v>6.1806419735558303E-2</v>
      </c>
      <c r="I138" s="525">
        <v>6.1856670505717991E-2</v>
      </c>
      <c r="J138" s="525">
        <v>6.1837290398433893E-2</v>
      </c>
    </row>
    <row r="139" spans="1:10" x14ac:dyDescent="0.2">
      <c r="A139" s="478" t="s">
        <v>747</v>
      </c>
      <c r="B139" s="494" t="s">
        <v>84</v>
      </c>
      <c r="C139" s="494" t="s">
        <v>84</v>
      </c>
      <c r="D139" s="489" t="s">
        <v>84</v>
      </c>
      <c r="E139" s="516">
        <v>3.7038835185741019E-2</v>
      </c>
      <c r="F139" s="516">
        <v>4.4196552878994023E-2</v>
      </c>
      <c r="G139" s="516">
        <v>4.3294918655069556E-2</v>
      </c>
      <c r="H139" s="517">
        <v>3.5846973388485109E-2</v>
      </c>
      <c r="I139" s="517">
        <v>4.4114108351059486E-2</v>
      </c>
      <c r="J139" s="517">
        <v>4.0925740053464221E-2</v>
      </c>
    </row>
    <row r="140" spans="1:10" x14ac:dyDescent="0.2">
      <c r="A140" s="479" t="s">
        <v>339</v>
      </c>
      <c r="B140" s="492" t="s">
        <v>84</v>
      </c>
      <c r="C140" s="492" t="s">
        <v>84</v>
      </c>
      <c r="D140" s="488" t="s">
        <v>84</v>
      </c>
      <c r="E140" s="514">
        <v>3.388010822996183E-4</v>
      </c>
      <c r="F140" s="514">
        <v>8.5538947868741947E-4</v>
      </c>
      <c r="G140" s="514">
        <v>0</v>
      </c>
      <c r="H140" s="515">
        <v>3.9626741969438992E-4</v>
      </c>
      <c r="I140" s="515">
        <v>7.7717352381428007E-4</v>
      </c>
      <c r="J140" s="515">
        <v>6.302702795544094E-4</v>
      </c>
    </row>
    <row r="141" spans="1:10" x14ac:dyDescent="0.2">
      <c r="A141" s="478" t="s">
        <v>748</v>
      </c>
      <c r="B141" s="533" t="s">
        <v>84</v>
      </c>
      <c r="C141" s="533" t="s">
        <v>84</v>
      </c>
      <c r="D141" s="494" t="s">
        <v>84</v>
      </c>
      <c r="E141" s="526">
        <v>8.1757557396034037E-4</v>
      </c>
      <c r="F141" s="526">
        <v>9.8527429008798072E-4</v>
      </c>
      <c r="G141" s="526">
        <v>1.782858325600024E-3</v>
      </c>
      <c r="H141" s="527">
        <v>7.2375114943313353E-4</v>
      </c>
      <c r="I141" s="527">
        <v>1.0582045732905204E-3</v>
      </c>
      <c r="J141" s="527">
        <v>9.2921663508985729E-4</v>
      </c>
    </row>
    <row r="142" spans="1:10" s="7" customFormat="1" x14ac:dyDescent="0.2">
      <c r="A142" s="479" t="s">
        <v>749</v>
      </c>
      <c r="B142" s="492" t="s">
        <v>84</v>
      </c>
      <c r="C142" s="492" t="s">
        <v>84</v>
      </c>
      <c r="D142" s="492" t="s">
        <v>84</v>
      </c>
      <c r="E142" s="522">
        <v>1.2886000971597841E-3</v>
      </c>
      <c r="F142" s="522">
        <v>1.5588035470240666E-3</v>
      </c>
      <c r="G142" s="522">
        <v>1.8407607098142449E-4</v>
      </c>
      <c r="H142" s="523">
        <v>1.429680049377972E-3</v>
      </c>
      <c r="I142" s="523">
        <v>1.4330998472380787E-3</v>
      </c>
      <c r="J142" s="523">
        <v>1.4317809410957806E-3</v>
      </c>
    </row>
    <row r="143" spans="1:10" s="7" customFormat="1" x14ac:dyDescent="0.2">
      <c r="A143" s="745" t="s">
        <v>750</v>
      </c>
      <c r="B143" s="751" t="s">
        <v>84</v>
      </c>
      <c r="C143" s="751" t="s">
        <v>84</v>
      </c>
      <c r="D143" s="751" t="s">
        <v>84</v>
      </c>
      <c r="E143" s="753">
        <v>2.3958210236129006E-2</v>
      </c>
      <c r="F143" s="753">
        <v>1.5292349541975831E-2</v>
      </c>
      <c r="G143" s="753">
        <v>6.3435889443306187E-3</v>
      </c>
      <c r="H143" s="754">
        <v>2.3409746891698315E-2</v>
      </c>
      <c r="I143" s="754">
        <v>1.4474083860066829E-2</v>
      </c>
      <c r="J143" s="754">
        <v>1.7920281951306904E-2</v>
      </c>
    </row>
    <row r="144" spans="1:10" s="7" customFormat="1" x14ac:dyDescent="0.2">
      <c r="A144" s="742" t="s">
        <v>751</v>
      </c>
      <c r="B144" s="748" t="s">
        <v>84</v>
      </c>
      <c r="C144" s="748" t="s">
        <v>84</v>
      </c>
      <c r="D144" s="748" t="s">
        <v>84</v>
      </c>
      <c r="E144" s="749">
        <v>1.1450221176182315E-4</v>
      </c>
      <c r="F144" s="749">
        <v>1.7524100835166465E-4</v>
      </c>
      <c r="G144" s="749">
        <v>0</v>
      </c>
      <c r="H144" s="750">
        <v>1.0081486586219454E-4</v>
      </c>
      <c r="I144" s="750">
        <v>1.5921714654056328E-4</v>
      </c>
      <c r="J144" s="750">
        <v>1.3669326359137449E-4</v>
      </c>
    </row>
    <row r="145" spans="1:11" s="7" customFormat="1" x14ac:dyDescent="0.2">
      <c r="A145" s="746" t="s">
        <v>762</v>
      </c>
      <c r="B145" s="739" t="s">
        <v>84</v>
      </c>
      <c r="C145" s="739" t="s">
        <v>84</v>
      </c>
      <c r="D145" s="739" t="s">
        <v>84</v>
      </c>
      <c r="E145" s="740">
        <v>1</v>
      </c>
      <c r="F145" s="740">
        <v>1</v>
      </c>
      <c r="G145" s="740">
        <v>1</v>
      </c>
      <c r="H145" s="741">
        <v>1</v>
      </c>
      <c r="I145" s="741">
        <v>1</v>
      </c>
      <c r="J145" s="741">
        <v>1</v>
      </c>
    </row>
    <row r="146" spans="1:11" ht="15" customHeight="1" x14ac:dyDescent="0.2">
      <c r="A146" s="511" t="s">
        <v>772</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ht="15" customHeight="1" x14ac:dyDescent="0.2">
      <c r="A148" s="38" t="s">
        <v>355</v>
      </c>
      <c r="E148" s="3"/>
      <c r="F148" s="3"/>
      <c r="G148" s="212"/>
      <c r="H148" s="3"/>
      <c r="I148" s="3"/>
      <c r="J148" s="3"/>
    </row>
    <row r="149" spans="1:11" x14ac:dyDescent="0.2">
      <c r="A149" s="242" t="s">
        <v>659</v>
      </c>
      <c r="B149" s="3"/>
      <c r="C149" s="3"/>
      <c r="D149" s="212"/>
      <c r="E149" s="3"/>
      <c r="F149" s="3"/>
      <c r="G149" s="212"/>
      <c r="H149" s="3"/>
      <c r="I149" s="3"/>
      <c r="J149" s="3"/>
    </row>
    <row r="152" spans="1:11" ht="16.5" x14ac:dyDescent="0.25">
      <c r="A152" s="88" t="s">
        <v>765</v>
      </c>
    </row>
    <row r="153" spans="1:11" ht="13.5" thickBot="1" x14ac:dyDescent="0.25">
      <c r="A153" s="205"/>
      <c r="J153" s="398" t="s">
        <v>344</v>
      </c>
    </row>
    <row r="154" spans="1:11" x14ac:dyDescent="0.2">
      <c r="A154" s="204" t="s">
        <v>763</v>
      </c>
      <c r="B154" s="480" t="s">
        <v>34</v>
      </c>
      <c r="C154" s="480" t="s">
        <v>464</v>
      </c>
      <c r="D154" s="480" t="s">
        <v>466</v>
      </c>
      <c r="E154" s="480" t="s">
        <v>97</v>
      </c>
      <c r="F154" s="480" t="s">
        <v>272</v>
      </c>
      <c r="G154" s="481">
        <v>300000</v>
      </c>
      <c r="H154" s="482" t="s">
        <v>348</v>
      </c>
      <c r="I154" s="482" t="s">
        <v>348</v>
      </c>
      <c r="J154" s="482" t="s">
        <v>346</v>
      </c>
    </row>
    <row r="155" spans="1:11" x14ac:dyDescent="0.2">
      <c r="A155" s="203"/>
      <c r="B155" s="483" t="s">
        <v>463</v>
      </c>
      <c r="C155" s="483" t="s">
        <v>35</v>
      </c>
      <c r="D155" s="483" t="s">
        <v>35</v>
      </c>
      <c r="E155" s="483" t="s">
        <v>35</v>
      </c>
      <c r="F155" s="483" t="s">
        <v>35</v>
      </c>
      <c r="G155" s="483" t="s">
        <v>36</v>
      </c>
      <c r="H155" s="484" t="s">
        <v>768</v>
      </c>
      <c r="I155" s="484" t="s">
        <v>287</v>
      </c>
      <c r="J155" s="484" t="s">
        <v>106</v>
      </c>
    </row>
    <row r="156" spans="1:11" ht="13.5" thickBot="1" x14ac:dyDescent="0.25">
      <c r="A156" s="206"/>
      <c r="B156" s="485" t="s">
        <v>36</v>
      </c>
      <c r="C156" s="485" t="s">
        <v>465</v>
      </c>
      <c r="D156" s="485" t="s">
        <v>99</v>
      </c>
      <c r="E156" s="485" t="s">
        <v>100</v>
      </c>
      <c r="F156" s="485" t="s">
        <v>273</v>
      </c>
      <c r="G156" s="485" t="s">
        <v>101</v>
      </c>
      <c r="H156" s="486" t="s">
        <v>287</v>
      </c>
      <c r="I156" s="486" t="s">
        <v>101</v>
      </c>
      <c r="J156" s="486" t="s">
        <v>349</v>
      </c>
    </row>
    <row r="158" spans="1:11" x14ac:dyDescent="0.2">
      <c r="A158" s="496" t="s">
        <v>712</v>
      </c>
      <c r="B158" s="497" t="s">
        <v>84</v>
      </c>
      <c r="C158" s="497">
        <v>184.29053996562462</v>
      </c>
      <c r="D158" s="497">
        <v>143.58721237279278</v>
      </c>
      <c r="E158" s="497">
        <v>101.04493686537316</v>
      </c>
      <c r="F158" s="497">
        <v>97.136758796249765</v>
      </c>
      <c r="G158" s="497">
        <v>47.99991964582717</v>
      </c>
      <c r="H158" s="498">
        <v>105.17765686794796</v>
      </c>
      <c r="I158" s="498">
        <v>91.511759144921285</v>
      </c>
      <c r="J158" s="498">
        <v>96.577071669045466</v>
      </c>
    </row>
    <row r="159" spans="1:11" x14ac:dyDescent="0.2">
      <c r="A159" s="476" t="s">
        <v>713</v>
      </c>
      <c r="B159" s="488" t="s">
        <v>84</v>
      </c>
      <c r="C159" s="488">
        <v>48.104725762809935</v>
      </c>
      <c r="D159" s="488">
        <v>20.042757226082031</v>
      </c>
      <c r="E159" s="488">
        <v>5.3718552353027507</v>
      </c>
      <c r="F159" s="488">
        <v>3.6485794991920431</v>
      </c>
      <c r="G159" s="488">
        <v>5.2569017439809702</v>
      </c>
      <c r="H159" s="267">
        <v>6.8916930108174572</v>
      </c>
      <c r="I159" s="267">
        <v>3.8326941517130679</v>
      </c>
      <c r="J159" s="267">
        <v>4.966522718730273</v>
      </c>
    </row>
    <row r="160" spans="1:11" x14ac:dyDescent="0.2">
      <c r="A160" s="477" t="s">
        <v>327</v>
      </c>
      <c r="B160" s="489" t="s">
        <v>84</v>
      </c>
      <c r="C160" s="489">
        <v>125.97207426441808</v>
      </c>
      <c r="D160" s="489">
        <v>119.25028389889643</v>
      </c>
      <c r="E160" s="489">
        <v>91.360765344900798</v>
      </c>
      <c r="F160" s="489">
        <v>89.135890651317979</v>
      </c>
      <c r="G160" s="489">
        <v>39.644463508865847</v>
      </c>
      <c r="H160" s="490">
        <v>93.935344580573599</v>
      </c>
      <c r="I160" s="490">
        <v>83.470299106696871</v>
      </c>
      <c r="J160" s="490">
        <v>87.349204611385261</v>
      </c>
    </row>
    <row r="161" spans="1:10" x14ac:dyDescent="0.2">
      <c r="A161" s="476" t="s">
        <v>714</v>
      </c>
      <c r="B161" s="488" t="s">
        <v>84</v>
      </c>
      <c r="C161" s="488">
        <v>10.213722920885591</v>
      </c>
      <c r="D161" s="488">
        <v>4.2941698796268684</v>
      </c>
      <c r="E161" s="488">
        <v>4.2918489659177332</v>
      </c>
      <c r="F161" s="488">
        <v>4.2830412936352431</v>
      </c>
      <c r="G161" s="488">
        <v>3.0985543929803541</v>
      </c>
      <c r="H161" s="267">
        <v>4.3320078474886987</v>
      </c>
      <c r="I161" s="267">
        <v>4.1474457095808797</v>
      </c>
      <c r="J161" s="267">
        <v>4.2158543079452881</v>
      </c>
    </row>
    <row r="162" spans="1:10" s="7" customFormat="1" x14ac:dyDescent="0.2">
      <c r="A162" s="477" t="s">
        <v>715</v>
      </c>
      <c r="B162" s="489" t="s">
        <v>84</v>
      </c>
      <c r="C162" s="489">
        <v>0</v>
      </c>
      <c r="D162" s="489">
        <v>0</v>
      </c>
      <c r="E162" s="489">
        <v>2.0467066657809035E-2</v>
      </c>
      <c r="F162" s="489">
        <v>6.9247275723624699E-2</v>
      </c>
      <c r="G162" s="489">
        <v>0</v>
      </c>
      <c r="H162" s="490">
        <v>1.8610969694053368E-2</v>
      </c>
      <c r="I162" s="490">
        <v>6.1320109293394813E-2</v>
      </c>
      <c r="J162" s="490">
        <v>4.5489818148847984E-2</v>
      </c>
    </row>
    <row r="163" spans="1:10" x14ac:dyDescent="0.2">
      <c r="A163" s="501" t="s">
        <v>328</v>
      </c>
      <c r="B163" s="502" t="s">
        <v>84</v>
      </c>
      <c r="C163" s="502">
        <v>22.890934771880264</v>
      </c>
      <c r="D163" s="502">
        <v>21.349712817453693</v>
      </c>
      <c r="E163" s="502">
        <v>19.528749247585392</v>
      </c>
      <c r="F163" s="502">
        <v>21.759398894799411</v>
      </c>
      <c r="G163" s="502">
        <v>8.6843097251591868</v>
      </c>
      <c r="H163" s="503">
        <v>19.704287993601838</v>
      </c>
      <c r="I163" s="503">
        <v>20.262612099149727</v>
      </c>
      <c r="J163" s="503">
        <v>20.055667327450838</v>
      </c>
    </row>
    <row r="164" spans="1:10" x14ac:dyDescent="0.2">
      <c r="A164" s="477" t="s">
        <v>716</v>
      </c>
      <c r="B164" s="489" t="s">
        <v>84</v>
      </c>
      <c r="C164" s="489">
        <v>0</v>
      </c>
      <c r="D164" s="489">
        <v>3.1751526213103405E-2</v>
      </c>
      <c r="E164" s="489">
        <v>0.17786020483864165</v>
      </c>
      <c r="F164" s="489">
        <v>0.37654751455131891</v>
      </c>
      <c r="G164" s="489">
        <v>1.9615682534843282</v>
      </c>
      <c r="H164" s="490">
        <v>0.16439576966933903</v>
      </c>
      <c r="I164" s="490">
        <v>0.5579946987414296</v>
      </c>
      <c r="J164" s="490">
        <v>0.41210588665472797</v>
      </c>
    </row>
    <row r="165" spans="1:10" x14ac:dyDescent="0.2">
      <c r="A165" s="476" t="s">
        <v>717</v>
      </c>
      <c r="B165" s="488" t="s">
        <v>84</v>
      </c>
      <c r="C165" s="488">
        <v>2.365485084151592</v>
      </c>
      <c r="D165" s="488">
        <v>2.5448286618853078E-4</v>
      </c>
      <c r="E165" s="488">
        <v>0.95049332886410209</v>
      </c>
      <c r="F165" s="488">
        <v>1.686352740285805</v>
      </c>
      <c r="G165" s="488">
        <v>1.1892193060353664</v>
      </c>
      <c r="H165" s="267">
        <v>0.8802808935148887</v>
      </c>
      <c r="I165" s="267">
        <v>1.6294427834657927</v>
      </c>
      <c r="J165" s="267">
        <v>1.351763323200931</v>
      </c>
    </row>
    <row r="166" spans="1:10" x14ac:dyDescent="0.2">
      <c r="A166" s="491" t="s">
        <v>718</v>
      </c>
      <c r="B166" s="489" t="s">
        <v>84</v>
      </c>
      <c r="C166" s="489">
        <v>18.035430457941221</v>
      </c>
      <c r="D166" s="489">
        <v>21.024594537648415</v>
      </c>
      <c r="E166" s="489">
        <v>17.977663105679554</v>
      </c>
      <c r="F166" s="489">
        <v>18.883822562969151</v>
      </c>
      <c r="G166" s="489">
        <v>5.5290099243311843</v>
      </c>
      <c r="H166" s="490">
        <v>18.233807663945758</v>
      </c>
      <c r="I166" s="490">
        <v>17.355014081700581</v>
      </c>
      <c r="J166" s="490">
        <v>17.680741979602672</v>
      </c>
    </row>
    <row r="167" spans="1:10" x14ac:dyDescent="0.2">
      <c r="A167" s="476" t="s">
        <v>329</v>
      </c>
      <c r="B167" s="488" t="s">
        <v>84</v>
      </c>
      <c r="C167" s="488">
        <v>1.2100471385055223</v>
      </c>
      <c r="D167" s="488">
        <v>0.23207469208941378</v>
      </c>
      <c r="E167" s="488">
        <v>0.14169858403337676</v>
      </c>
      <c r="F167" s="488">
        <v>0.51421654159045127</v>
      </c>
      <c r="G167" s="488">
        <v>4.5122413083077354E-3</v>
      </c>
      <c r="H167" s="267">
        <v>0.15649441935049319</v>
      </c>
      <c r="I167" s="267">
        <v>0.4558675195340941</v>
      </c>
      <c r="J167" s="267">
        <v>0.34490383866366364</v>
      </c>
    </row>
    <row r="168" spans="1:10" s="7" customFormat="1" x14ac:dyDescent="0.2">
      <c r="A168" s="477" t="s">
        <v>719</v>
      </c>
      <c r="B168" s="489" t="s">
        <v>84</v>
      </c>
      <c r="C168" s="489">
        <v>1.2799550737709102</v>
      </c>
      <c r="D168" s="489">
        <v>6.1034842261668588E-2</v>
      </c>
      <c r="E168" s="489">
        <v>0.28103389787267791</v>
      </c>
      <c r="F168" s="489">
        <v>0.29845945902181775</v>
      </c>
      <c r="G168" s="489">
        <v>0</v>
      </c>
      <c r="H168" s="490">
        <v>0.26930878774720501</v>
      </c>
      <c r="I168" s="490">
        <v>0.26429294807075732</v>
      </c>
      <c r="J168" s="490">
        <v>0.26615208649305799</v>
      </c>
    </row>
    <row r="169" spans="1:10" x14ac:dyDescent="0.2">
      <c r="A169" s="501" t="s">
        <v>330</v>
      </c>
      <c r="B169" s="502" t="s">
        <v>84</v>
      </c>
      <c r="C169" s="502">
        <v>68.506781478141008</v>
      </c>
      <c r="D169" s="502">
        <v>31.008314475149611</v>
      </c>
      <c r="E169" s="502">
        <v>11.104451061286648</v>
      </c>
      <c r="F169" s="502">
        <v>9.7187306660930979</v>
      </c>
      <c r="G169" s="502">
        <v>5.8968394222298635</v>
      </c>
      <c r="H169" s="503">
        <v>13.162533122312157</v>
      </c>
      <c r="I169" s="503">
        <v>9.2812149999279665</v>
      </c>
      <c r="J169" s="503">
        <v>10.719839062092287</v>
      </c>
    </row>
    <row r="170" spans="1:10" x14ac:dyDescent="0.2">
      <c r="A170" s="491" t="s">
        <v>720</v>
      </c>
      <c r="B170" s="489" t="s">
        <v>84</v>
      </c>
      <c r="C170" s="489">
        <v>5.1827340333202869</v>
      </c>
      <c r="D170" s="489">
        <v>1.006201993722756</v>
      </c>
      <c r="E170" s="489">
        <v>3.255382211466205</v>
      </c>
      <c r="F170" s="489">
        <v>0.14661078235088698</v>
      </c>
      <c r="G170" s="489">
        <v>0.18111594220880622</v>
      </c>
      <c r="H170" s="490">
        <v>3.0795963341483015</v>
      </c>
      <c r="I170" s="490">
        <v>0.15056080265186028</v>
      </c>
      <c r="J170" s="490">
        <v>1.2362180102493199</v>
      </c>
    </row>
    <row r="171" spans="1:10" x14ac:dyDescent="0.2">
      <c r="A171" s="476" t="s">
        <v>331</v>
      </c>
      <c r="B171" s="488" t="s">
        <v>84</v>
      </c>
      <c r="C171" s="488">
        <v>46.194527168456339</v>
      </c>
      <c r="D171" s="488">
        <v>12.323553073359475</v>
      </c>
      <c r="E171" s="488">
        <v>3.4914029605541508</v>
      </c>
      <c r="F171" s="488">
        <v>1.6583169903738721</v>
      </c>
      <c r="G171" s="488">
        <v>0.12444084426238709</v>
      </c>
      <c r="H171" s="267">
        <v>4.520944188451816</v>
      </c>
      <c r="I171" s="267">
        <v>1.482724645887791</v>
      </c>
      <c r="J171" s="267">
        <v>2.6088512869541454</v>
      </c>
    </row>
    <row r="172" spans="1:10" x14ac:dyDescent="0.2">
      <c r="A172" s="477" t="s">
        <v>332</v>
      </c>
      <c r="B172" s="489" t="s">
        <v>84</v>
      </c>
      <c r="C172" s="489">
        <v>0</v>
      </c>
      <c r="D172" s="489">
        <v>1.1643275221851596E-2</v>
      </c>
      <c r="E172" s="489">
        <v>9.1436909198238617E-2</v>
      </c>
      <c r="F172" s="489">
        <v>4.5579518440021618E-3</v>
      </c>
      <c r="G172" s="489">
        <v>0.54239539334253861</v>
      </c>
      <c r="H172" s="490">
        <v>8.4122088328692321E-2</v>
      </c>
      <c r="I172" s="490">
        <v>6.612754958795157E-2</v>
      </c>
      <c r="J172" s="490">
        <v>7.2797287961284318E-2</v>
      </c>
    </row>
    <row r="173" spans="1:10" x14ac:dyDescent="0.2">
      <c r="A173" s="476" t="s">
        <v>721</v>
      </c>
      <c r="B173" s="488" t="s">
        <v>84</v>
      </c>
      <c r="C173" s="488">
        <v>0</v>
      </c>
      <c r="D173" s="488">
        <v>0.80234616784376389</v>
      </c>
      <c r="E173" s="488">
        <v>1.1539433345600987</v>
      </c>
      <c r="F173" s="488">
        <v>2.4674864981541798</v>
      </c>
      <c r="G173" s="488">
        <v>2.8655332001581089</v>
      </c>
      <c r="H173" s="267">
        <v>1.1166433668266857</v>
      </c>
      <c r="I173" s="267">
        <v>2.5130533803284743</v>
      </c>
      <c r="J173" s="267">
        <v>1.9954691517940566</v>
      </c>
    </row>
    <row r="174" spans="1:10" x14ac:dyDescent="0.2">
      <c r="A174" s="477" t="s">
        <v>722</v>
      </c>
      <c r="B174" s="489" t="s">
        <v>84</v>
      </c>
      <c r="C174" s="489">
        <v>16.736790157071628</v>
      </c>
      <c r="D174" s="489">
        <v>15.976185329199582</v>
      </c>
      <c r="E174" s="489">
        <v>1.606136747866401</v>
      </c>
      <c r="F174" s="489">
        <v>4.4743523742686913</v>
      </c>
      <c r="G174" s="489">
        <v>2.1028421152763328</v>
      </c>
      <c r="H174" s="490">
        <v>2.9144463869591029</v>
      </c>
      <c r="I174" s="490">
        <v>4.2028708420700704</v>
      </c>
      <c r="J174" s="490">
        <v>3.7253118363514162</v>
      </c>
    </row>
    <row r="175" spans="1:10" s="7" customFormat="1" x14ac:dyDescent="0.2">
      <c r="A175" s="479" t="s">
        <v>333</v>
      </c>
      <c r="B175" s="492" t="s">
        <v>84</v>
      </c>
      <c r="C175" s="492">
        <v>0.39271310178173341</v>
      </c>
      <c r="D175" s="492">
        <v>0.88838053123982408</v>
      </c>
      <c r="E175" s="492">
        <v>1.5061485187504373</v>
      </c>
      <c r="F175" s="492">
        <v>0.96740591633973105</v>
      </c>
      <c r="G175" s="492">
        <v>8.0509563623665958E-2</v>
      </c>
      <c r="H175" s="493">
        <v>1.4467799536927886</v>
      </c>
      <c r="I175" s="493">
        <v>0.86587737357937611</v>
      </c>
      <c r="J175" s="493">
        <v>1.0811909354090214</v>
      </c>
    </row>
    <row r="176" spans="1:10" x14ac:dyDescent="0.2">
      <c r="A176" s="475" t="s">
        <v>723</v>
      </c>
      <c r="B176" s="499" t="s">
        <v>84</v>
      </c>
      <c r="C176" s="499">
        <v>106.8417371475248</v>
      </c>
      <c r="D176" s="499">
        <v>91.601761678163996</v>
      </c>
      <c r="E176" s="499">
        <v>59.087195096845832</v>
      </c>
      <c r="F176" s="499">
        <v>59.016506287214668</v>
      </c>
      <c r="G176" s="499">
        <v>55.778410960781848</v>
      </c>
      <c r="H176" s="500">
        <v>62.138691488796034</v>
      </c>
      <c r="I176" s="500">
        <v>58.645821371435012</v>
      </c>
      <c r="J176" s="500">
        <v>59.940465829427438</v>
      </c>
    </row>
    <row r="177" spans="1:10" x14ac:dyDescent="0.2">
      <c r="A177" s="479" t="s">
        <v>724</v>
      </c>
      <c r="B177" s="492" t="s">
        <v>84</v>
      </c>
      <c r="C177" s="492">
        <v>3.0157922502254819</v>
      </c>
      <c r="D177" s="492">
        <v>5.2754900163361578</v>
      </c>
      <c r="E177" s="492">
        <v>2.181681321754084</v>
      </c>
      <c r="F177" s="492">
        <v>3.770937905105022</v>
      </c>
      <c r="G177" s="492">
        <v>1.3829000411815136</v>
      </c>
      <c r="H177" s="493">
        <v>2.4469998790697538</v>
      </c>
      <c r="I177" s="493">
        <v>3.4975643551538877</v>
      </c>
      <c r="J177" s="493">
        <v>3.1081689779923543</v>
      </c>
    </row>
    <row r="178" spans="1:10" x14ac:dyDescent="0.2">
      <c r="A178" s="477" t="s">
        <v>334</v>
      </c>
      <c r="B178" s="489" t="s">
        <v>84</v>
      </c>
      <c r="C178" s="489">
        <v>56.283528751084866</v>
      </c>
      <c r="D178" s="489">
        <v>39.851020804658404</v>
      </c>
      <c r="E178" s="489">
        <v>26.017313808484687</v>
      </c>
      <c r="F178" s="489">
        <v>33.675493748837098</v>
      </c>
      <c r="G178" s="489">
        <v>34.978546617532452</v>
      </c>
      <c r="H178" s="490">
        <v>27.382746871403604</v>
      </c>
      <c r="I178" s="490">
        <v>33.824662316836275</v>
      </c>
      <c r="J178" s="490">
        <v>31.436943950547178</v>
      </c>
    </row>
    <row r="179" spans="1:10" s="7" customFormat="1" x14ac:dyDescent="0.2">
      <c r="A179" s="476" t="s">
        <v>725</v>
      </c>
      <c r="B179" s="488" t="s">
        <v>84</v>
      </c>
      <c r="C179" s="488">
        <v>30.678709391964333</v>
      </c>
      <c r="D179" s="488">
        <v>25.755957772262462</v>
      </c>
      <c r="E179" s="488">
        <v>16.483536423181974</v>
      </c>
      <c r="F179" s="488">
        <v>22.147676524585016</v>
      </c>
      <c r="G179" s="488">
        <v>25.185707356010937</v>
      </c>
      <c r="H179" s="267">
        <v>17.357645978483603</v>
      </c>
      <c r="I179" s="267">
        <v>22.495458813046458</v>
      </c>
      <c r="J179" s="267">
        <v>20.591110615440211</v>
      </c>
    </row>
    <row r="180" spans="1:10" x14ac:dyDescent="0.2">
      <c r="A180" s="477" t="s">
        <v>752</v>
      </c>
      <c r="B180" s="489" t="s">
        <v>84</v>
      </c>
      <c r="C180" s="489">
        <v>25.604819359120533</v>
      </c>
      <c r="D180" s="489">
        <v>14.095063032395943</v>
      </c>
      <c r="E180" s="489">
        <v>9.5337772590056726</v>
      </c>
      <c r="F180" s="489">
        <v>11.52781714787122</v>
      </c>
      <c r="G180" s="489">
        <v>9.7928386706820127</v>
      </c>
      <c r="H180" s="490">
        <v>10.02510077807646</v>
      </c>
      <c r="I180" s="490">
        <v>11.329203368515659</v>
      </c>
      <c r="J180" s="490">
        <v>10.845833207405493</v>
      </c>
    </row>
    <row r="181" spans="1:10" x14ac:dyDescent="0.2">
      <c r="A181" s="476" t="s">
        <v>335</v>
      </c>
      <c r="B181" s="488" t="s">
        <v>84</v>
      </c>
      <c r="C181" s="488">
        <v>44.287187515953917</v>
      </c>
      <c r="D181" s="488">
        <v>23.637916031599659</v>
      </c>
      <c r="E181" s="488">
        <v>21.379434699505243</v>
      </c>
      <c r="F181" s="488">
        <v>18.087994119284303</v>
      </c>
      <c r="G181" s="488">
        <v>18.080589917796498</v>
      </c>
      <c r="H181" s="267">
        <v>21.723602265128022</v>
      </c>
      <c r="I181" s="267">
        <v>18.087146514279436</v>
      </c>
      <c r="J181" s="267">
        <v>19.435011486747353</v>
      </c>
    </row>
    <row r="182" spans="1:10" x14ac:dyDescent="0.2">
      <c r="A182" s="477" t="s">
        <v>336</v>
      </c>
      <c r="B182" s="489" t="s">
        <v>84</v>
      </c>
      <c r="C182" s="489">
        <v>3.2551945952385006</v>
      </c>
      <c r="D182" s="489">
        <v>22.837333457382325</v>
      </c>
      <c r="E182" s="489">
        <v>9.5087650145077411</v>
      </c>
      <c r="F182" s="489">
        <v>3.4820804376073724</v>
      </c>
      <c r="G182" s="489">
        <v>1.3363743842713798</v>
      </c>
      <c r="H182" s="490">
        <v>10.585341898976962</v>
      </c>
      <c r="I182" s="490">
        <v>3.2364481175283437</v>
      </c>
      <c r="J182" s="490">
        <v>5.9603411587376112</v>
      </c>
    </row>
    <row r="183" spans="1:10" s="7" customFormat="1" x14ac:dyDescent="0.2">
      <c r="A183" s="501" t="s">
        <v>726</v>
      </c>
      <c r="B183" s="502" t="s">
        <v>84</v>
      </c>
      <c r="C183" s="502">
        <v>96.5868999200177</v>
      </c>
      <c r="D183" s="502">
        <v>60.622690841626827</v>
      </c>
      <c r="E183" s="502">
        <v>35.19021041339294</v>
      </c>
      <c r="F183" s="502">
        <v>23.544786073995951</v>
      </c>
      <c r="G183" s="502">
        <v>14.90596139336499</v>
      </c>
      <c r="H183" s="503">
        <v>37.739312172186288</v>
      </c>
      <c r="I183" s="503">
        <v>22.555846071817992</v>
      </c>
      <c r="J183" s="503">
        <v>28.183650593450022</v>
      </c>
    </row>
    <row r="184" spans="1:10" x14ac:dyDescent="0.2">
      <c r="A184" s="477" t="s">
        <v>727</v>
      </c>
      <c r="B184" s="489" t="s">
        <v>84</v>
      </c>
      <c r="C184" s="489">
        <v>0</v>
      </c>
      <c r="D184" s="489">
        <v>0.53495992578951257</v>
      </c>
      <c r="E184" s="489">
        <v>0.19648472399423986</v>
      </c>
      <c r="F184" s="489">
        <v>4.5293090189610918E-2</v>
      </c>
      <c r="G184" s="489">
        <v>0</v>
      </c>
      <c r="H184" s="490">
        <v>0.2235698218282885</v>
      </c>
      <c r="I184" s="490">
        <v>4.0108108393280634E-2</v>
      </c>
      <c r="J184" s="490">
        <v>0.10810883059931578</v>
      </c>
    </row>
    <row r="185" spans="1:10" x14ac:dyDescent="0.2">
      <c r="A185" s="479" t="s">
        <v>337</v>
      </c>
      <c r="B185" s="492" t="s">
        <v>84</v>
      </c>
      <c r="C185" s="492">
        <v>5.6344978983373893E-2</v>
      </c>
      <c r="D185" s="492">
        <v>1.5885956103073771</v>
      </c>
      <c r="E185" s="492">
        <v>0.90620866140041689</v>
      </c>
      <c r="F185" s="492">
        <v>0.83008388757836293</v>
      </c>
      <c r="G185" s="492">
        <v>0.31681877829751959</v>
      </c>
      <c r="H185" s="493">
        <v>0.95775181828904032</v>
      </c>
      <c r="I185" s="493">
        <v>0.77132723756460275</v>
      </c>
      <c r="J185" s="493">
        <v>0.84042615683698785</v>
      </c>
    </row>
    <row r="186" spans="1:10" x14ac:dyDescent="0.2">
      <c r="A186" s="478" t="s">
        <v>728</v>
      </c>
      <c r="B186" s="489" t="s">
        <v>84</v>
      </c>
      <c r="C186" s="489">
        <v>96.530554941034325</v>
      </c>
      <c r="D186" s="489">
        <v>58.499133937342485</v>
      </c>
      <c r="E186" s="489">
        <v>34.08751690170125</v>
      </c>
      <c r="F186" s="489">
        <v>22.669409096227977</v>
      </c>
      <c r="G186" s="489">
        <v>14.589142024227964</v>
      </c>
      <c r="H186" s="490">
        <v>36.557990302381889</v>
      </c>
      <c r="I186" s="490">
        <v>21.744410658223035</v>
      </c>
      <c r="J186" s="490">
        <v>27.235115478312245</v>
      </c>
    </row>
    <row r="187" spans="1:10" x14ac:dyDescent="0.2">
      <c r="A187" s="479" t="s">
        <v>729</v>
      </c>
      <c r="B187" s="488" t="s">
        <v>84</v>
      </c>
      <c r="C187" s="488">
        <v>6.8521008117352755</v>
      </c>
      <c r="D187" s="488">
        <v>5.1690067232731423</v>
      </c>
      <c r="E187" s="488">
        <v>3.6927155151618334</v>
      </c>
      <c r="F187" s="488">
        <v>3.4062658585774646</v>
      </c>
      <c r="G187" s="488">
        <v>2.1465447410261818</v>
      </c>
      <c r="H187" s="267">
        <v>3.837954388510409</v>
      </c>
      <c r="I187" s="267">
        <v>3.2620577456928541</v>
      </c>
      <c r="J187" s="267">
        <v>3.475515839452008</v>
      </c>
    </row>
    <row r="188" spans="1:10" x14ac:dyDescent="0.2">
      <c r="A188" s="478" t="s">
        <v>754</v>
      </c>
      <c r="B188" s="494" t="s">
        <v>84</v>
      </c>
      <c r="C188" s="494">
        <v>85.751748549257186</v>
      </c>
      <c r="D188" s="494">
        <v>45.897572014546562</v>
      </c>
      <c r="E188" s="494">
        <v>24.768621424878141</v>
      </c>
      <c r="F188" s="494">
        <v>12.737204142531585</v>
      </c>
      <c r="G188" s="494">
        <v>7.7540228784873566</v>
      </c>
      <c r="H188" s="495">
        <v>26.953700597611324</v>
      </c>
      <c r="I188" s="495">
        <v>12.166748383524665</v>
      </c>
      <c r="J188" s="495">
        <v>17.647583654041391</v>
      </c>
    </row>
    <row r="189" spans="1:10" x14ac:dyDescent="0.2">
      <c r="A189" s="479" t="s">
        <v>753</v>
      </c>
      <c r="B189" s="492" t="s">
        <v>84</v>
      </c>
      <c r="C189" s="492">
        <v>0.84030767659922057</v>
      </c>
      <c r="D189" s="492">
        <v>2.1813067284722547</v>
      </c>
      <c r="E189" s="492">
        <v>0.88700368105349914</v>
      </c>
      <c r="F189" s="492">
        <v>2.8334040110953902</v>
      </c>
      <c r="G189" s="492">
        <v>0.72729743510661993</v>
      </c>
      <c r="H189" s="493">
        <v>0.9953303468653858</v>
      </c>
      <c r="I189" s="493">
        <v>2.5923048895314111</v>
      </c>
      <c r="J189" s="493">
        <v>2.0003807206534567</v>
      </c>
    </row>
    <row r="190" spans="1:10" x14ac:dyDescent="0.2">
      <c r="A190" s="478" t="s">
        <v>755</v>
      </c>
      <c r="B190" s="494" t="s">
        <v>84</v>
      </c>
      <c r="C190" s="494">
        <v>0</v>
      </c>
      <c r="D190" s="494">
        <v>0</v>
      </c>
      <c r="E190" s="494">
        <v>0.17116721955300446</v>
      </c>
      <c r="F190" s="494">
        <v>7.5421523089477744E-3</v>
      </c>
      <c r="G190" s="494">
        <v>8.8058719993477138E-3</v>
      </c>
      <c r="H190" s="495">
        <v>0.15564457716274213</v>
      </c>
      <c r="I190" s="495">
        <v>7.6868181633409629E-3</v>
      </c>
      <c r="J190" s="495">
        <v>6.2527876167031815E-2</v>
      </c>
    </row>
    <row r="191" spans="1:10" x14ac:dyDescent="0.2">
      <c r="A191" s="479" t="s">
        <v>756</v>
      </c>
      <c r="B191" s="492" t="s">
        <v>84</v>
      </c>
      <c r="C191" s="492">
        <v>3.0863638684206047</v>
      </c>
      <c r="D191" s="492">
        <v>5.2512457346756163</v>
      </c>
      <c r="E191" s="492">
        <v>4.5680088084606894</v>
      </c>
      <c r="F191" s="492">
        <v>3.6849927789528549</v>
      </c>
      <c r="G191" s="492">
        <v>3.9524699159294467</v>
      </c>
      <c r="H191" s="493">
        <v>4.6153597031707951</v>
      </c>
      <c r="I191" s="493">
        <v>3.7156125507624687</v>
      </c>
      <c r="J191" s="493">
        <v>4.049106962326789</v>
      </c>
    </row>
    <row r="192" spans="1:10" s="7" customFormat="1" x14ac:dyDescent="0.2">
      <c r="A192" s="504" t="s">
        <v>730</v>
      </c>
      <c r="B192" s="505" t="s">
        <v>84</v>
      </c>
      <c r="C192" s="505">
        <v>45.86346850909586</v>
      </c>
      <c r="D192" s="505">
        <v>10.450217131348731</v>
      </c>
      <c r="E192" s="505">
        <v>14.747354519072243</v>
      </c>
      <c r="F192" s="505">
        <v>14.067554293811531</v>
      </c>
      <c r="G192" s="505">
        <v>18.728707178168243</v>
      </c>
      <c r="H192" s="506">
        <v>14.596648130536678</v>
      </c>
      <c r="I192" s="506">
        <v>14.601145460899648</v>
      </c>
      <c r="J192" s="506">
        <v>14.599478509757882</v>
      </c>
    </row>
    <row r="193" spans="1:10" s="7" customFormat="1" x14ac:dyDescent="0.2">
      <c r="A193" s="479" t="s">
        <v>731</v>
      </c>
      <c r="B193" s="492" t="s">
        <v>84</v>
      </c>
      <c r="C193" s="492">
        <v>0</v>
      </c>
      <c r="D193" s="492">
        <v>0</v>
      </c>
      <c r="E193" s="492">
        <v>0.61127274325504344</v>
      </c>
      <c r="F193" s="492">
        <v>0.25358111693880153</v>
      </c>
      <c r="G193" s="492">
        <v>0</v>
      </c>
      <c r="H193" s="493">
        <v>0.55583824930671821</v>
      </c>
      <c r="I193" s="493">
        <v>0.22455210898821634</v>
      </c>
      <c r="J193" s="493">
        <v>0.34734446918542211</v>
      </c>
    </row>
    <row r="194" spans="1:10" x14ac:dyDescent="0.2">
      <c r="A194" s="478" t="s">
        <v>732</v>
      </c>
      <c r="B194" s="494" t="s">
        <v>84</v>
      </c>
      <c r="C194" s="494">
        <v>39.052601126559232</v>
      </c>
      <c r="D194" s="494">
        <v>6.313080966597072</v>
      </c>
      <c r="E194" s="494">
        <v>10.607613033955465</v>
      </c>
      <c r="F194" s="494">
        <v>10.859732037587941</v>
      </c>
      <c r="G194" s="494">
        <v>16.40497026009346</v>
      </c>
      <c r="H194" s="495">
        <v>10.439099102968601</v>
      </c>
      <c r="I194" s="495">
        <v>11.494529953111952</v>
      </c>
      <c r="J194" s="495">
        <v>11.103330837479019</v>
      </c>
    </row>
    <row r="195" spans="1:10" s="7" customFormat="1" x14ac:dyDescent="0.2">
      <c r="A195" s="479" t="s">
        <v>733</v>
      </c>
      <c r="B195" s="492" t="s">
        <v>84</v>
      </c>
      <c r="C195" s="492">
        <v>14.571362932457498</v>
      </c>
      <c r="D195" s="492">
        <v>1.8833538105388743</v>
      </c>
      <c r="E195" s="492">
        <v>3.5413875396856871</v>
      </c>
      <c r="F195" s="492">
        <v>2.4058405699112546</v>
      </c>
      <c r="G195" s="492">
        <v>7.7281257920942128</v>
      </c>
      <c r="H195" s="493">
        <v>3.4766511026874651</v>
      </c>
      <c r="I195" s="493">
        <v>3.0151156685272049</v>
      </c>
      <c r="J195" s="493">
        <v>3.1861853825233726</v>
      </c>
    </row>
    <row r="196" spans="1:10" s="7" customFormat="1" x14ac:dyDescent="0.2">
      <c r="A196" s="478" t="s">
        <v>769</v>
      </c>
      <c r="B196" s="494" t="s">
        <v>84</v>
      </c>
      <c r="C196" s="494">
        <v>12.169528444769668</v>
      </c>
      <c r="D196" s="494">
        <v>0.77216121626391787</v>
      </c>
      <c r="E196" s="494">
        <v>1.5916791469190721</v>
      </c>
      <c r="F196" s="494">
        <v>2.2759499412020086</v>
      </c>
      <c r="G196" s="494">
        <v>8.4628116752249767</v>
      </c>
      <c r="H196" s="495">
        <v>1.5942752333362313</v>
      </c>
      <c r="I196" s="495">
        <v>2.9841984915444528</v>
      </c>
      <c r="J196" s="495">
        <v>2.4690186014219986</v>
      </c>
    </row>
    <row r="197" spans="1:10" x14ac:dyDescent="0.2">
      <c r="A197" s="476" t="s">
        <v>770</v>
      </c>
      <c r="B197" s="488" t="s">
        <v>84</v>
      </c>
      <c r="C197" s="488">
        <v>12.311709749332064</v>
      </c>
      <c r="D197" s="488">
        <v>3.6575645716068266</v>
      </c>
      <c r="E197" s="488">
        <v>5.4745463473507048</v>
      </c>
      <c r="F197" s="488">
        <v>6.1779414500938108</v>
      </c>
      <c r="G197" s="488">
        <v>0.21403161109525692</v>
      </c>
      <c r="H197" s="267">
        <v>5.3681726521013671</v>
      </c>
      <c r="I197" s="267">
        <v>5.4952155901290727</v>
      </c>
      <c r="J197" s="267">
        <v>5.4481266832650199</v>
      </c>
    </row>
    <row r="198" spans="1:10" x14ac:dyDescent="0.2">
      <c r="A198" s="477" t="s">
        <v>734</v>
      </c>
      <c r="B198" s="489" t="s">
        <v>84</v>
      </c>
      <c r="C198" s="489">
        <v>6.8108503650256109</v>
      </c>
      <c r="D198" s="489">
        <v>4.1371361647516602</v>
      </c>
      <c r="E198" s="489">
        <v>3.5284686155646954</v>
      </c>
      <c r="F198" s="489">
        <v>2.9542410629039213</v>
      </c>
      <c r="G198" s="489">
        <v>2.3237369180747849</v>
      </c>
      <c r="H198" s="490">
        <v>3.6017105485742804</v>
      </c>
      <c r="I198" s="490">
        <v>2.8820633311624086</v>
      </c>
      <c r="J198" s="490">
        <v>3.1488030753919691</v>
      </c>
    </row>
    <row r="199" spans="1:10" x14ac:dyDescent="0.2">
      <c r="A199" s="501" t="s">
        <v>735</v>
      </c>
      <c r="B199" s="502" t="s">
        <v>84</v>
      </c>
      <c r="C199" s="502">
        <v>116.69348059152868</v>
      </c>
      <c r="D199" s="502">
        <v>104.96974800723497</v>
      </c>
      <c r="E199" s="502">
        <v>97.10320198357077</v>
      </c>
      <c r="F199" s="502">
        <v>106.12821116621058</v>
      </c>
      <c r="G199" s="502">
        <v>104.02235204935637</v>
      </c>
      <c r="H199" s="503">
        <v>97.895713683113826</v>
      </c>
      <c r="I199" s="503">
        <v>105.88714037283313</v>
      </c>
      <c r="J199" s="503">
        <v>102.9250902742985</v>
      </c>
    </row>
    <row r="200" spans="1:10" x14ac:dyDescent="0.2">
      <c r="A200" s="477" t="s">
        <v>736</v>
      </c>
      <c r="B200" s="489" t="s">
        <v>84</v>
      </c>
      <c r="C200" s="489">
        <v>2.3806817214914147</v>
      </c>
      <c r="D200" s="489">
        <v>11.227273722318147</v>
      </c>
      <c r="E200" s="489">
        <v>3.5862635298860472</v>
      </c>
      <c r="F200" s="489">
        <v>3.4794543106458735</v>
      </c>
      <c r="G200" s="489">
        <v>1.8765499935893915</v>
      </c>
      <c r="H200" s="490">
        <v>4.219502178524511</v>
      </c>
      <c r="I200" s="490">
        <v>3.2959598820165938</v>
      </c>
      <c r="J200" s="490">
        <v>3.6382740465063219</v>
      </c>
    </row>
    <row r="201" spans="1:10" s="47" customFormat="1" x14ac:dyDescent="0.2">
      <c r="A201" s="476" t="s">
        <v>737</v>
      </c>
      <c r="B201" s="488" t="s">
        <v>84</v>
      </c>
      <c r="C201" s="488">
        <v>86.764920102785766</v>
      </c>
      <c r="D201" s="488">
        <v>81.340545961521102</v>
      </c>
      <c r="E201" s="488">
        <v>76.935146723059134</v>
      </c>
      <c r="F201" s="488">
        <v>85.588046211035447</v>
      </c>
      <c r="G201" s="488">
        <v>79.861981073047261</v>
      </c>
      <c r="H201" s="267">
        <v>77.371265847977696</v>
      </c>
      <c r="I201" s="267">
        <v>84.932547913595798</v>
      </c>
      <c r="J201" s="267">
        <v>82.129932416124618</v>
      </c>
    </row>
    <row r="202" spans="1:10" s="7" customFormat="1" x14ac:dyDescent="0.2">
      <c r="A202" s="477" t="s">
        <v>738</v>
      </c>
      <c r="B202" s="489" t="s">
        <v>84</v>
      </c>
      <c r="C202" s="489">
        <v>7.4983407926756636</v>
      </c>
      <c r="D202" s="489">
        <v>0.11935930517968406</v>
      </c>
      <c r="E202" s="489">
        <v>1.8865155429977007</v>
      </c>
      <c r="F202" s="489">
        <v>3.2021448663961154</v>
      </c>
      <c r="G202" s="489">
        <v>4.7278368715757155</v>
      </c>
      <c r="H202" s="490">
        <v>1.7760548694866345</v>
      </c>
      <c r="I202" s="490">
        <v>3.376800321357265</v>
      </c>
      <c r="J202" s="490">
        <v>2.7834784518665487</v>
      </c>
    </row>
    <row r="203" spans="1:10" s="7" customFormat="1" x14ac:dyDescent="0.2">
      <c r="A203" s="476" t="s">
        <v>739</v>
      </c>
      <c r="B203" s="488" t="s">
        <v>84</v>
      </c>
      <c r="C203" s="488">
        <v>19.924629443697565</v>
      </c>
      <c r="D203" s="488">
        <v>8.4824612050447801</v>
      </c>
      <c r="E203" s="488">
        <v>9.2927771228574656</v>
      </c>
      <c r="F203" s="488">
        <v>11.567262748043046</v>
      </c>
      <c r="G203" s="488">
        <v>15.777917018954723</v>
      </c>
      <c r="H203" s="267">
        <v>9.2965100541498753</v>
      </c>
      <c r="I203" s="267">
        <v>12.049282536357802</v>
      </c>
      <c r="J203" s="267">
        <v>11.028957841061899</v>
      </c>
    </row>
    <row r="204" spans="1:10" x14ac:dyDescent="0.2">
      <c r="A204" s="478" t="s">
        <v>740</v>
      </c>
      <c r="B204" s="494" t="s">
        <v>84</v>
      </c>
      <c r="C204" s="494">
        <v>0.12485747834521722</v>
      </c>
      <c r="D204" s="489">
        <v>3.8001050767963616</v>
      </c>
      <c r="E204" s="489">
        <v>5.402498812176348</v>
      </c>
      <c r="F204" s="489">
        <v>2.2913029537092231</v>
      </c>
      <c r="G204" s="489">
        <v>1.7780659105102667</v>
      </c>
      <c r="H204" s="490">
        <v>5.2323799290703326</v>
      </c>
      <c r="I204" s="490">
        <v>2.2325495165944518</v>
      </c>
      <c r="J204" s="490">
        <v>3.3444470930675552</v>
      </c>
    </row>
    <row r="205" spans="1:10" x14ac:dyDescent="0.2">
      <c r="A205" s="507" t="s">
        <v>741</v>
      </c>
      <c r="B205" s="508" t="s">
        <v>84</v>
      </c>
      <c r="C205" s="508">
        <v>33.271412283239457</v>
      </c>
      <c r="D205" s="502">
        <v>39.264797631393883</v>
      </c>
      <c r="E205" s="502">
        <v>35.4861808305849</v>
      </c>
      <c r="F205" s="502">
        <v>39.908545980212466</v>
      </c>
      <c r="G205" s="502">
        <v>36.562648780773138</v>
      </c>
      <c r="H205" s="503">
        <v>35.788405603032516</v>
      </c>
      <c r="I205" s="503">
        <v>39.525520313408549</v>
      </c>
      <c r="J205" s="503">
        <v>38.140345747477149</v>
      </c>
    </row>
    <row r="206" spans="1:10" x14ac:dyDescent="0.2">
      <c r="A206" s="478" t="s">
        <v>742</v>
      </c>
      <c r="B206" s="494" t="s">
        <v>84</v>
      </c>
      <c r="C206" s="494">
        <v>17.978472848561168</v>
      </c>
      <c r="D206" s="489">
        <v>4.8725971207863248</v>
      </c>
      <c r="E206" s="489">
        <v>5.8798797702707377</v>
      </c>
      <c r="F206" s="489">
        <v>6.0994599567195458</v>
      </c>
      <c r="G206" s="489">
        <v>5.5511126394159671</v>
      </c>
      <c r="H206" s="490">
        <v>5.8769779933365482</v>
      </c>
      <c r="I206" s="490">
        <v>6.0366872281116457</v>
      </c>
      <c r="J206" s="490">
        <v>5.9774904447374011</v>
      </c>
    </row>
    <row r="207" spans="1:10" x14ac:dyDescent="0.2">
      <c r="A207" s="479" t="s">
        <v>338</v>
      </c>
      <c r="B207" s="492" t="s">
        <v>84</v>
      </c>
      <c r="C207" s="492">
        <v>2.0398890458281573</v>
      </c>
      <c r="D207" s="488">
        <v>6.6210613303707513</v>
      </c>
      <c r="E207" s="488">
        <v>3.9139420816934716</v>
      </c>
      <c r="F207" s="488">
        <v>4.266039829261266</v>
      </c>
      <c r="G207" s="488">
        <v>7.1491580241617907E-5</v>
      </c>
      <c r="H207" s="267">
        <v>4.1285263426386845</v>
      </c>
      <c r="I207" s="267">
        <v>3.7776878956219266</v>
      </c>
      <c r="J207" s="267">
        <v>3.9077273863041873</v>
      </c>
    </row>
    <row r="208" spans="1:10" s="47" customFormat="1" x14ac:dyDescent="0.2">
      <c r="A208" s="745" t="s">
        <v>743</v>
      </c>
      <c r="B208" s="489" t="s">
        <v>84</v>
      </c>
      <c r="C208" s="489">
        <v>0.98531388799074249</v>
      </c>
      <c r="D208" s="494">
        <v>8.8874036453986491</v>
      </c>
      <c r="E208" s="494">
        <v>17.044760933597818</v>
      </c>
      <c r="F208" s="494">
        <v>20.169730812438836</v>
      </c>
      <c r="G208" s="494">
        <v>21.563826914748358</v>
      </c>
      <c r="H208" s="495">
        <v>16.251666982677808</v>
      </c>
      <c r="I208" s="495">
        <v>20.329321665757732</v>
      </c>
      <c r="J208" s="495">
        <v>18.817924774468558</v>
      </c>
    </row>
    <row r="209" spans="1:11" s="7" customFormat="1" x14ac:dyDescent="0.2">
      <c r="A209" s="476" t="s">
        <v>744</v>
      </c>
      <c r="B209" s="488" t="s">
        <v>84</v>
      </c>
      <c r="C209" s="488">
        <v>9.584755713629324</v>
      </c>
      <c r="D209" s="492">
        <v>14.969715170736112</v>
      </c>
      <c r="E209" s="492">
        <v>5.7615826382996778</v>
      </c>
      <c r="F209" s="492">
        <v>5.2030521947125496</v>
      </c>
      <c r="G209" s="492">
        <v>6.8767786484782629</v>
      </c>
      <c r="H209" s="493">
        <v>6.5602999207924109</v>
      </c>
      <c r="I209" s="493">
        <v>5.3946540739060849</v>
      </c>
      <c r="J209" s="493">
        <v>5.8267047614344962</v>
      </c>
    </row>
    <row r="210" spans="1:11" s="7" customFormat="1" x14ac:dyDescent="0.2">
      <c r="A210" s="477" t="s">
        <v>745</v>
      </c>
      <c r="B210" s="494" t="s">
        <v>84</v>
      </c>
      <c r="C210" s="494">
        <v>2.6829637697190409</v>
      </c>
      <c r="D210" s="494">
        <v>3.9140176277271395</v>
      </c>
      <c r="E210" s="494">
        <v>2.8860151541291175</v>
      </c>
      <c r="F210" s="494">
        <v>4.1702630343185341</v>
      </c>
      <c r="G210" s="494">
        <v>2.5708584957108007</v>
      </c>
      <c r="H210" s="495">
        <v>2.9709337893693704</v>
      </c>
      <c r="I210" s="495">
        <v>3.987169247099942</v>
      </c>
      <c r="J210" s="495">
        <v>3.6104980399952495</v>
      </c>
    </row>
    <row r="211" spans="1:11" x14ac:dyDescent="0.2">
      <c r="A211" s="501" t="s">
        <v>746</v>
      </c>
      <c r="B211" s="508" t="s">
        <v>84</v>
      </c>
      <c r="C211" s="508">
        <v>36.956316049214642</v>
      </c>
      <c r="D211" s="508">
        <v>26.20227556937121</v>
      </c>
      <c r="E211" s="508">
        <v>25.289745615029954</v>
      </c>
      <c r="F211" s="508">
        <v>24.920821989501604</v>
      </c>
      <c r="G211" s="508">
        <v>15.920248483462698</v>
      </c>
      <c r="H211" s="509">
        <v>25.445074412296801</v>
      </c>
      <c r="I211" s="509">
        <v>23.890470348887582</v>
      </c>
      <c r="J211" s="509">
        <v>24.46668975225489</v>
      </c>
    </row>
    <row r="212" spans="1:11" x14ac:dyDescent="0.2">
      <c r="A212" s="478" t="s">
        <v>747</v>
      </c>
      <c r="B212" s="494" t="s">
        <v>84</v>
      </c>
      <c r="C212" s="494">
        <v>17.809352824055956</v>
      </c>
      <c r="D212" s="489">
        <v>14.438070363144314</v>
      </c>
      <c r="E212" s="489">
        <v>14.764704574807125</v>
      </c>
      <c r="F212" s="489">
        <v>17.513801487960389</v>
      </c>
      <c r="G212" s="489">
        <v>13.356456428245201</v>
      </c>
      <c r="H212" s="490">
        <v>14.757834367824792</v>
      </c>
      <c r="I212" s="490">
        <v>17.03788433668085</v>
      </c>
      <c r="J212" s="490">
        <v>16.192775885194674</v>
      </c>
    </row>
    <row r="213" spans="1:11" x14ac:dyDescent="0.2">
      <c r="A213" s="479" t="s">
        <v>339</v>
      </c>
      <c r="B213" s="492" t="s">
        <v>84</v>
      </c>
      <c r="C213" s="492">
        <v>1.6849718360192638</v>
      </c>
      <c r="D213" s="488">
        <v>0.34501993449118473</v>
      </c>
      <c r="E213" s="488">
        <v>0.1350554860781511</v>
      </c>
      <c r="F213" s="488">
        <v>0.33896583667143182</v>
      </c>
      <c r="G213" s="488">
        <v>0</v>
      </c>
      <c r="H213" s="267">
        <v>0.1631392665103952</v>
      </c>
      <c r="I213" s="267">
        <v>0.30016230868600036</v>
      </c>
      <c r="J213" s="267">
        <v>0.24937424150646872</v>
      </c>
    </row>
    <row r="214" spans="1:11" x14ac:dyDescent="0.2">
      <c r="A214" s="478" t="s">
        <v>748</v>
      </c>
      <c r="B214" s="533" t="s">
        <v>84</v>
      </c>
      <c r="C214" s="533">
        <v>7.6578799584772733E-2</v>
      </c>
      <c r="D214" s="494">
        <v>1.3004621737214972E-2</v>
      </c>
      <c r="E214" s="494">
        <v>0.32590824621153086</v>
      </c>
      <c r="F214" s="494">
        <v>0.39043538927203231</v>
      </c>
      <c r="G214" s="494">
        <v>0.55001072373703619</v>
      </c>
      <c r="H214" s="495">
        <v>0.29796098742015359</v>
      </c>
      <c r="I214" s="495">
        <v>0.4087029705052983</v>
      </c>
      <c r="J214" s="495">
        <v>0.36765606928911571</v>
      </c>
    </row>
    <row r="215" spans="1:11" s="7" customFormat="1" x14ac:dyDescent="0.2">
      <c r="A215" s="479" t="s">
        <v>749</v>
      </c>
      <c r="B215" s="492" t="s">
        <v>84</v>
      </c>
      <c r="C215" s="492">
        <v>2.2596531831254363</v>
      </c>
      <c r="D215" s="492">
        <v>1.2657731490476047</v>
      </c>
      <c r="E215" s="492">
        <v>0.51367165447352958</v>
      </c>
      <c r="F215" s="492">
        <v>0.61770826236277787</v>
      </c>
      <c r="G215" s="492">
        <v>5.6787357452583655E-2</v>
      </c>
      <c r="H215" s="493">
        <v>0.58858473598446581</v>
      </c>
      <c r="I215" s="493">
        <v>0.5534961569629222</v>
      </c>
      <c r="J215" s="493">
        <v>0.56650186082327436</v>
      </c>
    </row>
    <row r="216" spans="1:11" x14ac:dyDescent="0.2">
      <c r="A216" s="745" t="s">
        <v>750</v>
      </c>
      <c r="B216" s="751" t="s">
        <v>84</v>
      </c>
      <c r="C216" s="751">
        <v>15.125742388918196</v>
      </c>
      <c r="D216" s="751">
        <v>10.140406132763438</v>
      </c>
      <c r="E216" s="751">
        <v>9.5504055271625781</v>
      </c>
      <c r="F216" s="751">
        <v>6.059910936854104</v>
      </c>
      <c r="G216" s="751">
        <v>1.9569933831883708</v>
      </c>
      <c r="H216" s="751">
        <v>9.6375547100263788</v>
      </c>
      <c r="I216" s="751">
        <v>5.590224440778365</v>
      </c>
      <c r="J216" s="751">
        <v>7.0903814826055696</v>
      </c>
    </row>
    <row r="217" spans="1:11" x14ac:dyDescent="0.2">
      <c r="A217" s="742" t="s">
        <v>751</v>
      </c>
      <c r="B217" s="748" t="s">
        <v>84</v>
      </c>
      <c r="C217" s="748">
        <v>0</v>
      </c>
      <c r="D217" s="748">
        <v>0</v>
      </c>
      <c r="E217" s="748">
        <v>4.5643749900541083E-2</v>
      </c>
      <c r="F217" s="748">
        <v>6.9442887123438504E-2</v>
      </c>
      <c r="G217" s="748">
        <v>0</v>
      </c>
      <c r="H217" s="748">
        <v>4.1504454953138668E-2</v>
      </c>
      <c r="I217" s="748">
        <v>6.1493327839399287E-2</v>
      </c>
      <c r="J217" s="748">
        <v>5.4084382578284192E-2</v>
      </c>
    </row>
    <row r="218" spans="1:11" x14ac:dyDescent="0.2">
      <c r="A218" s="746" t="s">
        <v>762</v>
      </c>
      <c r="B218" s="739" t="s">
        <v>84</v>
      </c>
      <c r="C218" s="739">
        <v>711.90163878631108</v>
      </c>
      <c r="D218" s="739">
        <v>529.05673736547294</v>
      </c>
      <c r="E218" s="739">
        <v>398.62767014042464</v>
      </c>
      <c r="F218" s="739">
        <v>396.27075749349768</v>
      </c>
      <c r="G218" s="739">
        <v>308.49940000248154</v>
      </c>
      <c r="H218" s="739">
        <v>411.68982965143033</v>
      </c>
      <c r="I218" s="739">
        <v>386.22302418749103</v>
      </c>
      <c r="J218" s="739">
        <v>395.66238421201166</v>
      </c>
    </row>
    <row r="219" spans="1:11" ht="14.25" customHeight="1" x14ac:dyDescent="0.2">
      <c r="A219" s="747" t="s">
        <v>118</v>
      </c>
      <c r="B219" s="752" t="s">
        <v>84</v>
      </c>
      <c r="C219" s="752">
        <v>12.531422834096285</v>
      </c>
      <c r="D219" s="752">
        <v>8.7536523764047871</v>
      </c>
      <c r="E219" s="752">
        <v>5.6756482384973079</v>
      </c>
      <c r="F219" s="752">
        <v>7.928181897062422</v>
      </c>
      <c r="G219" s="752">
        <v>9.5811018802285606</v>
      </c>
      <c r="H219" s="752">
        <v>5.9802776893801539</v>
      </c>
      <c r="I219" s="752">
        <v>8.1174019301321199</v>
      </c>
      <c r="J219" s="752">
        <v>7.3252693968957479</v>
      </c>
    </row>
    <row r="220" spans="1:11" ht="15" customHeight="1" x14ac:dyDescent="0.2">
      <c r="A220" s="511" t="s">
        <v>772</v>
      </c>
      <c r="B220" s="3"/>
      <c r="C220" s="3"/>
      <c r="D220" s="212"/>
      <c r="E220" s="3"/>
      <c r="F220" s="3"/>
      <c r="G220" s="212"/>
      <c r="H220" s="3"/>
      <c r="I220" s="3"/>
      <c r="J220" s="3"/>
    </row>
    <row r="221" spans="1:11" ht="15" customHeight="1" x14ac:dyDescent="0.2">
      <c r="A221" s="22" t="s">
        <v>794</v>
      </c>
      <c r="B221" s="3"/>
      <c r="C221" s="3"/>
      <c r="D221" s="3"/>
      <c r="E221" s="212"/>
      <c r="F221" s="3"/>
      <c r="G221" s="3"/>
      <c r="H221" s="212"/>
      <c r="I221" s="3"/>
      <c r="J221" s="3"/>
      <c r="K221" s="744"/>
    </row>
    <row r="222" spans="1:11" ht="15" customHeight="1" x14ac:dyDescent="0.2">
      <c r="A222" s="38" t="s">
        <v>355</v>
      </c>
    </row>
    <row r="223" spans="1:11" x14ac:dyDescent="0.2">
      <c r="A223" s="242" t="s">
        <v>659</v>
      </c>
      <c r="B223" s="3"/>
      <c r="C223" s="3"/>
      <c r="D223" s="212"/>
      <c r="E223" s="3"/>
      <c r="F223" s="3"/>
      <c r="G223" s="212"/>
      <c r="H223" s="3"/>
      <c r="I223" s="3"/>
      <c r="J223" s="3"/>
    </row>
    <row r="225" spans="1:10" ht="87" customHeight="1" x14ac:dyDescent="0.2">
      <c r="A225" s="817" t="s">
        <v>356</v>
      </c>
      <c r="B225" s="818"/>
      <c r="C225" s="818"/>
      <c r="D225" s="818"/>
      <c r="E225" s="818"/>
      <c r="F225" s="818"/>
      <c r="G225" s="818"/>
      <c r="H225" s="818"/>
      <c r="I225" s="818"/>
      <c r="J225" s="819"/>
    </row>
  </sheetData>
  <mergeCells count="1">
    <mergeCell ref="A225:J225"/>
  </mergeCells>
  <printOptions horizontalCentered="1" verticalCentered="1"/>
  <pageMargins left="0.70866141732283472" right="0.70866141732283472" top="0.19685039370078741" bottom="0.19685039370078741" header="0.31496062992125984" footer="0.31496062992125984"/>
  <pageSetup paperSize="9" scale="50" firstPageNumber="86" orientation="landscape" useFirstPageNumber="1" r:id="rId1"/>
  <headerFooter>
    <oddHeader>&amp;R&amp;12Les groupements à fiscalité propre en 2021</oddHeader>
    <oddFooter>&amp;L&amp;12Direction Générale des Collectivités Locales / DESL&amp;C&amp;12&amp;P&amp;R&amp;12Mise en ligne : mars 2023</oddFooter>
    <firstHeader>&amp;RLes groupements à fiscalité propre en 2019</firstHeader>
    <firstFooter>&amp;LDirection Générale des Collectivités Locales / DESL&amp;C&amp;P&amp;RMise en ligne : mai 2021</firstFooter>
  </headerFooter>
  <rowBreaks count="2" manualBreakCount="2">
    <brk id="76" max="9" man="1"/>
    <brk id="149" max="9"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3"/>
  <sheetViews>
    <sheetView zoomScaleNormal="100" workbookViewId="0"/>
  </sheetViews>
  <sheetFormatPr baseColWidth="10" defaultRowHeight="12.75" x14ac:dyDescent="0.2"/>
  <cols>
    <col min="1" max="1" width="78.5703125" customWidth="1"/>
    <col min="2" max="9" width="17.28515625" customWidth="1"/>
    <col min="11" max="11" width="12" bestFit="1" customWidth="1"/>
  </cols>
  <sheetData>
    <row r="1" spans="1:10" ht="21" x14ac:dyDescent="0.25">
      <c r="A1" s="9" t="s">
        <v>802</v>
      </c>
    </row>
    <row r="2" spans="1:10" ht="18" x14ac:dyDescent="0.25">
      <c r="A2" s="9"/>
    </row>
    <row r="3" spans="1:10" ht="16.5" x14ac:dyDescent="0.25">
      <c r="A3" s="88" t="s">
        <v>803</v>
      </c>
    </row>
    <row r="4" spans="1:10" ht="13.5" thickBot="1" x14ac:dyDescent="0.25">
      <c r="A4" s="205"/>
      <c r="J4" s="398" t="s">
        <v>340</v>
      </c>
    </row>
    <row r="5" spans="1:10" x14ac:dyDescent="0.2">
      <c r="A5" s="204" t="s">
        <v>343</v>
      </c>
      <c r="B5" s="480" t="s">
        <v>34</v>
      </c>
      <c r="C5" s="480" t="s">
        <v>464</v>
      </c>
      <c r="D5" s="480" t="s">
        <v>466</v>
      </c>
      <c r="E5" s="480" t="s">
        <v>97</v>
      </c>
      <c r="F5" s="480" t="s">
        <v>272</v>
      </c>
      <c r="G5" s="481">
        <v>300000</v>
      </c>
      <c r="H5" s="482" t="s">
        <v>348</v>
      </c>
      <c r="I5" s="482" t="s">
        <v>348</v>
      </c>
      <c r="J5" s="482" t="s">
        <v>346</v>
      </c>
    </row>
    <row r="6" spans="1:10" x14ac:dyDescent="0.2">
      <c r="A6" s="203"/>
      <c r="B6" s="483" t="s">
        <v>463</v>
      </c>
      <c r="C6" s="483" t="s">
        <v>35</v>
      </c>
      <c r="D6" s="483" t="s">
        <v>35</v>
      </c>
      <c r="E6" s="483" t="s">
        <v>35</v>
      </c>
      <c r="F6" s="483" t="s">
        <v>35</v>
      </c>
      <c r="G6" s="483" t="s">
        <v>36</v>
      </c>
      <c r="H6" s="484" t="s">
        <v>768</v>
      </c>
      <c r="I6" s="484" t="s">
        <v>287</v>
      </c>
      <c r="J6" s="484" t="s">
        <v>106</v>
      </c>
    </row>
    <row r="7" spans="1:10" ht="13.5" thickBot="1" x14ac:dyDescent="0.25">
      <c r="A7" s="206"/>
      <c r="B7" s="485" t="s">
        <v>36</v>
      </c>
      <c r="C7" s="485" t="s">
        <v>465</v>
      </c>
      <c r="D7" s="485" t="s">
        <v>99</v>
      </c>
      <c r="E7" s="485" t="s">
        <v>100</v>
      </c>
      <c r="F7" s="485" t="s">
        <v>273</v>
      </c>
      <c r="G7" s="485" t="s">
        <v>101</v>
      </c>
      <c r="H7" s="486" t="s">
        <v>287</v>
      </c>
      <c r="I7" s="486" t="s">
        <v>101</v>
      </c>
      <c r="J7" s="486" t="s">
        <v>349</v>
      </c>
    </row>
    <row r="9" spans="1:10" x14ac:dyDescent="0.2">
      <c r="A9" s="496" t="s">
        <v>712</v>
      </c>
      <c r="B9" s="497" t="s">
        <v>84</v>
      </c>
      <c r="C9" s="497">
        <v>1.0089920000000001</v>
      </c>
      <c r="D9" s="497">
        <v>9.3957010000000007</v>
      </c>
      <c r="E9" s="497">
        <v>145.048216</v>
      </c>
      <c r="F9" s="497">
        <v>306.33654300000001</v>
      </c>
      <c r="G9" s="497">
        <v>36.463990000000003</v>
      </c>
      <c r="H9" s="498">
        <v>155.45290900000001</v>
      </c>
      <c r="I9" s="498">
        <v>342.80053300000003</v>
      </c>
      <c r="J9" s="498">
        <v>498.25344200000006</v>
      </c>
    </row>
    <row r="10" spans="1:10" x14ac:dyDescent="0.2">
      <c r="A10" s="476" t="s">
        <v>713</v>
      </c>
      <c r="B10" s="488" t="s">
        <v>84</v>
      </c>
      <c r="C10" s="488">
        <v>1.1651999999999999E-2</v>
      </c>
      <c r="D10" s="488">
        <v>0.18865399999999999</v>
      </c>
      <c r="E10" s="488">
        <v>31.293718999999999</v>
      </c>
      <c r="F10" s="488">
        <v>68.337354000000005</v>
      </c>
      <c r="G10" s="488">
        <v>7.1497999999999999</v>
      </c>
      <c r="H10" s="267">
        <v>31.494025000000001</v>
      </c>
      <c r="I10" s="267">
        <v>75.487154000000004</v>
      </c>
      <c r="J10" s="267">
        <v>106.981179</v>
      </c>
    </row>
    <row r="11" spans="1:10" x14ac:dyDescent="0.2">
      <c r="A11" s="477" t="s">
        <v>327</v>
      </c>
      <c r="B11" s="489" t="s">
        <v>84</v>
      </c>
      <c r="C11" s="489">
        <v>0.99734</v>
      </c>
      <c r="D11" s="489">
        <v>9.1676660000000005</v>
      </c>
      <c r="E11" s="489">
        <v>113.378593</v>
      </c>
      <c r="F11" s="489">
        <v>237.90984</v>
      </c>
      <c r="G11" s="489">
        <v>29.31419</v>
      </c>
      <c r="H11" s="490">
        <v>123.543599</v>
      </c>
      <c r="I11" s="490">
        <v>267.22403000000003</v>
      </c>
      <c r="J11" s="490">
        <v>390.76762900000006</v>
      </c>
    </row>
    <row r="12" spans="1:10" x14ac:dyDescent="0.2">
      <c r="A12" s="476" t="s">
        <v>714</v>
      </c>
      <c r="B12" s="488" t="s">
        <v>84</v>
      </c>
      <c r="C12" s="488">
        <v>0</v>
      </c>
      <c r="D12" s="488">
        <v>3.9379999999999998E-2</v>
      </c>
      <c r="E12" s="488">
        <v>0.25225900000000001</v>
      </c>
      <c r="F12" s="488">
        <v>6.8545999999999996E-2</v>
      </c>
      <c r="G12" s="488">
        <v>0</v>
      </c>
      <c r="H12" s="267">
        <v>0.29163899999999998</v>
      </c>
      <c r="I12" s="267">
        <v>6.8545999999999996E-2</v>
      </c>
      <c r="J12" s="267">
        <v>0.36018499999999998</v>
      </c>
    </row>
    <row r="13" spans="1:10" x14ac:dyDescent="0.2">
      <c r="A13" s="477" t="s">
        <v>715</v>
      </c>
      <c r="B13" s="489" t="s">
        <v>84</v>
      </c>
      <c r="C13" s="489">
        <v>0</v>
      </c>
      <c r="D13" s="489">
        <v>0</v>
      </c>
      <c r="E13" s="489">
        <v>0.123644</v>
      </c>
      <c r="F13" s="489">
        <v>2.0802000000000001E-2</v>
      </c>
      <c r="G13" s="489">
        <v>0</v>
      </c>
      <c r="H13" s="490">
        <v>0.123644</v>
      </c>
      <c r="I13" s="490">
        <v>2.0802000000000001E-2</v>
      </c>
      <c r="J13" s="490">
        <v>0.14444600000000002</v>
      </c>
    </row>
    <row r="14" spans="1:10" x14ac:dyDescent="0.2">
      <c r="A14" s="501" t="s">
        <v>328</v>
      </c>
      <c r="B14" s="502" t="s">
        <v>84</v>
      </c>
      <c r="C14" s="502">
        <v>5.6129999999999999E-3</v>
      </c>
      <c r="D14" s="502">
        <v>0.13431899999999999</v>
      </c>
      <c r="E14" s="502">
        <v>4.1294420000000001</v>
      </c>
      <c r="F14" s="502">
        <v>20.391103000000001</v>
      </c>
      <c r="G14" s="502">
        <v>5.8161630000000004</v>
      </c>
      <c r="H14" s="503">
        <v>4.269374</v>
      </c>
      <c r="I14" s="503">
        <v>26.207266000000001</v>
      </c>
      <c r="J14" s="503">
        <v>30.47664</v>
      </c>
    </row>
    <row r="15" spans="1:10" x14ac:dyDescent="0.2">
      <c r="A15" s="477" t="s">
        <v>716</v>
      </c>
      <c r="B15" s="489" t="s">
        <v>84</v>
      </c>
      <c r="C15" s="489">
        <v>0</v>
      </c>
      <c r="D15" s="489">
        <v>0</v>
      </c>
      <c r="E15" s="489">
        <v>0.98685599999999996</v>
      </c>
      <c r="F15" s="489">
        <v>6.9132069999999999</v>
      </c>
      <c r="G15" s="489">
        <v>5.7543879999999996</v>
      </c>
      <c r="H15" s="490">
        <v>0.98685599999999996</v>
      </c>
      <c r="I15" s="490">
        <v>12.667594999999999</v>
      </c>
      <c r="J15" s="490">
        <v>13.654450999999998</v>
      </c>
    </row>
    <row r="16" spans="1:10" x14ac:dyDescent="0.2">
      <c r="A16" s="476" t="s">
        <v>717</v>
      </c>
      <c r="B16" s="488" t="s">
        <v>84</v>
      </c>
      <c r="C16" s="488">
        <v>0</v>
      </c>
      <c r="D16" s="488">
        <v>0</v>
      </c>
      <c r="E16" s="488">
        <v>0.69623199999999996</v>
      </c>
      <c r="F16" s="488">
        <v>4.3889719999999999</v>
      </c>
      <c r="G16" s="488">
        <v>2.9080999999999999E-2</v>
      </c>
      <c r="H16" s="267">
        <v>0.69623199999999996</v>
      </c>
      <c r="I16" s="267">
        <v>4.4180529999999996</v>
      </c>
      <c r="J16" s="267">
        <v>5.1142849999999997</v>
      </c>
    </row>
    <row r="17" spans="1:10" x14ac:dyDescent="0.2">
      <c r="A17" s="491" t="s">
        <v>718</v>
      </c>
      <c r="B17" s="489" t="s">
        <v>84</v>
      </c>
      <c r="C17" s="489">
        <v>0</v>
      </c>
      <c r="D17" s="489">
        <v>0.12103999999999999</v>
      </c>
      <c r="E17" s="489">
        <v>1.5046949999999999</v>
      </c>
      <c r="F17" s="489">
        <v>4.6475200000000001</v>
      </c>
      <c r="G17" s="489">
        <v>0</v>
      </c>
      <c r="H17" s="490">
        <v>1.6257349999999999</v>
      </c>
      <c r="I17" s="490">
        <v>4.6475200000000001</v>
      </c>
      <c r="J17" s="490">
        <v>6.2732549999999998</v>
      </c>
    </row>
    <row r="18" spans="1:10" x14ac:dyDescent="0.2">
      <c r="A18" s="476" t="s">
        <v>329</v>
      </c>
      <c r="B18" s="488" t="s">
        <v>84</v>
      </c>
      <c r="C18" s="488">
        <v>0</v>
      </c>
      <c r="D18" s="488">
        <v>0</v>
      </c>
      <c r="E18" s="488">
        <v>0.47371799999999997</v>
      </c>
      <c r="F18" s="488">
        <v>1.767031</v>
      </c>
      <c r="G18" s="488">
        <v>3.2693E-2</v>
      </c>
      <c r="H18" s="267">
        <v>0.47371799999999997</v>
      </c>
      <c r="I18" s="267">
        <v>1.7997240000000001</v>
      </c>
      <c r="J18" s="267">
        <v>2.2734420000000002</v>
      </c>
    </row>
    <row r="19" spans="1:10" x14ac:dyDescent="0.2">
      <c r="A19" s="477" t="s">
        <v>719</v>
      </c>
      <c r="B19" s="489" t="s">
        <v>84</v>
      </c>
      <c r="C19" s="489">
        <v>5.6129999999999999E-3</v>
      </c>
      <c r="D19" s="489">
        <v>1.3278999999999999E-2</v>
      </c>
      <c r="E19" s="489">
        <v>0.46794000000000002</v>
      </c>
      <c r="F19" s="489">
        <v>2.6743709999999998</v>
      </c>
      <c r="G19" s="489">
        <v>0</v>
      </c>
      <c r="H19" s="490">
        <v>0.48683200000000004</v>
      </c>
      <c r="I19" s="490">
        <v>2.6743709999999998</v>
      </c>
      <c r="J19" s="490">
        <v>3.161203</v>
      </c>
    </row>
    <row r="20" spans="1:10" x14ac:dyDescent="0.2">
      <c r="A20" s="501" t="s">
        <v>330</v>
      </c>
      <c r="B20" s="502" t="s">
        <v>84</v>
      </c>
      <c r="C20" s="502">
        <v>0.65865099999999999</v>
      </c>
      <c r="D20" s="502">
        <v>3.108892</v>
      </c>
      <c r="E20" s="502">
        <v>24.337548999999999</v>
      </c>
      <c r="F20" s="502">
        <v>57.882961999999999</v>
      </c>
      <c r="G20" s="502">
        <v>18.174281000000001</v>
      </c>
      <c r="H20" s="503">
        <v>28.105091999999999</v>
      </c>
      <c r="I20" s="503">
        <v>76.057243</v>
      </c>
      <c r="J20" s="503">
        <v>104.162335</v>
      </c>
    </row>
    <row r="21" spans="1:10" x14ac:dyDescent="0.2">
      <c r="A21" s="491" t="s">
        <v>720</v>
      </c>
      <c r="B21" s="489" t="s">
        <v>84</v>
      </c>
      <c r="C21" s="489">
        <v>0</v>
      </c>
      <c r="D21" s="489">
        <v>1.4592000000000001E-2</v>
      </c>
      <c r="E21" s="489">
        <v>0.38682</v>
      </c>
      <c r="F21" s="489">
        <v>0.99350499999999997</v>
      </c>
      <c r="G21" s="489">
        <v>0.54</v>
      </c>
      <c r="H21" s="490">
        <v>0.40141199999999999</v>
      </c>
      <c r="I21" s="490">
        <v>1.5335049999999999</v>
      </c>
      <c r="J21" s="490">
        <v>1.934917</v>
      </c>
    </row>
    <row r="22" spans="1:10" x14ac:dyDescent="0.2">
      <c r="A22" s="476" t="s">
        <v>331</v>
      </c>
      <c r="B22" s="488" t="s">
        <v>84</v>
      </c>
      <c r="C22" s="488">
        <v>0.641509</v>
      </c>
      <c r="D22" s="488">
        <v>0.62736199999999998</v>
      </c>
      <c r="E22" s="488">
        <v>12.724349</v>
      </c>
      <c r="F22" s="488">
        <v>13.817558</v>
      </c>
      <c r="G22" s="488">
        <v>3.06847</v>
      </c>
      <c r="H22" s="267">
        <v>13.993220000000001</v>
      </c>
      <c r="I22" s="267">
        <v>16.886028</v>
      </c>
      <c r="J22" s="267">
        <v>30.879248</v>
      </c>
    </row>
    <row r="23" spans="1:10" x14ac:dyDescent="0.2">
      <c r="A23" s="477" t="s">
        <v>332</v>
      </c>
      <c r="B23" s="489" t="s">
        <v>84</v>
      </c>
      <c r="C23" s="489">
        <v>0</v>
      </c>
      <c r="D23" s="489">
        <v>0</v>
      </c>
      <c r="E23" s="489">
        <v>0.74555499999999997</v>
      </c>
      <c r="F23" s="489">
        <v>4.3695029999999999</v>
      </c>
      <c r="G23" s="489">
        <v>0</v>
      </c>
      <c r="H23" s="490">
        <v>0.74555499999999997</v>
      </c>
      <c r="I23" s="490">
        <v>4.3695029999999999</v>
      </c>
      <c r="J23" s="490">
        <v>5.1150579999999994</v>
      </c>
    </row>
    <row r="24" spans="1:10" x14ac:dyDescent="0.2">
      <c r="A24" s="476" t="s">
        <v>721</v>
      </c>
      <c r="B24" s="488" t="s">
        <v>84</v>
      </c>
      <c r="C24" s="488">
        <v>0</v>
      </c>
      <c r="D24" s="488">
        <v>2.144387</v>
      </c>
      <c r="E24" s="488">
        <v>7.7567810000000001</v>
      </c>
      <c r="F24" s="488">
        <v>36.140197999999998</v>
      </c>
      <c r="G24" s="488">
        <v>14.183422</v>
      </c>
      <c r="H24" s="267">
        <v>9.9011680000000002</v>
      </c>
      <c r="I24" s="267">
        <v>50.323619999999998</v>
      </c>
      <c r="J24" s="267">
        <v>60.224787999999997</v>
      </c>
    </row>
    <row r="25" spans="1:10" x14ac:dyDescent="0.2">
      <c r="A25" s="477" t="s">
        <v>722</v>
      </c>
      <c r="B25" s="489" t="s">
        <v>84</v>
      </c>
      <c r="C25" s="489">
        <v>1.5970999999999999E-2</v>
      </c>
      <c r="D25" s="489">
        <v>0.296213</v>
      </c>
      <c r="E25" s="489">
        <v>0.40196900000000002</v>
      </c>
      <c r="F25" s="489">
        <v>2.3902830000000002</v>
      </c>
      <c r="G25" s="489">
        <v>0.36092099999999999</v>
      </c>
      <c r="H25" s="490">
        <v>0.71415300000000004</v>
      </c>
      <c r="I25" s="490">
        <v>2.751204</v>
      </c>
      <c r="J25" s="490">
        <v>3.465357</v>
      </c>
    </row>
    <row r="26" spans="1:10" s="47" customFormat="1" x14ac:dyDescent="0.2">
      <c r="A26" s="479" t="s">
        <v>333</v>
      </c>
      <c r="B26" s="492" t="s">
        <v>84</v>
      </c>
      <c r="C26" s="492">
        <v>1.17E-3</v>
      </c>
      <c r="D26" s="492">
        <v>2.6335999999999998E-2</v>
      </c>
      <c r="E26" s="492">
        <v>2.3220719999999999</v>
      </c>
      <c r="F26" s="492">
        <v>0.17191300000000001</v>
      </c>
      <c r="G26" s="492">
        <v>2.1465999999999999E-2</v>
      </c>
      <c r="H26" s="493">
        <v>2.3495779999999997</v>
      </c>
      <c r="I26" s="493">
        <v>0.19337900000000002</v>
      </c>
      <c r="J26" s="493">
        <v>2.5429569999999999</v>
      </c>
    </row>
    <row r="27" spans="1:10" s="7" customFormat="1" x14ac:dyDescent="0.2">
      <c r="A27" s="475" t="s">
        <v>723</v>
      </c>
      <c r="B27" s="499" t="s">
        <v>84</v>
      </c>
      <c r="C27" s="499">
        <v>4.3533590000000002</v>
      </c>
      <c r="D27" s="499">
        <v>21.746217000000001</v>
      </c>
      <c r="E27" s="499">
        <v>163.58249900000001</v>
      </c>
      <c r="F27" s="499">
        <v>274.12803500000001</v>
      </c>
      <c r="G27" s="499">
        <v>40.046450999999998</v>
      </c>
      <c r="H27" s="500">
        <v>189.68207500000003</v>
      </c>
      <c r="I27" s="500">
        <v>314.174486</v>
      </c>
      <c r="J27" s="500">
        <v>503.85656100000006</v>
      </c>
    </row>
    <row r="28" spans="1:10" x14ac:dyDescent="0.2">
      <c r="A28" s="479" t="s">
        <v>724</v>
      </c>
      <c r="B28" s="492" t="s">
        <v>84</v>
      </c>
      <c r="C28" s="492">
        <v>0</v>
      </c>
      <c r="D28" s="492">
        <v>1.455579</v>
      </c>
      <c r="E28" s="492">
        <v>1.0026980000000001</v>
      </c>
      <c r="F28" s="492">
        <v>1.7059519999999999</v>
      </c>
      <c r="G28" s="492">
        <v>0.137631</v>
      </c>
      <c r="H28" s="493">
        <v>2.4582769999999998</v>
      </c>
      <c r="I28" s="493">
        <v>1.843583</v>
      </c>
      <c r="J28" s="493">
        <v>4.3018599999999996</v>
      </c>
    </row>
    <row r="29" spans="1:10" s="47" customFormat="1" x14ac:dyDescent="0.2">
      <c r="A29" s="477" t="s">
        <v>334</v>
      </c>
      <c r="B29" s="489" t="s">
        <v>84</v>
      </c>
      <c r="C29" s="489">
        <v>2.5876009999999998</v>
      </c>
      <c r="D29" s="489">
        <v>7.8590970000000002</v>
      </c>
      <c r="E29" s="489">
        <v>38.214030999999999</v>
      </c>
      <c r="F29" s="489">
        <v>94.832997000000006</v>
      </c>
      <c r="G29" s="489">
        <v>17.801960000000001</v>
      </c>
      <c r="H29" s="490">
        <v>48.660728999999996</v>
      </c>
      <c r="I29" s="490">
        <v>112.63495700000001</v>
      </c>
      <c r="J29" s="490">
        <v>161.29568600000002</v>
      </c>
    </row>
    <row r="30" spans="1:10" x14ac:dyDescent="0.2">
      <c r="A30" s="476" t="s">
        <v>725</v>
      </c>
      <c r="B30" s="488" t="s">
        <v>84</v>
      </c>
      <c r="C30" s="488">
        <v>1.411041</v>
      </c>
      <c r="D30" s="488">
        <v>6.5065910000000002</v>
      </c>
      <c r="E30" s="488">
        <v>11.824121999999999</v>
      </c>
      <c r="F30" s="488">
        <v>69.371756000000005</v>
      </c>
      <c r="G30" s="488">
        <v>15.935385999999999</v>
      </c>
      <c r="H30" s="267">
        <v>19.741754</v>
      </c>
      <c r="I30" s="267">
        <v>85.307141999999999</v>
      </c>
      <c r="J30" s="267">
        <v>105.048896</v>
      </c>
    </row>
    <row r="31" spans="1:10" s="7" customFormat="1" x14ac:dyDescent="0.2">
      <c r="A31" s="477" t="s">
        <v>752</v>
      </c>
      <c r="B31" s="489" t="s">
        <v>84</v>
      </c>
      <c r="C31" s="489">
        <v>1.1765589999999999</v>
      </c>
      <c r="D31" s="489">
        <v>1.3525050000000001</v>
      </c>
      <c r="E31" s="489">
        <v>26.389907999999998</v>
      </c>
      <c r="F31" s="489">
        <v>25.461241000000001</v>
      </c>
      <c r="G31" s="489">
        <v>1.866574</v>
      </c>
      <c r="H31" s="490">
        <v>28.918971999999997</v>
      </c>
      <c r="I31" s="490">
        <v>27.327815000000001</v>
      </c>
      <c r="J31" s="490">
        <v>56.246786999999998</v>
      </c>
    </row>
    <row r="32" spans="1:10" s="47" customFormat="1" x14ac:dyDescent="0.2">
      <c r="A32" s="476" t="s">
        <v>335</v>
      </c>
      <c r="B32" s="488" t="s">
        <v>84</v>
      </c>
      <c r="C32" s="488">
        <v>1.7285740000000001</v>
      </c>
      <c r="D32" s="488">
        <v>10.221958000000001</v>
      </c>
      <c r="E32" s="488">
        <v>111.497562</v>
      </c>
      <c r="F32" s="488">
        <v>174.89531700000001</v>
      </c>
      <c r="G32" s="488">
        <v>21.904637999999998</v>
      </c>
      <c r="H32" s="267">
        <v>123.448094</v>
      </c>
      <c r="I32" s="267">
        <v>196.79995500000001</v>
      </c>
      <c r="J32" s="267">
        <v>320.24804900000004</v>
      </c>
    </row>
    <row r="33" spans="1:10" x14ac:dyDescent="0.2">
      <c r="A33" s="477" t="s">
        <v>336</v>
      </c>
      <c r="B33" s="489" t="s">
        <v>84</v>
      </c>
      <c r="C33" s="489">
        <v>3.7184000000000002E-2</v>
      </c>
      <c r="D33" s="489">
        <v>2.2095829999999999</v>
      </c>
      <c r="E33" s="489">
        <v>12.868206000000001</v>
      </c>
      <c r="F33" s="489">
        <v>2.6937679999999999</v>
      </c>
      <c r="G33" s="489">
        <v>0.20222000000000001</v>
      </c>
      <c r="H33" s="490">
        <v>15.114973000000001</v>
      </c>
      <c r="I33" s="490">
        <v>2.895988</v>
      </c>
      <c r="J33" s="490">
        <v>18.010961000000002</v>
      </c>
    </row>
    <row r="34" spans="1:10" x14ac:dyDescent="0.2">
      <c r="A34" s="501" t="s">
        <v>726</v>
      </c>
      <c r="B34" s="502" t="s">
        <v>84</v>
      </c>
      <c r="C34" s="502">
        <v>0.13331200000000001</v>
      </c>
      <c r="D34" s="502">
        <v>4.7822560000000003</v>
      </c>
      <c r="E34" s="502">
        <v>36.609369999999998</v>
      </c>
      <c r="F34" s="502">
        <v>34.246679</v>
      </c>
      <c r="G34" s="502">
        <v>6.5384859999999998</v>
      </c>
      <c r="H34" s="503">
        <v>41.524937999999999</v>
      </c>
      <c r="I34" s="503">
        <v>40.785164999999999</v>
      </c>
      <c r="J34" s="503">
        <v>82.310102999999998</v>
      </c>
    </row>
    <row r="35" spans="1:10" s="7" customFormat="1" x14ac:dyDescent="0.2">
      <c r="A35" s="477" t="s">
        <v>727</v>
      </c>
      <c r="B35" s="489" t="s">
        <v>84</v>
      </c>
      <c r="C35" s="489">
        <v>0</v>
      </c>
      <c r="D35" s="489">
        <v>3.1640000000000001E-3</v>
      </c>
      <c r="E35" s="489">
        <v>0.20159199999999999</v>
      </c>
      <c r="F35" s="489">
        <v>0</v>
      </c>
      <c r="G35" s="489">
        <v>0</v>
      </c>
      <c r="H35" s="490">
        <v>0.20475599999999999</v>
      </c>
      <c r="I35" s="490">
        <v>0</v>
      </c>
      <c r="J35" s="490">
        <v>0.20475599999999999</v>
      </c>
    </row>
    <row r="36" spans="1:10" x14ac:dyDescent="0.2">
      <c r="A36" s="479" t="s">
        <v>337</v>
      </c>
      <c r="B36" s="492" t="s">
        <v>84</v>
      </c>
      <c r="C36" s="492">
        <v>0</v>
      </c>
      <c r="D36" s="492">
        <v>1.914002</v>
      </c>
      <c r="E36" s="492">
        <v>9.3432650000000006</v>
      </c>
      <c r="F36" s="492">
        <v>3.532718</v>
      </c>
      <c r="G36" s="492">
        <v>2.6861799999999998</v>
      </c>
      <c r="H36" s="493">
        <v>11.257267000000001</v>
      </c>
      <c r="I36" s="493">
        <v>6.2188979999999994</v>
      </c>
      <c r="J36" s="493">
        <v>17.476165000000002</v>
      </c>
    </row>
    <row r="37" spans="1:10" x14ac:dyDescent="0.2">
      <c r="A37" s="478" t="s">
        <v>728</v>
      </c>
      <c r="B37" s="489" t="s">
        <v>84</v>
      </c>
      <c r="C37" s="489">
        <v>0.13331200000000001</v>
      </c>
      <c r="D37" s="489">
        <v>2.8650899999999999</v>
      </c>
      <c r="E37" s="489">
        <v>27.064512000000001</v>
      </c>
      <c r="F37" s="489">
        <v>30.71396</v>
      </c>
      <c r="G37" s="489">
        <v>3.852306</v>
      </c>
      <c r="H37" s="490">
        <v>30.062913999999999</v>
      </c>
      <c r="I37" s="490">
        <v>34.566265999999999</v>
      </c>
      <c r="J37" s="490">
        <v>64.629179999999991</v>
      </c>
    </row>
    <row r="38" spans="1:10" x14ac:dyDescent="0.2">
      <c r="A38" s="479" t="s">
        <v>729</v>
      </c>
      <c r="B38" s="488" t="s">
        <v>84</v>
      </c>
      <c r="C38" s="488">
        <v>0</v>
      </c>
      <c r="D38" s="488">
        <v>0.88627599999999995</v>
      </c>
      <c r="E38" s="488">
        <v>3.6838920000000002</v>
      </c>
      <c r="F38" s="488">
        <v>1.7580070000000001</v>
      </c>
      <c r="G38" s="488">
        <v>7.1580000000000003E-3</v>
      </c>
      <c r="H38" s="267">
        <v>4.5701679999999998</v>
      </c>
      <c r="I38" s="267">
        <v>1.7651650000000001</v>
      </c>
      <c r="J38" s="267">
        <v>6.3353330000000003</v>
      </c>
    </row>
    <row r="39" spans="1:10" x14ac:dyDescent="0.2">
      <c r="A39" s="478" t="s">
        <v>754</v>
      </c>
      <c r="B39" s="494" t="s">
        <v>84</v>
      </c>
      <c r="C39" s="494">
        <v>0.117976</v>
      </c>
      <c r="D39" s="494">
        <v>1.748853</v>
      </c>
      <c r="E39" s="494">
        <v>16.367956</v>
      </c>
      <c r="F39" s="494">
        <v>13.263702</v>
      </c>
      <c r="G39" s="494">
        <v>0.82372800000000002</v>
      </c>
      <c r="H39" s="495">
        <v>18.234784999999999</v>
      </c>
      <c r="I39" s="495">
        <v>14.087430000000001</v>
      </c>
      <c r="J39" s="495">
        <v>32.322215</v>
      </c>
    </row>
    <row r="40" spans="1:10" x14ac:dyDescent="0.2">
      <c r="A40" s="479" t="s">
        <v>753</v>
      </c>
      <c r="B40" s="492" t="s">
        <v>84</v>
      </c>
      <c r="C40" s="492">
        <v>0</v>
      </c>
      <c r="D40" s="492">
        <v>7.2451000000000002E-2</v>
      </c>
      <c r="E40" s="492">
        <v>0.60898300000000005</v>
      </c>
      <c r="F40" s="492">
        <v>4.0883010000000004</v>
      </c>
      <c r="G40" s="492">
        <v>5.0021999999999997E-2</v>
      </c>
      <c r="H40" s="493">
        <v>0.6814340000000001</v>
      </c>
      <c r="I40" s="493">
        <v>4.1383230000000006</v>
      </c>
      <c r="J40" s="493">
        <v>4.819757000000001</v>
      </c>
    </row>
    <row r="41" spans="1:10" x14ac:dyDescent="0.2">
      <c r="A41" s="478" t="s">
        <v>755</v>
      </c>
      <c r="B41" s="494" t="s">
        <v>84</v>
      </c>
      <c r="C41" s="494">
        <v>0</v>
      </c>
      <c r="D41" s="494">
        <v>0</v>
      </c>
      <c r="E41" s="494">
        <v>1.0052999999999999E-2</v>
      </c>
      <c r="F41" s="494">
        <v>8.8872000000000007E-2</v>
      </c>
      <c r="G41" s="494">
        <v>0.84767199999999998</v>
      </c>
      <c r="H41" s="495">
        <v>1.0052999999999999E-2</v>
      </c>
      <c r="I41" s="495">
        <v>0.93654400000000004</v>
      </c>
      <c r="J41" s="495">
        <v>0.94659700000000002</v>
      </c>
    </row>
    <row r="42" spans="1:10" x14ac:dyDescent="0.2">
      <c r="A42" s="479" t="s">
        <v>756</v>
      </c>
      <c r="B42" s="492" t="s">
        <v>84</v>
      </c>
      <c r="C42" s="492">
        <v>1.5335E-2</v>
      </c>
      <c r="D42" s="492">
        <v>0.15750800000000001</v>
      </c>
      <c r="E42" s="492">
        <v>6.3936260000000003</v>
      </c>
      <c r="F42" s="492">
        <v>11.515076000000001</v>
      </c>
      <c r="G42" s="492">
        <v>2.123723</v>
      </c>
      <c r="H42" s="493">
        <v>6.5664690000000006</v>
      </c>
      <c r="I42" s="493">
        <v>13.638799000000001</v>
      </c>
      <c r="J42" s="493">
        <v>20.205268</v>
      </c>
    </row>
    <row r="43" spans="1:10" s="47" customFormat="1" x14ac:dyDescent="0.2">
      <c r="A43" s="504" t="s">
        <v>730</v>
      </c>
      <c r="B43" s="505" t="s">
        <v>84</v>
      </c>
      <c r="C43" s="505">
        <v>0.69701500000000005</v>
      </c>
      <c r="D43" s="505">
        <v>3.6495899999999999</v>
      </c>
      <c r="E43" s="505">
        <v>56.907758000000001</v>
      </c>
      <c r="F43" s="505">
        <v>232.44717499999999</v>
      </c>
      <c r="G43" s="505">
        <v>15.644544</v>
      </c>
      <c r="H43" s="506">
        <v>61.254362999999998</v>
      </c>
      <c r="I43" s="506">
        <v>248.09171899999998</v>
      </c>
      <c r="J43" s="506">
        <v>309.34608199999997</v>
      </c>
    </row>
    <row r="44" spans="1:10" s="7" customFormat="1" x14ac:dyDescent="0.2">
      <c r="A44" s="479" t="s">
        <v>731</v>
      </c>
      <c r="B44" s="492" t="s">
        <v>84</v>
      </c>
      <c r="C44" s="492">
        <v>0</v>
      </c>
      <c r="D44" s="492">
        <v>0</v>
      </c>
      <c r="E44" s="492">
        <v>3.737581</v>
      </c>
      <c r="F44" s="492">
        <v>0.94175500000000001</v>
      </c>
      <c r="G44" s="492">
        <v>0</v>
      </c>
      <c r="H44" s="493">
        <v>3.737581</v>
      </c>
      <c r="I44" s="493">
        <v>0.94175500000000001</v>
      </c>
      <c r="J44" s="493">
        <v>4.6793360000000002</v>
      </c>
    </row>
    <row r="45" spans="1:10" x14ac:dyDescent="0.2">
      <c r="A45" s="478" t="s">
        <v>732</v>
      </c>
      <c r="B45" s="494" t="s">
        <v>84</v>
      </c>
      <c r="C45" s="494">
        <v>0.64495199999999997</v>
      </c>
      <c r="D45" s="494">
        <v>0.74095100000000003</v>
      </c>
      <c r="E45" s="494">
        <v>17.991095000000001</v>
      </c>
      <c r="F45" s="494">
        <v>98.366574999999997</v>
      </c>
      <c r="G45" s="494">
        <v>10.249129</v>
      </c>
      <c r="H45" s="495">
        <v>19.376998</v>
      </c>
      <c r="I45" s="495">
        <v>108.61570399999999</v>
      </c>
      <c r="J45" s="495">
        <v>127.99270199999999</v>
      </c>
    </row>
    <row r="46" spans="1:10" s="47" customFormat="1" x14ac:dyDescent="0.2">
      <c r="A46" s="479" t="s">
        <v>733</v>
      </c>
      <c r="B46" s="492" t="s">
        <v>84</v>
      </c>
      <c r="C46" s="492">
        <v>1.0043E-2</v>
      </c>
      <c r="D46" s="492">
        <v>3.774E-3</v>
      </c>
      <c r="E46" s="492">
        <v>1.6792990000000001</v>
      </c>
      <c r="F46" s="492">
        <v>9.1528899999999993</v>
      </c>
      <c r="G46" s="492">
        <v>1.636226</v>
      </c>
      <c r="H46" s="493">
        <v>1.6931160000000001</v>
      </c>
      <c r="I46" s="493">
        <v>10.789116</v>
      </c>
      <c r="J46" s="493">
        <v>12.482232</v>
      </c>
    </row>
    <row r="47" spans="1:10" s="7" customFormat="1" x14ac:dyDescent="0.2">
      <c r="A47" s="478" t="s">
        <v>769</v>
      </c>
      <c r="B47" s="494" t="s">
        <v>84</v>
      </c>
      <c r="C47" s="494">
        <v>0.39380300000000001</v>
      </c>
      <c r="D47" s="494">
        <v>0.28970899999999999</v>
      </c>
      <c r="E47" s="494">
        <v>6.5112699999999997</v>
      </c>
      <c r="F47" s="494">
        <v>22.975285</v>
      </c>
      <c r="G47" s="494">
        <v>8.5587009999999992</v>
      </c>
      <c r="H47" s="495">
        <v>7.194782</v>
      </c>
      <c r="I47" s="495">
        <v>31.533985999999999</v>
      </c>
      <c r="J47" s="495">
        <v>38.728768000000002</v>
      </c>
    </row>
    <row r="48" spans="1:10" s="47" customFormat="1" x14ac:dyDescent="0.2">
      <c r="A48" s="476" t="s">
        <v>770</v>
      </c>
      <c r="B48" s="488" t="s">
        <v>84</v>
      </c>
      <c r="C48" s="488">
        <v>0.24110500000000001</v>
      </c>
      <c r="D48" s="488">
        <v>0.447467</v>
      </c>
      <c r="E48" s="488">
        <v>9.8005259999999996</v>
      </c>
      <c r="F48" s="488">
        <v>66.238399999999999</v>
      </c>
      <c r="G48" s="488">
        <v>5.4200999999999999E-2</v>
      </c>
      <c r="H48" s="267">
        <v>10.489098</v>
      </c>
      <c r="I48" s="267">
        <v>66.292601000000005</v>
      </c>
      <c r="J48" s="267">
        <v>76.781699000000003</v>
      </c>
    </row>
    <row r="49" spans="1:10" x14ac:dyDescent="0.2">
      <c r="A49" s="477" t="s">
        <v>734</v>
      </c>
      <c r="B49" s="489" t="s">
        <v>84</v>
      </c>
      <c r="C49" s="489">
        <v>5.2061999999999997E-2</v>
      </c>
      <c r="D49" s="489">
        <v>2.908639</v>
      </c>
      <c r="E49" s="489">
        <v>35.179080999999996</v>
      </c>
      <c r="F49" s="489">
        <v>133.13884400000001</v>
      </c>
      <c r="G49" s="489">
        <v>5.3954149999999998</v>
      </c>
      <c r="H49" s="490">
        <v>38.139781999999997</v>
      </c>
      <c r="I49" s="490">
        <v>138.53425900000002</v>
      </c>
      <c r="J49" s="490">
        <v>176.67404100000002</v>
      </c>
    </row>
    <row r="50" spans="1:10" x14ac:dyDescent="0.2">
      <c r="A50" s="501" t="s">
        <v>735</v>
      </c>
      <c r="B50" s="502" t="s">
        <v>84</v>
      </c>
      <c r="C50" s="502">
        <v>0.77029199999999998</v>
      </c>
      <c r="D50" s="502">
        <v>13.156001</v>
      </c>
      <c r="E50" s="502">
        <v>135.75165699999999</v>
      </c>
      <c r="F50" s="502">
        <v>239.10987900000001</v>
      </c>
      <c r="G50" s="502">
        <v>19.832191999999999</v>
      </c>
      <c r="H50" s="503">
        <v>149.67794999999998</v>
      </c>
      <c r="I50" s="503">
        <v>258.942071</v>
      </c>
      <c r="J50" s="503">
        <v>408.62002099999995</v>
      </c>
    </row>
    <row r="51" spans="1:10" x14ac:dyDescent="0.2">
      <c r="A51" s="477" t="s">
        <v>736</v>
      </c>
      <c r="B51" s="489" t="s">
        <v>84</v>
      </c>
      <c r="C51" s="489">
        <v>2.3993E-2</v>
      </c>
      <c r="D51" s="489">
        <v>2.2268460000000001</v>
      </c>
      <c r="E51" s="489">
        <v>9.9404719999999998</v>
      </c>
      <c r="F51" s="489">
        <v>17.026979999999998</v>
      </c>
      <c r="G51" s="489">
        <v>1.5393950000000001</v>
      </c>
      <c r="H51" s="490">
        <v>12.191310999999999</v>
      </c>
      <c r="I51" s="490">
        <v>18.566374999999997</v>
      </c>
      <c r="J51" s="490">
        <v>30.757685999999996</v>
      </c>
    </row>
    <row r="52" spans="1:10" s="47" customFormat="1" x14ac:dyDescent="0.2">
      <c r="A52" s="476" t="s">
        <v>737</v>
      </c>
      <c r="B52" s="488" t="s">
        <v>84</v>
      </c>
      <c r="C52" s="488">
        <v>5.7542000000000003E-2</v>
      </c>
      <c r="D52" s="488">
        <v>4.3741120000000002</v>
      </c>
      <c r="E52" s="488">
        <v>48.287672999999998</v>
      </c>
      <c r="F52" s="488">
        <v>101.774535</v>
      </c>
      <c r="G52" s="488">
        <v>1.3457079999999999</v>
      </c>
      <c r="H52" s="267">
        <v>52.719327</v>
      </c>
      <c r="I52" s="267">
        <v>103.120243</v>
      </c>
      <c r="J52" s="267">
        <v>155.83957000000001</v>
      </c>
    </row>
    <row r="53" spans="1:10" x14ac:dyDescent="0.2">
      <c r="A53" s="477" t="s">
        <v>738</v>
      </c>
      <c r="B53" s="489" t="s">
        <v>84</v>
      </c>
      <c r="C53" s="489">
        <v>6.6211999999999993E-2</v>
      </c>
      <c r="D53" s="489">
        <v>6.7039999999999999E-3</v>
      </c>
      <c r="E53" s="489">
        <v>0.60153900000000005</v>
      </c>
      <c r="F53" s="489">
        <v>1.4833050000000001</v>
      </c>
      <c r="G53" s="489">
        <v>0.58588600000000002</v>
      </c>
      <c r="H53" s="490">
        <v>0.67445500000000003</v>
      </c>
      <c r="I53" s="490">
        <v>2.069191</v>
      </c>
      <c r="J53" s="490">
        <v>2.743646</v>
      </c>
    </row>
    <row r="54" spans="1:10" s="7" customFormat="1" x14ac:dyDescent="0.2">
      <c r="A54" s="476" t="s">
        <v>739</v>
      </c>
      <c r="B54" s="488" t="s">
        <v>84</v>
      </c>
      <c r="C54" s="488">
        <v>0.62254399999999999</v>
      </c>
      <c r="D54" s="488">
        <v>4.7559680000000002</v>
      </c>
      <c r="E54" s="488">
        <v>47.740884999999999</v>
      </c>
      <c r="F54" s="488">
        <v>77.286686000000003</v>
      </c>
      <c r="G54" s="488">
        <v>15.080131</v>
      </c>
      <c r="H54" s="267">
        <v>53.119396999999999</v>
      </c>
      <c r="I54" s="267">
        <v>92.366816999999998</v>
      </c>
      <c r="J54" s="267">
        <v>145.48621399999999</v>
      </c>
    </row>
    <row r="55" spans="1:10" x14ac:dyDescent="0.2">
      <c r="A55" s="478" t="s">
        <v>740</v>
      </c>
      <c r="B55" s="494" t="s">
        <v>84</v>
      </c>
      <c r="C55" s="494">
        <v>0</v>
      </c>
      <c r="D55" s="494">
        <v>1.7923690000000001</v>
      </c>
      <c r="E55" s="494">
        <v>29.181086000000001</v>
      </c>
      <c r="F55" s="494">
        <v>41.538372000000003</v>
      </c>
      <c r="G55" s="494">
        <v>1.281069</v>
      </c>
      <c r="H55" s="495">
        <v>30.973455000000001</v>
      </c>
      <c r="I55" s="495">
        <v>42.819441000000005</v>
      </c>
      <c r="J55" s="495">
        <v>73.792896000000013</v>
      </c>
    </row>
    <row r="56" spans="1:10" x14ac:dyDescent="0.2">
      <c r="A56" s="507" t="s">
        <v>741</v>
      </c>
      <c r="B56" s="508" t="s">
        <v>84</v>
      </c>
      <c r="C56" s="508">
        <v>8.1025480000000005</v>
      </c>
      <c r="D56" s="508">
        <v>18.768915</v>
      </c>
      <c r="E56" s="508">
        <v>223.02992399999999</v>
      </c>
      <c r="F56" s="508">
        <v>436.29982899999999</v>
      </c>
      <c r="G56" s="508">
        <v>52.848300000000002</v>
      </c>
      <c r="H56" s="509">
        <v>249.901387</v>
      </c>
      <c r="I56" s="509">
        <v>489.14812899999998</v>
      </c>
      <c r="J56" s="509">
        <v>739.04951600000004</v>
      </c>
    </row>
    <row r="57" spans="1:10" x14ac:dyDescent="0.2">
      <c r="A57" s="478" t="s">
        <v>742</v>
      </c>
      <c r="B57" s="494" t="s">
        <v>84</v>
      </c>
      <c r="C57" s="494">
        <v>1.8107070000000001</v>
      </c>
      <c r="D57" s="494">
        <v>1.1302650000000001</v>
      </c>
      <c r="E57" s="494">
        <v>13.823295999999999</v>
      </c>
      <c r="F57" s="494">
        <v>46.226230000000001</v>
      </c>
      <c r="G57" s="494">
        <v>7.2540750000000003</v>
      </c>
      <c r="H57" s="495">
        <v>16.764268000000001</v>
      </c>
      <c r="I57" s="495">
        <v>53.480305000000001</v>
      </c>
      <c r="J57" s="495">
        <v>70.244573000000003</v>
      </c>
    </row>
    <row r="58" spans="1:10" x14ac:dyDescent="0.2">
      <c r="A58" s="479" t="s">
        <v>338</v>
      </c>
      <c r="B58" s="492" t="s">
        <v>84</v>
      </c>
      <c r="C58" s="492">
        <v>0</v>
      </c>
      <c r="D58" s="492">
        <v>1.7700000000000001E-3</v>
      </c>
      <c r="E58" s="492">
        <v>0.585588</v>
      </c>
      <c r="F58" s="492">
        <v>7.3121000000000005E-2</v>
      </c>
      <c r="G58" s="492">
        <v>0</v>
      </c>
      <c r="H58" s="493">
        <v>0.58735800000000005</v>
      </c>
      <c r="I58" s="493">
        <v>7.3121000000000005E-2</v>
      </c>
      <c r="J58" s="493">
        <v>0.66047900000000004</v>
      </c>
    </row>
    <row r="59" spans="1:10" s="47" customFormat="1" x14ac:dyDescent="0.2">
      <c r="A59" s="745" t="s">
        <v>743</v>
      </c>
      <c r="B59" s="489" t="s">
        <v>84</v>
      </c>
      <c r="C59" s="489">
        <v>0</v>
      </c>
      <c r="D59" s="489">
        <v>0.50994700000000004</v>
      </c>
      <c r="E59" s="489">
        <v>26.615680000000001</v>
      </c>
      <c r="F59" s="489">
        <v>125.576865</v>
      </c>
      <c r="G59" s="489">
        <v>6.4181109999999997</v>
      </c>
      <c r="H59" s="490">
        <v>27.125627000000001</v>
      </c>
      <c r="I59" s="490">
        <v>131.99497600000001</v>
      </c>
      <c r="J59" s="490">
        <v>159.12060300000002</v>
      </c>
    </row>
    <row r="60" spans="1:10" s="47" customFormat="1" x14ac:dyDescent="0.2">
      <c r="A60" s="476" t="s">
        <v>744</v>
      </c>
      <c r="B60" s="488" t="s">
        <v>84</v>
      </c>
      <c r="C60" s="488">
        <v>4.0567589999999996</v>
      </c>
      <c r="D60" s="488">
        <v>15.598216000000001</v>
      </c>
      <c r="E60" s="488">
        <v>108.49598</v>
      </c>
      <c r="F60" s="488">
        <v>163.771331</v>
      </c>
      <c r="G60" s="488">
        <v>25.272627</v>
      </c>
      <c r="H60" s="267">
        <v>128.15095500000001</v>
      </c>
      <c r="I60" s="267">
        <v>189.043958</v>
      </c>
      <c r="J60" s="267">
        <v>317.19491300000004</v>
      </c>
    </row>
    <row r="61" spans="1:10" s="7" customFormat="1" x14ac:dyDescent="0.2">
      <c r="A61" s="477" t="s">
        <v>745</v>
      </c>
      <c r="B61" s="494" t="s">
        <v>84</v>
      </c>
      <c r="C61" s="494">
        <v>2.2350810000000001</v>
      </c>
      <c r="D61" s="494">
        <v>1.528715</v>
      </c>
      <c r="E61" s="494">
        <v>73.509377999999998</v>
      </c>
      <c r="F61" s="494">
        <v>100.65228</v>
      </c>
      <c r="G61" s="494">
        <v>13.903487</v>
      </c>
      <c r="H61" s="495">
        <v>77.273173999999997</v>
      </c>
      <c r="I61" s="495">
        <v>114.555767</v>
      </c>
      <c r="J61" s="495">
        <v>191.82894099999999</v>
      </c>
    </row>
    <row r="62" spans="1:10" x14ac:dyDescent="0.2">
      <c r="A62" s="501" t="s">
        <v>746</v>
      </c>
      <c r="B62" s="508" t="s">
        <v>84</v>
      </c>
      <c r="C62" s="508">
        <v>0.82466899999999999</v>
      </c>
      <c r="D62" s="508">
        <v>8.7066269999999992</v>
      </c>
      <c r="E62" s="508">
        <v>135.317756</v>
      </c>
      <c r="F62" s="508">
        <v>247.39360600000001</v>
      </c>
      <c r="G62" s="508">
        <v>15.854578</v>
      </c>
      <c r="H62" s="509">
        <v>144.849052</v>
      </c>
      <c r="I62" s="509">
        <v>263.24818399999998</v>
      </c>
      <c r="J62" s="509">
        <v>408.09723599999995</v>
      </c>
    </row>
    <row r="63" spans="1:10" x14ac:dyDescent="0.2">
      <c r="A63" s="478" t="s">
        <v>747</v>
      </c>
      <c r="B63" s="494" t="s">
        <v>84</v>
      </c>
      <c r="C63" s="494">
        <v>0.527976</v>
      </c>
      <c r="D63" s="494">
        <v>7.0411000000000001</v>
      </c>
      <c r="E63" s="494">
        <v>93.712010000000006</v>
      </c>
      <c r="F63" s="494">
        <v>183.77508499999999</v>
      </c>
      <c r="G63" s="494">
        <v>13.249807000000001</v>
      </c>
      <c r="H63" s="495">
        <v>101.281086</v>
      </c>
      <c r="I63" s="495">
        <v>197.02489199999999</v>
      </c>
      <c r="J63" s="495">
        <v>298.30597799999998</v>
      </c>
    </row>
    <row r="64" spans="1:10" x14ac:dyDescent="0.2">
      <c r="A64" s="479" t="s">
        <v>339</v>
      </c>
      <c r="B64" s="492" t="s">
        <v>84</v>
      </c>
      <c r="C64" s="492">
        <v>4.7253000000000003E-2</v>
      </c>
      <c r="D64" s="492">
        <v>1.8580000000000001E-3</v>
      </c>
      <c r="E64" s="492">
        <v>1.7411350000000001</v>
      </c>
      <c r="F64" s="492">
        <v>8.5262000000000004E-2</v>
      </c>
      <c r="G64" s="492">
        <v>0</v>
      </c>
      <c r="H64" s="493">
        <v>1.790246</v>
      </c>
      <c r="I64" s="493">
        <v>8.5262000000000004E-2</v>
      </c>
      <c r="J64" s="493">
        <v>1.875508</v>
      </c>
    </row>
    <row r="65" spans="1:12" x14ac:dyDescent="0.2">
      <c r="A65" s="478" t="s">
        <v>748</v>
      </c>
      <c r="B65" s="533" t="s">
        <v>84</v>
      </c>
      <c r="C65" s="533">
        <v>0</v>
      </c>
      <c r="D65" s="489">
        <v>2.9499999999999998E-2</v>
      </c>
      <c r="E65" s="489">
        <v>3.0886870000000002</v>
      </c>
      <c r="F65" s="489">
        <v>2.798692</v>
      </c>
      <c r="G65" s="489">
        <v>2.229651</v>
      </c>
      <c r="H65" s="490">
        <v>3.1181870000000003</v>
      </c>
      <c r="I65" s="490">
        <v>5.0283429999999996</v>
      </c>
      <c r="J65" s="490">
        <v>8.1465300000000003</v>
      </c>
    </row>
    <row r="66" spans="1:12" s="47" customFormat="1" x14ac:dyDescent="0.2">
      <c r="A66" s="479" t="s">
        <v>749</v>
      </c>
      <c r="B66" s="492" t="s">
        <v>84</v>
      </c>
      <c r="C66" s="492">
        <v>0</v>
      </c>
      <c r="D66" s="492">
        <v>0.31858399999999998</v>
      </c>
      <c r="E66" s="492">
        <v>2.1148189999999998</v>
      </c>
      <c r="F66" s="492">
        <v>21.458680000000001</v>
      </c>
      <c r="G66" s="492">
        <v>0</v>
      </c>
      <c r="H66" s="493">
        <v>2.4334029999999998</v>
      </c>
      <c r="I66" s="493">
        <v>21.458680000000001</v>
      </c>
      <c r="J66" s="493">
        <v>23.892083</v>
      </c>
    </row>
    <row r="67" spans="1:12" x14ac:dyDescent="0.2">
      <c r="A67" s="745" t="s">
        <v>750</v>
      </c>
      <c r="B67" s="751" t="s">
        <v>84</v>
      </c>
      <c r="C67" s="751">
        <v>0.24943799999999999</v>
      </c>
      <c r="D67" s="751">
        <v>1.3155829999999999</v>
      </c>
      <c r="E67" s="751">
        <v>34.661104000000002</v>
      </c>
      <c r="F67" s="751">
        <v>39.275883999999998</v>
      </c>
      <c r="G67" s="751">
        <v>0.37511899999999998</v>
      </c>
      <c r="H67" s="751">
        <v>36.226125000000003</v>
      </c>
      <c r="I67" s="751">
        <v>39.651002999999996</v>
      </c>
      <c r="J67" s="751">
        <v>75.877127999999999</v>
      </c>
    </row>
    <row r="68" spans="1:12" x14ac:dyDescent="0.2">
      <c r="A68" s="742" t="s">
        <v>751</v>
      </c>
      <c r="B68" s="748" t="s">
        <v>84</v>
      </c>
      <c r="C68" s="748">
        <v>0</v>
      </c>
      <c r="D68" s="748">
        <v>0</v>
      </c>
      <c r="E68" s="748">
        <v>0.152422</v>
      </c>
      <c r="F68" s="748">
        <v>1.231616</v>
      </c>
      <c r="G68" s="748">
        <v>0</v>
      </c>
      <c r="H68" s="748">
        <v>0.152422</v>
      </c>
      <c r="I68" s="748">
        <v>1.231616</v>
      </c>
      <c r="J68" s="748">
        <v>1.3840380000000001</v>
      </c>
    </row>
    <row r="69" spans="1:12" x14ac:dyDescent="0.2">
      <c r="A69" s="746" t="s">
        <v>798</v>
      </c>
      <c r="B69" s="739" t="s">
        <v>84</v>
      </c>
      <c r="C69" s="739">
        <v>16.554455000000001</v>
      </c>
      <c r="D69" s="739">
        <v>83.448522999999994</v>
      </c>
      <c r="E69" s="739">
        <v>924.86659799999995</v>
      </c>
      <c r="F69" s="739">
        <v>1849.4674319999999</v>
      </c>
      <c r="G69" s="739">
        <v>211.21898899999999</v>
      </c>
      <c r="H69" s="739">
        <v>1024.8695760000001</v>
      </c>
      <c r="I69" s="739">
        <v>2060.6864209999999</v>
      </c>
      <c r="J69" s="739">
        <v>3085.5559969999999</v>
      </c>
      <c r="L69" s="47"/>
    </row>
    <row r="70" spans="1:12" x14ac:dyDescent="0.2">
      <c r="A70" s="217" t="s">
        <v>441</v>
      </c>
      <c r="B70" s="530"/>
      <c r="C70" s="530"/>
      <c r="D70" s="530"/>
      <c r="E70" s="530"/>
      <c r="F70" s="530"/>
      <c r="G70" s="530"/>
      <c r="H70" s="530"/>
      <c r="I70" s="530"/>
      <c r="J70" s="530"/>
    </row>
    <row r="71" spans="1:12" x14ac:dyDescent="0.2">
      <c r="A71" s="217" t="s">
        <v>347</v>
      </c>
      <c r="B71" s="530"/>
      <c r="C71" s="530"/>
      <c r="D71" s="530"/>
      <c r="E71" s="530"/>
      <c r="F71" s="530"/>
      <c r="G71" s="530"/>
      <c r="H71" s="530"/>
      <c r="I71" s="530"/>
      <c r="J71" s="530"/>
    </row>
    <row r="72" spans="1:12" x14ac:dyDescent="0.2">
      <c r="A72" s="511" t="s">
        <v>758</v>
      </c>
      <c r="B72" s="3"/>
      <c r="C72" s="3"/>
      <c r="D72" s="212"/>
      <c r="E72" s="3"/>
      <c r="F72" s="3"/>
      <c r="G72" s="212"/>
      <c r="H72" s="3"/>
      <c r="I72" s="3"/>
      <c r="J72" s="3"/>
    </row>
    <row r="73" spans="1:12" ht="15" customHeight="1" x14ac:dyDescent="0.2">
      <c r="A73" s="22" t="s">
        <v>794</v>
      </c>
      <c r="B73" s="3"/>
      <c r="C73" s="3"/>
      <c r="D73" s="3"/>
      <c r="E73" s="212"/>
      <c r="F73" s="3"/>
      <c r="G73" s="3"/>
      <c r="H73" s="212"/>
      <c r="I73" s="3"/>
      <c r="J73" s="3"/>
      <c r="K73" s="744"/>
    </row>
    <row r="74" spans="1:12" x14ac:dyDescent="0.2">
      <c r="A74" s="38" t="s">
        <v>355</v>
      </c>
      <c r="B74" s="3"/>
      <c r="C74" s="3"/>
      <c r="D74" s="212"/>
      <c r="E74" s="3"/>
      <c r="F74" s="3"/>
      <c r="G74" s="212"/>
      <c r="H74" s="3"/>
      <c r="I74" s="3"/>
      <c r="J74" s="3"/>
    </row>
    <row r="75" spans="1:12" x14ac:dyDescent="0.2">
      <c r="A75" s="242" t="s">
        <v>659</v>
      </c>
      <c r="B75" s="3"/>
      <c r="C75" s="3"/>
      <c r="D75" s="212"/>
      <c r="E75" s="3"/>
      <c r="F75" s="3"/>
      <c r="G75" s="212"/>
      <c r="H75" s="3"/>
      <c r="I75" s="3"/>
      <c r="J75" s="3"/>
    </row>
    <row r="78" spans="1:12" ht="16.5" x14ac:dyDescent="0.25">
      <c r="A78" s="88" t="s">
        <v>804</v>
      </c>
    </row>
    <row r="79" spans="1:12" ht="13.5" thickBot="1" x14ac:dyDescent="0.25">
      <c r="A79" s="205"/>
      <c r="J79" s="398" t="s">
        <v>24</v>
      </c>
    </row>
    <row r="80" spans="1:12" x14ac:dyDescent="0.2">
      <c r="A80" s="204" t="s">
        <v>343</v>
      </c>
      <c r="B80" s="480" t="s">
        <v>34</v>
      </c>
      <c r="C80" s="480" t="s">
        <v>464</v>
      </c>
      <c r="D80" s="480" t="s">
        <v>466</v>
      </c>
      <c r="E80" s="480" t="s">
        <v>97</v>
      </c>
      <c r="F80" s="480" t="s">
        <v>272</v>
      </c>
      <c r="G80" s="481">
        <v>300000</v>
      </c>
      <c r="H80" s="482" t="s">
        <v>348</v>
      </c>
      <c r="I80" s="482" t="s">
        <v>348</v>
      </c>
      <c r="J80" s="482" t="s">
        <v>346</v>
      </c>
    </row>
    <row r="81" spans="1:10" x14ac:dyDescent="0.2">
      <c r="A81" s="203"/>
      <c r="B81" s="483" t="s">
        <v>463</v>
      </c>
      <c r="C81" s="483" t="s">
        <v>35</v>
      </c>
      <c r="D81" s="483" t="s">
        <v>35</v>
      </c>
      <c r="E81" s="483" t="s">
        <v>35</v>
      </c>
      <c r="F81" s="483" t="s">
        <v>35</v>
      </c>
      <c r="G81" s="483" t="s">
        <v>36</v>
      </c>
      <c r="H81" s="484" t="s">
        <v>768</v>
      </c>
      <c r="I81" s="484" t="s">
        <v>287</v>
      </c>
      <c r="J81" s="484" t="s">
        <v>106</v>
      </c>
    </row>
    <row r="82" spans="1:10" ht="13.5" thickBot="1" x14ac:dyDescent="0.25">
      <c r="A82" s="206"/>
      <c r="B82" s="485" t="s">
        <v>36</v>
      </c>
      <c r="C82" s="485" t="s">
        <v>465</v>
      </c>
      <c r="D82" s="485" t="s">
        <v>99</v>
      </c>
      <c r="E82" s="485" t="s">
        <v>100</v>
      </c>
      <c r="F82" s="485" t="s">
        <v>273</v>
      </c>
      <c r="G82" s="485" t="s">
        <v>101</v>
      </c>
      <c r="H82" s="486" t="s">
        <v>287</v>
      </c>
      <c r="I82" s="486" t="s">
        <v>101</v>
      </c>
      <c r="J82" s="486" t="s">
        <v>349</v>
      </c>
    </row>
    <row r="84" spans="1:10" x14ac:dyDescent="0.2">
      <c r="A84" s="496" t="s">
        <v>712</v>
      </c>
      <c r="B84" s="497" t="s">
        <v>84</v>
      </c>
      <c r="C84" s="512">
        <v>6.0949877238483545E-2</v>
      </c>
      <c r="D84" s="512">
        <v>0.11259277770560422</v>
      </c>
      <c r="E84" s="512">
        <v>0.15683150014679198</v>
      </c>
      <c r="F84" s="512">
        <v>0.16563500264977904</v>
      </c>
      <c r="G84" s="512">
        <v>0.17263594609857735</v>
      </c>
      <c r="H84" s="513">
        <v>0.1516806749271675</v>
      </c>
      <c r="I84" s="513">
        <v>0.16635259470174382</v>
      </c>
      <c r="J84" s="513">
        <v>0.16147930631770677</v>
      </c>
    </row>
    <row r="85" spans="1:10" x14ac:dyDescent="0.2">
      <c r="A85" s="476" t="s">
        <v>713</v>
      </c>
      <c r="B85" s="488" t="s">
        <v>84</v>
      </c>
      <c r="C85" s="514">
        <v>7.0385887061821112E-4</v>
      </c>
      <c r="D85" s="514">
        <v>2.260723056775972E-3</v>
      </c>
      <c r="E85" s="514">
        <v>3.3835927330138051E-2</v>
      </c>
      <c r="F85" s="514">
        <v>3.694974716375541E-2</v>
      </c>
      <c r="G85" s="514">
        <v>3.3850176226342982E-2</v>
      </c>
      <c r="H85" s="515">
        <v>3.0729788196971513E-2</v>
      </c>
      <c r="I85" s="515">
        <v>3.6632043202074367E-2</v>
      </c>
      <c r="J85" s="515">
        <v>3.4671605086413863E-2</v>
      </c>
    </row>
    <row r="86" spans="1:10" x14ac:dyDescent="0.2">
      <c r="A86" s="477" t="s">
        <v>327</v>
      </c>
      <c r="B86" s="489" t="s">
        <v>84</v>
      </c>
      <c r="C86" s="516">
        <v>6.0246018367865327E-2</v>
      </c>
      <c r="D86" s="516">
        <v>0.10986013497207135</v>
      </c>
      <c r="E86" s="516">
        <v>0.12258913149764329</v>
      </c>
      <c r="F86" s="516">
        <v>0.128636944821854</v>
      </c>
      <c r="G86" s="516">
        <v>0.13878576987223437</v>
      </c>
      <c r="H86" s="517">
        <v>0.12054567907282672</v>
      </c>
      <c r="I86" s="517">
        <v>0.12967719264647887</v>
      </c>
      <c r="J86" s="517">
        <v>0.12664415404547269</v>
      </c>
    </row>
    <row r="87" spans="1:10" x14ac:dyDescent="0.2">
      <c r="A87" s="476" t="s">
        <v>714</v>
      </c>
      <c r="B87" s="488" t="s">
        <v>84</v>
      </c>
      <c r="C87" s="514">
        <v>0</v>
      </c>
      <c r="D87" s="514">
        <v>4.719076933213066E-4</v>
      </c>
      <c r="E87" s="514">
        <v>2.7275176825014932E-4</v>
      </c>
      <c r="F87" s="514">
        <v>3.7062561261689738E-5</v>
      </c>
      <c r="G87" s="514">
        <v>0</v>
      </c>
      <c r="H87" s="515">
        <v>2.8456206216819142E-4</v>
      </c>
      <c r="I87" s="515">
        <v>3.326367335731573E-5</v>
      </c>
      <c r="J87" s="515">
        <v>1.1673260843433009E-4</v>
      </c>
    </row>
    <row r="88" spans="1:10" x14ac:dyDescent="0.2">
      <c r="A88" s="477" t="s">
        <v>715</v>
      </c>
      <c r="B88" s="489" t="s">
        <v>84</v>
      </c>
      <c r="C88" s="516">
        <v>0</v>
      </c>
      <c r="D88" s="516">
        <v>0</v>
      </c>
      <c r="E88" s="516">
        <v>1.3368846952347175E-4</v>
      </c>
      <c r="F88" s="516">
        <v>1.1247562211736207E-5</v>
      </c>
      <c r="G88" s="516">
        <v>0</v>
      </c>
      <c r="H88" s="517">
        <v>1.206436437332588E-4</v>
      </c>
      <c r="I88" s="517">
        <v>1.0094694558090651E-5</v>
      </c>
      <c r="J88" s="517">
        <v>4.6813605113775555E-5</v>
      </c>
    </row>
    <row r="89" spans="1:10" x14ac:dyDescent="0.2">
      <c r="A89" s="501" t="s">
        <v>328</v>
      </c>
      <c r="B89" s="502" t="s">
        <v>84</v>
      </c>
      <c r="C89" s="520">
        <v>3.3906280816855644E-4</v>
      </c>
      <c r="D89" s="520">
        <v>1.6096030842870641E-3</v>
      </c>
      <c r="E89" s="520">
        <v>4.4649055430586544E-3</v>
      </c>
      <c r="F89" s="520">
        <v>1.1025391768023305E-2</v>
      </c>
      <c r="G89" s="520">
        <v>2.7536174789663446E-2</v>
      </c>
      <c r="H89" s="521">
        <v>4.1657729919772736E-3</v>
      </c>
      <c r="I89" s="521">
        <v>1.2717736057717246E-2</v>
      </c>
      <c r="J89" s="521">
        <v>9.8771955620418454E-3</v>
      </c>
    </row>
    <row r="90" spans="1:10" x14ac:dyDescent="0.2">
      <c r="A90" s="477" t="s">
        <v>716</v>
      </c>
      <c r="B90" s="489" t="s">
        <v>84</v>
      </c>
      <c r="C90" s="516">
        <v>0</v>
      </c>
      <c r="D90" s="516">
        <v>0</v>
      </c>
      <c r="E90" s="516">
        <v>1.0670252360005762E-3</v>
      </c>
      <c r="F90" s="516">
        <v>3.7379447079660716E-3</v>
      </c>
      <c r="G90" s="516">
        <v>2.724370582040803E-2</v>
      </c>
      <c r="H90" s="517">
        <v>9.629088648056423E-4</v>
      </c>
      <c r="I90" s="517">
        <v>6.1472696043936318E-3</v>
      </c>
      <c r="J90" s="517">
        <v>4.4252805696204638E-3</v>
      </c>
    </row>
    <row r="91" spans="1:10" x14ac:dyDescent="0.2">
      <c r="A91" s="476" t="s">
        <v>717</v>
      </c>
      <c r="B91" s="488" t="s">
        <v>84</v>
      </c>
      <c r="C91" s="514">
        <v>0</v>
      </c>
      <c r="D91" s="514">
        <v>0</v>
      </c>
      <c r="E91" s="514">
        <v>7.5279180965728853E-4</v>
      </c>
      <c r="F91" s="514">
        <v>2.3731004526280301E-3</v>
      </c>
      <c r="G91" s="514">
        <v>1.3768174981653757E-4</v>
      </c>
      <c r="H91" s="515">
        <v>6.7933717255745717E-4</v>
      </c>
      <c r="I91" s="515">
        <v>2.1439715208372307E-3</v>
      </c>
      <c r="J91" s="515">
        <v>1.6574922007484151E-3</v>
      </c>
    </row>
    <row r="92" spans="1:10" x14ac:dyDescent="0.2">
      <c r="A92" s="491" t="s">
        <v>718</v>
      </c>
      <c r="B92" s="489" t="s">
        <v>84</v>
      </c>
      <c r="C92" s="516">
        <v>0</v>
      </c>
      <c r="D92" s="516">
        <v>1.4504750431592421E-3</v>
      </c>
      <c r="E92" s="516">
        <v>1.6269319307820867E-3</v>
      </c>
      <c r="F92" s="516">
        <v>2.5128963719973202E-3</v>
      </c>
      <c r="G92" s="516">
        <v>0</v>
      </c>
      <c r="H92" s="517">
        <v>1.5862847703462318E-3</v>
      </c>
      <c r="I92" s="517">
        <v>2.2553261634755055E-3</v>
      </c>
      <c r="J92" s="517">
        <v>2.0331035982167592E-3</v>
      </c>
    </row>
    <row r="93" spans="1:10" x14ac:dyDescent="0.2">
      <c r="A93" s="476" t="s">
        <v>329</v>
      </c>
      <c r="B93" s="488" t="s">
        <v>84</v>
      </c>
      <c r="C93" s="514">
        <v>0</v>
      </c>
      <c r="D93" s="514">
        <v>0</v>
      </c>
      <c r="E93" s="514">
        <v>5.1220143642813235E-4</v>
      </c>
      <c r="F93" s="514">
        <v>9.5542693503347946E-4</v>
      </c>
      <c r="G93" s="514">
        <v>1.5478248501606074E-4</v>
      </c>
      <c r="H93" s="515">
        <v>4.6222271701038372E-4</v>
      </c>
      <c r="I93" s="515">
        <v>8.7336141086747146E-4</v>
      </c>
      <c r="J93" s="515">
        <v>7.3680140701073147E-4</v>
      </c>
    </row>
    <row r="94" spans="1:10" x14ac:dyDescent="0.2">
      <c r="A94" s="477" t="s">
        <v>719</v>
      </c>
      <c r="B94" s="489" t="s">
        <v>84</v>
      </c>
      <c r="C94" s="516">
        <v>3.3906280816855644E-4</v>
      </c>
      <c r="D94" s="516">
        <v>1.5912804112782201E-4</v>
      </c>
      <c r="E94" s="516">
        <v>5.0595404895355516E-4</v>
      </c>
      <c r="F94" s="516">
        <v>1.446022219006017E-3</v>
      </c>
      <c r="G94" s="516">
        <v>0</v>
      </c>
      <c r="H94" s="517">
        <v>4.7501849152364732E-4</v>
      </c>
      <c r="I94" s="517">
        <v>1.2978059023178276E-3</v>
      </c>
      <c r="J94" s="517">
        <v>1.0245164900826787E-3</v>
      </c>
    </row>
    <row r="95" spans="1:10" x14ac:dyDescent="0.2">
      <c r="A95" s="501" t="s">
        <v>330</v>
      </c>
      <c r="B95" s="502" t="s">
        <v>84</v>
      </c>
      <c r="C95" s="520">
        <v>3.9786933487088519E-2</v>
      </c>
      <c r="D95" s="520">
        <v>3.7255207021459208E-2</v>
      </c>
      <c r="E95" s="520">
        <v>2.6314658841209444E-2</v>
      </c>
      <c r="F95" s="520">
        <v>3.1297097206737949E-2</v>
      </c>
      <c r="G95" s="520">
        <v>8.60447305710757E-2</v>
      </c>
      <c r="H95" s="521">
        <v>2.7423091345625032E-2</v>
      </c>
      <c r="I95" s="521">
        <v>3.6908693251393052E-2</v>
      </c>
      <c r="J95" s="521">
        <v>3.3758043963964396E-2</v>
      </c>
    </row>
    <row r="96" spans="1:10" x14ac:dyDescent="0.2">
      <c r="A96" s="491" t="s">
        <v>720</v>
      </c>
      <c r="B96" s="489" t="s">
        <v>84</v>
      </c>
      <c r="C96" s="516">
        <v>0</v>
      </c>
      <c r="D96" s="516">
        <v>1.7486229205039376E-4</v>
      </c>
      <c r="E96" s="516">
        <v>4.182441022699795E-4</v>
      </c>
      <c r="F96" s="516">
        <v>5.3718437146288715E-4</v>
      </c>
      <c r="G96" s="516">
        <v>2.5565883188655922E-3</v>
      </c>
      <c r="H96" s="517">
        <v>3.9167130081730516E-4</v>
      </c>
      <c r="I96" s="517">
        <v>7.4417193434788982E-4</v>
      </c>
      <c r="J96" s="517">
        <v>6.2708860311764419E-4</v>
      </c>
    </row>
    <row r="97" spans="1:10" x14ac:dyDescent="0.2">
      <c r="A97" s="476" t="s">
        <v>331</v>
      </c>
      <c r="B97" s="488" t="s">
        <v>84</v>
      </c>
      <c r="C97" s="514">
        <v>3.8751441832425168E-2</v>
      </c>
      <c r="D97" s="514">
        <v>7.51795211522198E-3</v>
      </c>
      <c r="E97" s="514">
        <v>1.3758037134778221E-2</v>
      </c>
      <c r="F97" s="514">
        <v>7.4711010104448273E-3</v>
      </c>
      <c r="G97" s="514">
        <v>1.452743436812871E-2</v>
      </c>
      <c r="H97" s="515">
        <v>1.3653659282788584E-2</v>
      </c>
      <c r="I97" s="515">
        <v>8.1943704912684524E-3</v>
      </c>
      <c r="J97" s="515">
        <v>1.000767707020162E-2</v>
      </c>
    </row>
    <row r="98" spans="1:10" x14ac:dyDescent="0.2">
      <c r="A98" s="477" t="s">
        <v>332</v>
      </c>
      <c r="B98" s="489" t="s">
        <v>84</v>
      </c>
      <c r="C98" s="516">
        <v>0</v>
      </c>
      <c r="D98" s="516">
        <v>0</v>
      </c>
      <c r="E98" s="516">
        <v>8.0612166296441386E-4</v>
      </c>
      <c r="F98" s="516">
        <v>2.3625736384418798E-3</v>
      </c>
      <c r="G98" s="516">
        <v>0</v>
      </c>
      <c r="H98" s="517">
        <v>7.2746329626629483E-4</v>
      </c>
      <c r="I98" s="517">
        <v>2.1204114102327072E-3</v>
      </c>
      <c r="J98" s="517">
        <v>1.6577427228587742E-3</v>
      </c>
    </row>
    <row r="99" spans="1:10" x14ac:dyDescent="0.2">
      <c r="A99" s="476" t="s">
        <v>721</v>
      </c>
      <c r="B99" s="488" t="s">
        <v>84</v>
      </c>
      <c r="C99" s="514">
        <v>0</v>
      </c>
      <c r="D99" s="514">
        <v>2.5697123482940499E-2</v>
      </c>
      <c r="E99" s="514">
        <v>8.3869187370090321E-3</v>
      </c>
      <c r="F99" s="514">
        <v>1.9540867481466415E-2</v>
      </c>
      <c r="G99" s="514">
        <v>6.7150316679150474E-2</v>
      </c>
      <c r="H99" s="515">
        <v>9.6609053794372759E-3</v>
      </c>
      <c r="I99" s="515">
        <v>2.4420804391761457E-2</v>
      </c>
      <c r="J99" s="515">
        <v>1.9518293642557413E-2</v>
      </c>
    </row>
    <row r="100" spans="1:10" x14ac:dyDescent="0.2">
      <c r="A100" s="477" t="s">
        <v>722</v>
      </c>
      <c r="B100" s="489" t="s">
        <v>84</v>
      </c>
      <c r="C100" s="516">
        <v>9.6475540874042657E-4</v>
      </c>
      <c r="D100" s="516">
        <v>3.5496494048193042E-3</v>
      </c>
      <c r="E100" s="516">
        <v>4.3462376181521484E-4</v>
      </c>
      <c r="F100" s="516">
        <v>1.2924169188614294E-3</v>
      </c>
      <c r="G100" s="516">
        <v>1.7087526159875711E-3</v>
      </c>
      <c r="H100" s="517">
        <v>6.9682329998251404E-4</v>
      </c>
      <c r="I100" s="517">
        <v>1.3350910511968673E-3</v>
      </c>
      <c r="J100" s="517">
        <v>1.1230899725590039E-3</v>
      </c>
    </row>
    <row r="101" spans="1:10" x14ac:dyDescent="0.2">
      <c r="A101" s="479" t="s">
        <v>333</v>
      </c>
      <c r="B101" s="492" t="s">
        <v>84</v>
      </c>
      <c r="C101" s="522">
        <v>7.0675839222734908E-5</v>
      </c>
      <c r="D101" s="522">
        <v>3.1559575955586417E-4</v>
      </c>
      <c r="E101" s="522">
        <v>2.5107101986615371E-3</v>
      </c>
      <c r="F101" s="522">
        <v>9.2952704668118765E-5</v>
      </c>
      <c r="G101" s="522">
        <v>1.0162912009772E-4</v>
      </c>
      <c r="H101" s="523">
        <v>2.2925629319295935E-3</v>
      </c>
      <c r="I101" s="523">
        <v>9.3842031484905896E-5</v>
      </c>
      <c r="J101" s="523">
        <v>8.2414871176295166E-4</v>
      </c>
    </row>
    <row r="102" spans="1:10" x14ac:dyDescent="0.2">
      <c r="A102" s="475" t="s">
        <v>723</v>
      </c>
      <c r="B102" s="499" t="s">
        <v>84</v>
      </c>
      <c r="C102" s="518">
        <v>0.26297205193405643</v>
      </c>
      <c r="D102" s="518">
        <v>0.26059439062810019</v>
      </c>
      <c r="E102" s="518">
        <v>0.17687145297899495</v>
      </c>
      <c r="F102" s="518">
        <v>0.14821998498430441</v>
      </c>
      <c r="G102" s="518">
        <v>0.18959683118263576</v>
      </c>
      <c r="H102" s="519">
        <v>0.18507923295012518</v>
      </c>
      <c r="I102" s="519">
        <v>0.15246108422820534</v>
      </c>
      <c r="J102" s="519">
        <v>0.16329522507123051</v>
      </c>
    </row>
    <row r="103" spans="1:10" x14ac:dyDescent="0.2">
      <c r="A103" s="479" t="s">
        <v>724</v>
      </c>
      <c r="B103" s="492" t="s">
        <v>84</v>
      </c>
      <c r="C103" s="522">
        <v>0</v>
      </c>
      <c r="D103" s="522">
        <v>1.7442837184787563E-2</v>
      </c>
      <c r="E103" s="522">
        <v>1.0841541927974353E-3</v>
      </c>
      <c r="F103" s="522">
        <v>9.2240175224669754E-4</v>
      </c>
      <c r="G103" s="522">
        <v>6.5160334613664881E-4</v>
      </c>
      <c r="H103" s="523">
        <v>2.3986242323579326E-3</v>
      </c>
      <c r="I103" s="523">
        <v>8.9464509554314188E-4</v>
      </c>
      <c r="J103" s="523">
        <v>1.3941928145794723E-3</v>
      </c>
    </row>
    <row r="104" spans="1:10" x14ac:dyDescent="0.2">
      <c r="A104" s="477" t="s">
        <v>334</v>
      </c>
      <c r="B104" s="489" t="s">
        <v>84</v>
      </c>
      <c r="C104" s="516">
        <v>0.15630843781930603</v>
      </c>
      <c r="D104" s="516">
        <v>9.4178982652574933E-2</v>
      </c>
      <c r="E104" s="516">
        <v>4.1318424822170949E-2</v>
      </c>
      <c r="F104" s="516">
        <v>5.127584047124762E-2</v>
      </c>
      <c r="G104" s="516">
        <v>8.4282005535023186E-2</v>
      </c>
      <c r="H104" s="517">
        <v>4.7479923435643084E-2</v>
      </c>
      <c r="I104" s="517">
        <v>5.4658950460468932E-2</v>
      </c>
      <c r="J104" s="517">
        <v>5.2274431628148481E-2</v>
      </c>
    </row>
    <row r="105" spans="1:10" x14ac:dyDescent="0.2">
      <c r="A105" s="476" t="s">
        <v>725</v>
      </c>
      <c r="B105" s="488" t="s">
        <v>84</v>
      </c>
      <c r="C105" s="514">
        <v>8.5236330643322297E-2</v>
      </c>
      <c r="D105" s="514">
        <v>7.7971314123798222E-2</v>
      </c>
      <c r="E105" s="514">
        <v>1.2784678380178672E-2</v>
      </c>
      <c r="F105" s="514">
        <v>3.7509044387433153E-2</v>
      </c>
      <c r="G105" s="514">
        <v>7.5444855007804248E-2</v>
      </c>
      <c r="H105" s="515">
        <v>1.9262698847057978E-2</v>
      </c>
      <c r="I105" s="515">
        <v>4.1397439770871382E-2</v>
      </c>
      <c r="J105" s="515">
        <v>3.4045370138197494E-2</v>
      </c>
    </row>
    <row r="106" spans="1:10" x14ac:dyDescent="0.2">
      <c r="A106" s="477" t="s">
        <v>752</v>
      </c>
      <c r="B106" s="489" t="s">
        <v>84</v>
      </c>
      <c r="C106" s="516">
        <v>7.1072046769283553E-2</v>
      </c>
      <c r="D106" s="516">
        <v>1.6207656545341134E-2</v>
      </c>
      <c r="E106" s="516">
        <v>2.8533745360755258E-2</v>
      </c>
      <c r="F106" s="516">
        <v>1.3766796083814469E-2</v>
      </c>
      <c r="G106" s="516">
        <v>8.8371505272189337E-3</v>
      </c>
      <c r="H106" s="517">
        <v>2.8217221661383376E-2</v>
      </c>
      <c r="I106" s="517">
        <v>1.3261510689597543E-2</v>
      </c>
      <c r="J106" s="517">
        <v>1.8229060517678881E-2</v>
      </c>
    </row>
    <row r="107" spans="1:10" x14ac:dyDescent="0.2">
      <c r="A107" s="476" t="s">
        <v>335</v>
      </c>
      <c r="B107" s="488" t="s">
        <v>84</v>
      </c>
      <c r="C107" s="514">
        <v>0.1044174513748716</v>
      </c>
      <c r="D107" s="514">
        <v>0.122494175241424</v>
      </c>
      <c r="E107" s="514">
        <v>0.12055529115345996</v>
      </c>
      <c r="F107" s="514">
        <v>9.4565232117047635E-2</v>
      </c>
      <c r="G107" s="514">
        <v>0.10370581785144327</v>
      </c>
      <c r="H107" s="515">
        <v>0.12045249160562455</v>
      </c>
      <c r="I107" s="515">
        <v>9.5502136081674127E-2</v>
      </c>
      <c r="J107" s="515">
        <v>0.10378941406714649</v>
      </c>
    </row>
    <row r="108" spans="1:10" x14ac:dyDescent="0.2">
      <c r="A108" s="477" t="s">
        <v>336</v>
      </c>
      <c r="B108" s="489" t="s">
        <v>84</v>
      </c>
      <c r="C108" s="516">
        <v>2.2461627398787818E-3</v>
      </c>
      <c r="D108" s="516">
        <v>2.6478395549313676E-2</v>
      </c>
      <c r="E108" s="516">
        <v>1.3913580648092561E-2</v>
      </c>
      <c r="F108" s="516">
        <v>1.4565101030662539E-3</v>
      </c>
      <c r="G108" s="516">
        <v>9.5739498118703719E-4</v>
      </c>
      <c r="H108" s="517">
        <v>1.4748191725031752E-2</v>
      </c>
      <c r="I108" s="517">
        <v>1.405351134693579E-3</v>
      </c>
      <c r="J108" s="517">
        <v>5.8371849409025655E-3</v>
      </c>
    </row>
    <row r="109" spans="1:10" x14ac:dyDescent="0.2">
      <c r="A109" s="501" t="s">
        <v>726</v>
      </c>
      <c r="B109" s="502" t="s">
        <v>84</v>
      </c>
      <c r="C109" s="520">
        <v>8.0529380157788339E-3</v>
      </c>
      <c r="D109" s="520">
        <v>5.7307856725037548E-2</v>
      </c>
      <c r="E109" s="520">
        <v>3.9583405951914376E-2</v>
      </c>
      <c r="F109" s="520">
        <v>1.8517048966342653E-2</v>
      </c>
      <c r="G109" s="520">
        <v>3.0955957279011501E-2</v>
      </c>
      <c r="H109" s="521">
        <v>4.0517290172735108E-2</v>
      </c>
      <c r="I109" s="521">
        <v>1.9792028803784698E-2</v>
      </c>
      <c r="J109" s="521">
        <v>2.6675938819463271E-2</v>
      </c>
    </row>
    <row r="110" spans="1:10" x14ac:dyDescent="0.2">
      <c r="A110" s="477" t="s">
        <v>727</v>
      </c>
      <c r="B110" s="489" t="s">
        <v>84</v>
      </c>
      <c r="C110" s="516">
        <v>0</v>
      </c>
      <c r="D110" s="516">
        <v>3.7915590189655006E-5</v>
      </c>
      <c r="E110" s="516">
        <v>2.1796873239442042E-4</v>
      </c>
      <c r="F110" s="516">
        <v>0</v>
      </c>
      <c r="G110" s="516">
        <v>0</v>
      </c>
      <c r="H110" s="517">
        <v>1.9978737274956436E-4</v>
      </c>
      <c r="I110" s="517">
        <v>0</v>
      </c>
      <c r="J110" s="517">
        <v>6.6359515172979694E-5</v>
      </c>
    </row>
    <row r="111" spans="1:10" x14ac:dyDescent="0.2">
      <c r="A111" s="479" t="s">
        <v>337</v>
      </c>
      <c r="B111" s="492" t="s">
        <v>84</v>
      </c>
      <c r="C111" s="522">
        <v>0</v>
      </c>
      <c r="D111" s="522">
        <v>2.2936319675783839E-2</v>
      </c>
      <c r="E111" s="522">
        <v>1.0102283962037951E-2</v>
      </c>
      <c r="F111" s="522">
        <v>1.9101271743832472E-3</v>
      </c>
      <c r="G111" s="522">
        <v>1.2717511871056252E-2</v>
      </c>
      <c r="H111" s="523">
        <v>1.0984097160866447E-2</v>
      </c>
      <c r="I111" s="523">
        <v>3.017876925195694E-3</v>
      </c>
      <c r="J111" s="523">
        <v>5.6638625314178676E-3</v>
      </c>
    </row>
    <row r="112" spans="1:10" x14ac:dyDescent="0.2">
      <c r="A112" s="478" t="s">
        <v>728</v>
      </c>
      <c r="B112" s="489" t="s">
        <v>84</v>
      </c>
      <c r="C112" s="516">
        <v>8.0529380157788339E-3</v>
      </c>
      <c r="D112" s="516">
        <v>3.4333621459064052E-2</v>
      </c>
      <c r="E112" s="516">
        <v>2.9263152176244991E-2</v>
      </c>
      <c r="F112" s="516">
        <v>1.6606921251263212E-2</v>
      </c>
      <c r="G112" s="516">
        <v>1.8238445407955248E-2</v>
      </c>
      <c r="H112" s="517">
        <v>2.9333404663385184E-2</v>
      </c>
      <c r="I112" s="517">
        <v>1.677415139331381E-2</v>
      </c>
      <c r="J112" s="517">
        <v>2.0945716124691025E-2</v>
      </c>
    </row>
    <row r="113" spans="1:12" x14ac:dyDescent="0.2">
      <c r="A113" s="479" t="s">
        <v>729</v>
      </c>
      <c r="B113" s="488" t="s">
        <v>84</v>
      </c>
      <c r="C113" s="514">
        <v>0</v>
      </c>
      <c r="D113" s="514">
        <v>1.0620631356171516E-2</v>
      </c>
      <c r="E113" s="514">
        <v>3.9831603908783396E-3</v>
      </c>
      <c r="F113" s="514">
        <v>9.505476925857001E-4</v>
      </c>
      <c r="G113" s="514">
        <v>3.3888998493407244E-5</v>
      </c>
      <c r="H113" s="515">
        <v>4.4592678981037479E-3</v>
      </c>
      <c r="I113" s="515">
        <v>8.5659078548370766E-4</v>
      </c>
      <c r="J113" s="515">
        <v>2.0532225006318692E-3</v>
      </c>
    </row>
    <row r="114" spans="1:12" x14ac:dyDescent="0.2">
      <c r="A114" s="478" t="s">
        <v>754</v>
      </c>
      <c r="B114" s="494" t="s">
        <v>84</v>
      </c>
      <c r="C114" s="526">
        <v>7.1265408616592932E-3</v>
      </c>
      <c r="D114" s="526">
        <v>2.0957267272423745E-2</v>
      </c>
      <c r="E114" s="526">
        <v>1.769763989249399E-2</v>
      </c>
      <c r="F114" s="526">
        <v>7.1716331796428199E-3</v>
      </c>
      <c r="G114" s="526">
        <v>3.8998766346713268E-3</v>
      </c>
      <c r="H114" s="527">
        <v>1.7792298090425505E-2</v>
      </c>
      <c r="I114" s="527">
        <v>6.8362803075897993E-3</v>
      </c>
      <c r="J114" s="527">
        <v>1.0475329253925707E-2</v>
      </c>
    </row>
    <row r="115" spans="1:12" x14ac:dyDescent="0.2">
      <c r="A115" s="479" t="s">
        <v>753</v>
      </c>
      <c r="B115" s="492" t="s">
        <v>84</v>
      </c>
      <c r="C115" s="522">
        <v>0</v>
      </c>
      <c r="D115" s="522">
        <v>8.6821189153941057E-4</v>
      </c>
      <c r="E115" s="522">
        <v>6.5845496130675495E-4</v>
      </c>
      <c r="F115" s="522">
        <v>2.2105287875109772E-3</v>
      </c>
      <c r="G115" s="522">
        <v>2.3682529793758267E-4</v>
      </c>
      <c r="H115" s="523">
        <v>6.6489826213750347E-4</v>
      </c>
      <c r="I115" s="523">
        <v>2.0082254911893754E-3</v>
      </c>
      <c r="J115" s="523">
        <v>1.5620384153410653E-3</v>
      </c>
    </row>
    <row r="116" spans="1:12" x14ac:dyDescent="0.2">
      <c r="A116" s="478" t="s">
        <v>755</v>
      </c>
      <c r="B116" s="494" t="s">
        <v>84</v>
      </c>
      <c r="C116" s="526">
        <v>0</v>
      </c>
      <c r="D116" s="526">
        <v>0</v>
      </c>
      <c r="E116" s="526">
        <v>1.0869675715113241E-5</v>
      </c>
      <c r="F116" s="526">
        <v>4.8052752085444676E-5</v>
      </c>
      <c r="G116" s="526">
        <v>4.0132376544989527E-3</v>
      </c>
      <c r="H116" s="527">
        <v>9.8090530106632796E-6</v>
      </c>
      <c r="I116" s="527">
        <v>4.5448157005155524E-4</v>
      </c>
      <c r="J116" s="527">
        <v>3.0678328344076395E-4</v>
      </c>
    </row>
    <row r="117" spans="1:12" x14ac:dyDescent="0.2">
      <c r="A117" s="479" t="s">
        <v>756</v>
      </c>
      <c r="B117" s="492" t="s">
        <v>84</v>
      </c>
      <c r="C117" s="522">
        <v>9.263367474193502E-4</v>
      </c>
      <c r="D117" s="522">
        <v>1.8874869720582116E-3</v>
      </c>
      <c r="E117" s="522">
        <v>6.9130250933767644E-3</v>
      </c>
      <c r="F117" s="522">
        <v>6.2261577580458851E-3</v>
      </c>
      <c r="G117" s="522">
        <v>1.0054602619085541E-2</v>
      </c>
      <c r="H117" s="523">
        <v>6.4071264810382084E-3</v>
      </c>
      <c r="I117" s="523">
        <v>6.6185708126234128E-3</v>
      </c>
      <c r="J117" s="523">
        <v>6.5483394304446324E-3</v>
      </c>
    </row>
    <row r="118" spans="1:12" x14ac:dyDescent="0.2">
      <c r="A118" s="504" t="s">
        <v>730</v>
      </c>
      <c r="B118" s="505" t="s">
        <v>84</v>
      </c>
      <c r="C118" s="528">
        <v>4.2104376133191942E-2</v>
      </c>
      <c r="D118" s="528">
        <v>4.373462667517794E-2</v>
      </c>
      <c r="E118" s="528">
        <v>6.1530774409046182E-2</v>
      </c>
      <c r="F118" s="528">
        <v>0.12568330265141972</v>
      </c>
      <c r="G118" s="528">
        <v>7.406788600810886E-2</v>
      </c>
      <c r="H118" s="529">
        <v>5.9767959196400218E-2</v>
      </c>
      <c r="I118" s="529">
        <v>0.12039275673957575</v>
      </c>
      <c r="J118" s="529">
        <v>0.10025618796118707</v>
      </c>
    </row>
    <row r="119" spans="1:12" s="7" customFormat="1" x14ac:dyDescent="0.2">
      <c r="A119" s="479" t="s">
        <v>731</v>
      </c>
      <c r="B119" s="492" t="s">
        <v>84</v>
      </c>
      <c r="C119" s="522">
        <v>0</v>
      </c>
      <c r="D119" s="522">
        <v>0</v>
      </c>
      <c r="E119" s="522">
        <v>4.0412109249943961E-3</v>
      </c>
      <c r="F119" s="522">
        <v>5.0920334346282238E-4</v>
      </c>
      <c r="G119" s="522">
        <v>0</v>
      </c>
      <c r="H119" s="523">
        <v>3.6468845280660375E-3</v>
      </c>
      <c r="I119" s="523">
        <v>4.5701033908060099E-4</v>
      </c>
      <c r="J119" s="523">
        <v>1.5165292752909324E-3</v>
      </c>
    </row>
    <row r="120" spans="1:12" x14ac:dyDescent="0.2">
      <c r="A120" s="478" t="s">
        <v>732</v>
      </c>
      <c r="B120" s="494" t="s">
        <v>84</v>
      </c>
      <c r="C120" s="526">
        <v>3.8959422101180613E-2</v>
      </c>
      <c r="D120" s="526">
        <v>8.8791385798404135E-3</v>
      </c>
      <c r="E120" s="526">
        <v>1.9452637860319831E-2</v>
      </c>
      <c r="F120" s="526">
        <v>5.3186432644357053E-2</v>
      </c>
      <c r="G120" s="526">
        <v>4.8523710148049237E-2</v>
      </c>
      <c r="H120" s="527">
        <v>1.8906794048494616E-2</v>
      </c>
      <c r="I120" s="527">
        <v>5.2708506686471729E-2</v>
      </c>
      <c r="J120" s="527">
        <v>4.1481244263414353E-2</v>
      </c>
    </row>
    <row r="121" spans="1:12" x14ac:dyDescent="0.2">
      <c r="A121" s="479" t="s">
        <v>733</v>
      </c>
      <c r="B121" s="492" t="s">
        <v>84</v>
      </c>
      <c r="C121" s="522">
        <v>6.0666449001190316E-4</v>
      </c>
      <c r="D121" s="522">
        <v>4.5225485896257266E-5</v>
      </c>
      <c r="E121" s="522">
        <v>1.8157202386067794E-3</v>
      </c>
      <c r="F121" s="522">
        <v>4.9489327801258629E-3</v>
      </c>
      <c r="G121" s="522">
        <v>7.746585701155875E-3</v>
      </c>
      <c r="H121" s="523">
        <v>1.6520306970259793E-3</v>
      </c>
      <c r="I121" s="523">
        <v>5.2356903457267947E-3</v>
      </c>
      <c r="J121" s="523">
        <v>4.0453752944805167E-3</v>
      </c>
    </row>
    <row r="122" spans="1:12" s="7" customFormat="1" x14ac:dyDescent="0.2">
      <c r="A122" s="478" t="s">
        <v>769</v>
      </c>
      <c r="B122" s="494" t="s">
        <v>84</v>
      </c>
      <c r="C122" s="526">
        <v>2.3788339755068954E-2</v>
      </c>
      <c r="D122" s="526">
        <v>3.4717091397771056E-3</v>
      </c>
      <c r="E122" s="526">
        <v>7.0402261408082549E-3</v>
      </c>
      <c r="F122" s="526">
        <v>1.2422649138057382E-2</v>
      </c>
      <c r="G122" s="526">
        <v>4.0520509261598635E-2</v>
      </c>
      <c r="H122" s="527">
        <v>7.0201927820716182E-3</v>
      </c>
      <c r="I122" s="527">
        <v>1.5302661132059744E-2</v>
      </c>
      <c r="J122" s="527">
        <v>1.2551633494143326E-2</v>
      </c>
    </row>
    <row r="123" spans="1:12" x14ac:dyDescent="0.2">
      <c r="A123" s="476" t="s">
        <v>770</v>
      </c>
      <c r="B123" s="488" t="s">
        <v>84</v>
      </c>
      <c r="C123" s="514">
        <v>1.4564357449399573E-2</v>
      </c>
      <c r="D123" s="514">
        <v>5.3621919707314654E-3</v>
      </c>
      <c r="E123" s="514">
        <v>1.0596691480904795E-2</v>
      </c>
      <c r="F123" s="514">
        <v>3.5814850726173804E-2</v>
      </c>
      <c r="G123" s="514">
        <v>2.5661045087191473E-4</v>
      </c>
      <c r="H123" s="515">
        <v>1.0234568617929195E-2</v>
      </c>
      <c r="I123" s="515">
        <v>3.2170154723410005E-2</v>
      </c>
      <c r="J123" s="515">
        <v>2.4884234502518414E-2</v>
      </c>
      <c r="L123" s="267"/>
    </row>
    <row r="124" spans="1:12" x14ac:dyDescent="0.2">
      <c r="A124" s="477" t="s">
        <v>734</v>
      </c>
      <c r="B124" s="489" t="s">
        <v>84</v>
      </c>
      <c r="C124" s="516">
        <v>3.144893625311132E-3</v>
      </c>
      <c r="D124" s="516">
        <v>3.4855488095337533E-2</v>
      </c>
      <c r="E124" s="516">
        <v>3.8036924542494938E-2</v>
      </c>
      <c r="F124" s="516">
        <v>7.1987666122903651E-2</v>
      </c>
      <c r="G124" s="516">
        <v>2.5544175860059627E-2</v>
      </c>
      <c r="H124" s="517">
        <v>3.7214278668371743E-2</v>
      </c>
      <c r="I124" s="517">
        <v>6.7227239228748251E-2</v>
      </c>
      <c r="J124" s="517">
        <v>5.7258413450209704E-2</v>
      </c>
    </row>
    <row r="125" spans="1:12" x14ac:dyDescent="0.2">
      <c r="A125" s="501" t="s">
        <v>735</v>
      </c>
      <c r="B125" s="502" t="s">
        <v>84</v>
      </c>
      <c r="C125" s="520">
        <v>4.6530797903041807E-2</v>
      </c>
      <c r="D125" s="520">
        <v>0.15765409053435256</v>
      </c>
      <c r="E125" s="520">
        <v>0.14677971644079205</v>
      </c>
      <c r="F125" s="520">
        <v>0.1292858013408911</v>
      </c>
      <c r="G125" s="520">
        <v>9.3893982230925266E-2</v>
      </c>
      <c r="H125" s="521">
        <v>0.14604585159429104</v>
      </c>
      <c r="I125" s="521">
        <v>0.12565816339700139</v>
      </c>
      <c r="J125" s="521">
        <v>0.13242994824831889</v>
      </c>
    </row>
    <row r="126" spans="1:12" x14ac:dyDescent="0.2">
      <c r="A126" s="477" t="s">
        <v>736</v>
      </c>
      <c r="B126" s="489" t="s">
        <v>84</v>
      </c>
      <c r="C126" s="516">
        <v>1.4493379576675884E-3</v>
      </c>
      <c r="D126" s="516">
        <v>2.6685265597810523E-2</v>
      </c>
      <c r="E126" s="516">
        <v>1.0748006276252178E-2</v>
      </c>
      <c r="F126" s="516">
        <v>9.2064232683390125E-3</v>
      </c>
      <c r="G126" s="516">
        <v>7.2881468057779605E-3</v>
      </c>
      <c r="H126" s="517">
        <v>1.1895475566346599E-2</v>
      </c>
      <c r="I126" s="517">
        <v>9.0098012054595847E-3</v>
      </c>
      <c r="J126" s="517">
        <v>9.9682799566447131E-3</v>
      </c>
    </row>
    <row r="127" spans="1:12" x14ac:dyDescent="0.2">
      <c r="A127" s="476" t="s">
        <v>737</v>
      </c>
      <c r="B127" s="488" t="s">
        <v>84</v>
      </c>
      <c r="C127" s="514">
        <v>3.4759223423543695E-3</v>
      </c>
      <c r="D127" s="514">
        <v>5.2416889391799067E-2</v>
      </c>
      <c r="E127" s="514">
        <v>5.2210419431754633E-2</v>
      </c>
      <c r="F127" s="514">
        <v>5.5029103643064313E-2</v>
      </c>
      <c r="G127" s="514">
        <v>6.3711506544518112E-3</v>
      </c>
      <c r="H127" s="515">
        <v>5.1440035136724557E-2</v>
      </c>
      <c r="I127" s="515">
        <v>5.0041695790841535E-2</v>
      </c>
      <c r="J127" s="515">
        <v>5.0506155179655947E-2</v>
      </c>
    </row>
    <row r="128" spans="1:12" x14ac:dyDescent="0.2">
      <c r="A128" s="477" t="s">
        <v>738</v>
      </c>
      <c r="B128" s="489" t="s">
        <v>84</v>
      </c>
      <c r="C128" s="516">
        <v>3.9996484330048912E-3</v>
      </c>
      <c r="D128" s="516">
        <v>8.033695215911731E-5</v>
      </c>
      <c r="E128" s="516">
        <v>6.5040623296463789E-4</v>
      </c>
      <c r="F128" s="516">
        <v>8.0201736691084386E-4</v>
      </c>
      <c r="G128" s="516">
        <v>2.7738320440497898E-3</v>
      </c>
      <c r="H128" s="517">
        <v>6.5808861517028779E-4</v>
      </c>
      <c r="I128" s="517">
        <v>1.0041270612128714E-3</v>
      </c>
      <c r="J128" s="517">
        <v>8.8919015006292887E-4</v>
      </c>
    </row>
    <row r="129" spans="1:10" s="7" customFormat="1" x14ac:dyDescent="0.2">
      <c r="A129" s="476" t="s">
        <v>739</v>
      </c>
      <c r="B129" s="488" t="s">
        <v>84</v>
      </c>
      <c r="C129" s="514">
        <v>3.7605828763314766E-2</v>
      </c>
      <c r="D129" s="514">
        <v>5.6992836170389742E-2</v>
      </c>
      <c r="E129" s="514">
        <v>5.161921200661633E-2</v>
      </c>
      <c r="F129" s="514">
        <v>4.1788616908178144E-2</v>
      </c>
      <c r="G129" s="514">
        <v>7.1395716225116479E-2</v>
      </c>
      <c r="H129" s="515">
        <v>5.1830397002632846E-2</v>
      </c>
      <c r="I129" s="515">
        <v>4.4823324916741424E-2</v>
      </c>
      <c r="J129" s="515">
        <v>4.7150728796188493E-2</v>
      </c>
    </row>
    <row r="130" spans="1:10" x14ac:dyDescent="0.2">
      <c r="A130" s="478" t="s">
        <v>740</v>
      </c>
      <c r="B130" s="494" t="s">
        <v>84</v>
      </c>
      <c r="C130" s="526">
        <v>0</v>
      </c>
      <c r="D130" s="516">
        <v>2.1478738455322933E-2</v>
      </c>
      <c r="E130" s="516">
        <v>3.1551670330730232E-2</v>
      </c>
      <c r="F130" s="516">
        <v>2.2459639613702592E-2</v>
      </c>
      <c r="G130" s="516">
        <v>6.0651222982607876E-3</v>
      </c>
      <c r="H130" s="517">
        <v>3.0221850394747205E-2</v>
      </c>
      <c r="I130" s="517">
        <v>2.0779212481645215E-2</v>
      </c>
      <c r="J130" s="517">
        <v>2.3915591248950527E-2</v>
      </c>
    </row>
    <row r="131" spans="1:10" x14ac:dyDescent="0.2">
      <c r="A131" s="507" t="s">
        <v>741</v>
      </c>
      <c r="B131" s="508" t="s">
        <v>84</v>
      </c>
      <c r="C131" s="524">
        <v>0.48944818781409599</v>
      </c>
      <c r="D131" s="520">
        <v>0.22491608389521767</v>
      </c>
      <c r="E131" s="520">
        <v>0.24114820935505341</v>
      </c>
      <c r="F131" s="520">
        <v>0.23590565665067628</v>
      </c>
      <c r="G131" s="520">
        <v>0.25020619713315645</v>
      </c>
      <c r="H131" s="521">
        <v>0.24383725778586288</v>
      </c>
      <c r="I131" s="521">
        <v>0.23737145254862627</v>
      </c>
      <c r="J131" s="521">
        <v>0.23951907426686059</v>
      </c>
    </row>
    <row r="132" spans="1:10" x14ac:dyDescent="0.2">
      <c r="A132" s="478" t="s">
        <v>742</v>
      </c>
      <c r="B132" s="494" t="s">
        <v>84</v>
      </c>
      <c r="C132" s="526">
        <v>0.10937883488160739</v>
      </c>
      <c r="D132" s="516">
        <v>1.3544457821020992E-2</v>
      </c>
      <c r="E132" s="516">
        <v>1.494625930906416E-2</v>
      </c>
      <c r="F132" s="516">
        <v>2.4994346588742743E-2</v>
      </c>
      <c r="G132" s="516">
        <v>3.4343858165138741E-2</v>
      </c>
      <c r="H132" s="517">
        <v>1.6357464786329066E-2</v>
      </c>
      <c r="I132" s="517">
        <v>2.5952665313360653E-2</v>
      </c>
      <c r="J132" s="517">
        <v>2.2765612767454826E-2</v>
      </c>
    </row>
    <row r="133" spans="1:10" x14ac:dyDescent="0.2">
      <c r="A133" s="479" t="s">
        <v>338</v>
      </c>
      <c r="B133" s="492" t="s">
        <v>84</v>
      </c>
      <c r="C133" s="522">
        <v>0</v>
      </c>
      <c r="D133" s="514">
        <v>2.1210680984731152E-5</v>
      </c>
      <c r="E133" s="514">
        <v>6.3315942133310783E-4</v>
      </c>
      <c r="F133" s="514">
        <v>3.9536246345753443E-5</v>
      </c>
      <c r="G133" s="514">
        <v>0</v>
      </c>
      <c r="H133" s="515">
        <v>5.7310511869463482E-4</v>
      </c>
      <c r="I133" s="515">
        <v>3.5483807363818222E-5</v>
      </c>
      <c r="J133" s="515">
        <v>2.1405510081235453E-4</v>
      </c>
    </row>
    <row r="134" spans="1:10" x14ac:dyDescent="0.2">
      <c r="A134" s="745" t="s">
        <v>743</v>
      </c>
      <c r="B134" s="489" t="s">
        <v>84</v>
      </c>
      <c r="C134" s="516">
        <v>0</v>
      </c>
      <c r="D134" s="526">
        <v>6.1109170260568915E-3</v>
      </c>
      <c r="E134" s="526">
        <v>2.8777858404180363E-2</v>
      </c>
      <c r="F134" s="526">
        <v>6.7898932864258188E-2</v>
      </c>
      <c r="G134" s="526">
        <v>3.0386051132931045E-2</v>
      </c>
      <c r="H134" s="527">
        <v>2.646739413015808E-2</v>
      </c>
      <c r="I134" s="527">
        <v>6.4053887410946364E-2</v>
      </c>
      <c r="J134" s="527">
        <v>5.1569507458204794E-2</v>
      </c>
    </row>
    <row r="135" spans="1:10" x14ac:dyDescent="0.2">
      <c r="A135" s="476" t="s">
        <v>744</v>
      </c>
      <c r="B135" s="488" t="s">
        <v>84</v>
      </c>
      <c r="C135" s="514">
        <v>0.24505542465759214</v>
      </c>
      <c r="D135" s="522">
        <v>0.18692021667058148</v>
      </c>
      <c r="E135" s="522">
        <v>0.11730986959051148</v>
      </c>
      <c r="F135" s="522">
        <v>8.8550535233215183E-2</v>
      </c>
      <c r="G135" s="522">
        <v>0.11965130180601329</v>
      </c>
      <c r="H135" s="523">
        <v>0.12504123256362526</v>
      </c>
      <c r="I135" s="523">
        <v>9.1738343143088055E-2</v>
      </c>
      <c r="J135" s="523">
        <v>0.10279992108663716</v>
      </c>
    </row>
    <row r="136" spans="1:10" s="7" customFormat="1" x14ac:dyDescent="0.2">
      <c r="A136" s="477" t="s">
        <v>745</v>
      </c>
      <c r="B136" s="494" t="s">
        <v>84</v>
      </c>
      <c r="C136" s="526">
        <v>0.13501386786819619</v>
      </c>
      <c r="D136" s="526">
        <v>1.8319257729702419E-2</v>
      </c>
      <c r="E136" s="526">
        <v>7.9481060467490261E-2</v>
      </c>
      <c r="F136" s="526">
        <v>5.4422304636722041E-2</v>
      </c>
      <c r="G136" s="526">
        <v>6.5824986029073371E-2</v>
      </c>
      <c r="H136" s="527">
        <v>7.5398056308386308E-2</v>
      </c>
      <c r="I136" s="527">
        <v>5.5591071903317024E-2</v>
      </c>
      <c r="J136" s="527">
        <v>6.2169975585116562E-2</v>
      </c>
    </row>
    <row r="137" spans="1:10" x14ac:dyDescent="0.2">
      <c r="A137" s="501" t="s">
        <v>746</v>
      </c>
      <c r="B137" s="508" t="s">
        <v>84</v>
      </c>
      <c r="C137" s="524">
        <v>4.9815533039293647E-2</v>
      </c>
      <c r="D137" s="524">
        <v>0.10433530381358577</v>
      </c>
      <c r="E137" s="524">
        <v>0.14631056661860331</v>
      </c>
      <c r="F137" s="524">
        <v>0.13376478099561367</v>
      </c>
      <c r="G137" s="524">
        <v>7.5062275769154446E-2</v>
      </c>
      <c r="H137" s="525">
        <v>0.14133413206130727</v>
      </c>
      <c r="I137" s="525">
        <v>0.12774781321277023</v>
      </c>
      <c r="J137" s="525">
        <v>0.13226051849222037</v>
      </c>
    </row>
    <row r="138" spans="1:10" x14ac:dyDescent="0.2">
      <c r="A138" s="478" t="s">
        <v>747</v>
      </c>
      <c r="B138" s="494" t="s">
        <v>84</v>
      </c>
      <c r="C138" s="526">
        <v>3.1893287939711697E-2</v>
      </c>
      <c r="D138" s="516">
        <v>8.4376568294683901E-2</v>
      </c>
      <c r="E138" s="516">
        <v>0.10132489399298213</v>
      </c>
      <c r="F138" s="516">
        <v>9.9366488871483943E-2</v>
      </c>
      <c r="G138" s="516">
        <v>6.2730188524858441E-2</v>
      </c>
      <c r="H138" s="517">
        <v>9.8823390187162699E-2</v>
      </c>
      <c r="I138" s="517">
        <v>9.5611292427689565E-2</v>
      </c>
      <c r="J138" s="517">
        <v>9.6678192938334157E-2</v>
      </c>
    </row>
    <row r="139" spans="1:10" x14ac:dyDescent="0.2">
      <c r="A139" s="479" t="s">
        <v>339</v>
      </c>
      <c r="B139" s="492" t="s">
        <v>84</v>
      </c>
      <c r="C139" s="522">
        <v>2.8543978040956345E-3</v>
      </c>
      <c r="D139" s="514">
        <v>2.2265223316175411E-5</v>
      </c>
      <c r="E139" s="514">
        <v>1.8825796106867298E-3</v>
      </c>
      <c r="F139" s="514">
        <v>4.6100838827855615E-5</v>
      </c>
      <c r="G139" s="514">
        <v>0</v>
      </c>
      <c r="H139" s="515">
        <v>1.7468037318340689E-3</v>
      </c>
      <c r="I139" s="515">
        <v>4.1375533478123503E-5</v>
      </c>
      <c r="J139" s="515">
        <v>6.0783469877827658E-4</v>
      </c>
    </row>
    <row r="140" spans="1:10" x14ac:dyDescent="0.2">
      <c r="A140" s="478" t="s">
        <v>748</v>
      </c>
      <c r="B140" s="533" t="s">
        <v>84</v>
      </c>
      <c r="C140" s="757">
        <v>0</v>
      </c>
      <c r="D140" s="526">
        <v>3.5351134974551915E-4</v>
      </c>
      <c r="E140" s="526">
        <v>3.3396027131688028E-3</v>
      </c>
      <c r="F140" s="526">
        <v>1.5132421104455545E-3</v>
      </c>
      <c r="G140" s="526">
        <v>1.0556110558790716E-2</v>
      </c>
      <c r="H140" s="527">
        <v>3.0425207977878349E-3</v>
      </c>
      <c r="I140" s="527">
        <v>2.4401301181767722E-3</v>
      </c>
      <c r="J140" s="527">
        <v>2.6402146024640761E-3</v>
      </c>
    </row>
    <row r="141" spans="1:10" x14ac:dyDescent="0.2">
      <c r="A141" s="479" t="s">
        <v>749</v>
      </c>
      <c r="B141" s="492" t="s">
        <v>84</v>
      </c>
      <c r="C141" s="522">
        <v>0</v>
      </c>
      <c r="D141" s="522">
        <v>3.8177308422822536E-3</v>
      </c>
      <c r="E141" s="522">
        <v>2.286620583523333E-3</v>
      </c>
      <c r="F141" s="522">
        <v>1.1602626587911715E-2</v>
      </c>
      <c r="G141" s="522">
        <v>0</v>
      </c>
      <c r="H141" s="523">
        <v>2.3743538270473547E-3</v>
      </c>
      <c r="I141" s="523">
        <v>1.0413365071618533E-2</v>
      </c>
      <c r="J141" s="523">
        <v>7.7432018810320103E-3</v>
      </c>
    </row>
    <row r="142" spans="1:10" x14ac:dyDescent="0.2">
      <c r="A142" s="745" t="s">
        <v>750</v>
      </c>
      <c r="B142" s="751" t="s">
        <v>84</v>
      </c>
      <c r="C142" s="753">
        <v>1.5067726482085939E-2</v>
      </c>
      <c r="D142" s="753">
        <v>1.5765204136686757E-2</v>
      </c>
      <c r="E142" s="753">
        <v>3.7476868637005313E-2</v>
      </c>
      <c r="F142" s="753">
        <v>2.1236320964856007E-2</v>
      </c>
      <c r="G142" s="753">
        <v>1.7759719510824852E-3</v>
      </c>
      <c r="H142" s="754">
        <v>3.5347058638805766E-2</v>
      </c>
      <c r="I142" s="754">
        <v>1.9241648120706473E-2</v>
      </c>
      <c r="J142" s="754">
        <v>2.4591071454795575E-2</v>
      </c>
    </row>
    <row r="143" spans="1:10" x14ac:dyDescent="0.2">
      <c r="A143" s="742" t="s">
        <v>751</v>
      </c>
      <c r="B143" s="748" t="s">
        <v>84</v>
      </c>
      <c r="C143" s="749">
        <v>0</v>
      </c>
      <c r="D143" s="749">
        <v>0</v>
      </c>
      <c r="E143" s="749">
        <v>1.6480430835064065E-4</v>
      </c>
      <c r="F143" s="749">
        <v>6.6593008273097291E-4</v>
      </c>
      <c r="G143" s="749">
        <v>0</v>
      </c>
      <c r="H143" s="750">
        <v>1.4872331423369328E-4</v>
      </c>
      <c r="I143" s="750">
        <v>5.9767269170547907E-4</v>
      </c>
      <c r="J143" s="750">
        <v>4.4855384292025868E-4</v>
      </c>
    </row>
    <row r="144" spans="1:10" x14ac:dyDescent="0.2">
      <c r="A144" s="746" t="s">
        <v>798</v>
      </c>
      <c r="B144" s="739" t="s">
        <v>84</v>
      </c>
      <c r="C144" s="740">
        <v>1</v>
      </c>
      <c r="D144" s="740">
        <v>1</v>
      </c>
      <c r="E144" s="740">
        <v>1</v>
      </c>
      <c r="F144" s="740">
        <v>1</v>
      </c>
      <c r="G144" s="740">
        <v>1</v>
      </c>
      <c r="H144" s="741">
        <v>1</v>
      </c>
      <c r="I144" s="741">
        <v>1</v>
      </c>
      <c r="J144" s="741">
        <v>1</v>
      </c>
    </row>
    <row r="145" spans="1:11" x14ac:dyDescent="0.2">
      <c r="A145" s="511" t="s">
        <v>758</v>
      </c>
      <c r="B145" s="3"/>
      <c r="C145" s="3"/>
      <c r="D145" s="212"/>
      <c r="E145" s="3"/>
      <c r="F145" s="3"/>
      <c r="G145" s="212"/>
      <c r="H145" s="3"/>
      <c r="I145" s="3"/>
      <c r="J145" s="3"/>
    </row>
    <row r="146" spans="1:11" ht="15" customHeight="1" x14ac:dyDescent="0.2">
      <c r="A146" s="22" t="s">
        <v>794</v>
      </c>
      <c r="B146" s="3"/>
      <c r="C146" s="3"/>
      <c r="D146" s="3"/>
      <c r="E146" s="212"/>
      <c r="F146" s="3"/>
      <c r="G146" s="3"/>
      <c r="H146" s="212"/>
      <c r="I146" s="3"/>
      <c r="J146" s="3"/>
      <c r="K146" s="744"/>
    </row>
    <row r="147" spans="1:11" x14ac:dyDescent="0.2">
      <c r="A147" s="38" t="s">
        <v>355</v>
      </c>
      <c r="B147" s="3"/>
      <c r="C147" s="3"/>
      <c r="D147" s="212"/>
      <c r="E147" s="3"/>
      <c r="F147" s="3"/>
      <c r="G147" s="212"/>
      <c r="H147" s="3"/>
      <c r="I147" s="3"/>
      <c r="J147" s="3"/>
    </row>
    <row r="148" spans="1:11" x14ac:dyDescent="0.2">
      <c r="A148" s="242" t="s">
        <v>659</v>
      </c>
      <c r="B148" s="3"/>
      <c r="C148" s="3"/>
      <c r="D148" s="212"/>
      <c r="E148" s="3"/>
      <c r="F148" s="3"/>
      <c r="G148" s="212"/>
      <c r="H148" s="3"/>
      <c r="I148" s="3"/>
      <c r="J148" s="3"/>
    </row>
    <row r="151" spans="1:11" ht="16.5" x14ac:dyDescent="0.25">
      <c r="A151" s="88" t="s">
        <v>805</v>
      </c>
    </row>
    <row r="152" spans="1:11" ht="13.5" thickBot="1" x14ac:dyDescent="0.25">
      <c r="A152" s="205"/>
      <c r="J152" s="398" t="s">
        <v>344</v>
      </c>
    </row>
    <row r="153" spans="1:11" x14ac:dyDescent="0.2">
      <c r="A153" s="204" t="s">
        <v>343</v>
      </c>
      <c r="B153" s="480" t="s">
        <v>34</v>
      </c>
      <c r="C153" s="480" t="s">
        <v>464</v>
      </c>
      <c r="D153" s="480" t="s">
        <v>466</v>
      </c>
      <c r="E153" s="480" t="s">
        <v>97</v>
      </c>
      <c r="F153" s="480" t="s">
        <v>272</v>
      </c>
      <c r="G153" s="481">
        <v>300000</v>
      </c>
      <c r="H153" s="482" t="s">
        <v>348</v>
      </c>
      <c r="I153" s="482" t="s">
        <v>348</v>
      </c>
      <c r="J153" s="482" t="s">
        <v>346</v>
      </c>
    </row>
    <row r="154" spans="1:11" x14ac:dyDescent="0.2">
      <c r="A154" s="203"/>
      <c r="B154" s="483" t="s">
        <v>463</v>
      </c>
      <c r="C154" s="483" t="s">
        <v>35</v>
      </c>
      <c r="D154" s="483" t="s">
        <v>35</v>
      </c>
      <c r="E154" s="483" t="s">
        <v>35</v>
      </c>
      <c r="F154" s="483" t="s">
        <v>35</v>
      </c>
      <c r="G154" s="483" t="s">
        <v>36</v>
      </c>
      <c r="H154" s="484" t="s">
        <v>768</v>
      </c>
      <c r="I154" s="484" t="s">
        <v>287</v>
      </c>
      <c r="J154" s="484" t="s">
        <v>106</v>
      </c>
    </row>
    <row r="155" spans="1:11" ht="13.5" thickBot="1" x14ac:dyDescent="0.25">
      <c r="A155" s="206"/>
      <c r="B155" s="485" t="s">
        <v>36</v>
      </c>
      <c r="C155" s="485" t="s">
        <v>465</v>
      </c>
      <c r="D155" s="485" t="s">
        <v>99</v>
      </c>
      <c r="E155" s="485" t="s">
        <v>100</v>
      </c>
      <c r="F155" s="485" t="s">
        <v>273</v>
      </c>
      <c r="G155" s="485" t="s">
        <v>101</v>
      </c>
      <c r="H155" s="486" t="s">
        <v>287</v>
      </c>
      <c r="I155" s="486" t="s">
        <v>101</v>
      </c>
      <c r="J155" s="486" t="s">
        <v>349</v>
      </c>
    </row>
    <row r="157" spans="1:11" x14ac:dyDescent="0.2">
      <c r="A157" s="496" t="s">
        <v>712</v>
      </c>
      <c r="B157" s="497" t="s">
        <v>84</v>
      </c>
      <c r="C157" s="497">
        <v>17.170532477919782</v>
      </c>
      <c r="D157" s="497">
        <v>12.855080216830347</v>
      </c>
      <c r="E157" s="497">
        <v>18.319160195416881</v>
      </c>
      <c r="F157" s="497">
        <v>23.398250679560572</v>
      </c>
      <c r="G157" s="497">
        <v>21.544365843095481</v>
      </c>
      <c r="H157" s="498">
        <v>17.852762199570737</v>
      </c>
      <c r="I157" s="498">
        <v>23.186024949557964</v>
      </c>
      <c r="J157" s="498">
        <v>21.209232560980649</v>
      </c>
    </row>
    <row r="158" spans="1:11" x14ac:dyDescent="0.2">
      <c r="A158" s="476" t="s">
        <v>713</v>
      </c>
      <c r="B158" s="488" t="s">
        <v>84</v>
      </c>
      <c r="C158" s="488">
        <v>0.19828803839150486</v>
      </c>
      <c r="D158" s="488">
        <v>0.2581140356878015</v>
      </c>
      <c r="E158" s="488">
        <v>3.9523040495124806</v>
      </c>
      <c r="F158" s="488">
        <v>5.2196663317111058</v>
      </c>
      <c r="G158" s="488">
        <v>4.2243843009216508</v>
      </c>
      <c r="H158" s="267">
        <v>3.6168852847413477</v>
      </c>
      <c r="I158" s="267">
        <v>5.1057302061287171</v>
      </c>
      <c r="J158" s="267">
        <v>4.5538846574769849</v>
      </c>
    </row>
    <row r="159" spans="1:11" x14ac:dyDescent="0.2">
      <c r="A159" s="477" t="s">
        <v>327</v>
      </c>
      <c r="B159" s="489" t="s">
        <v>84</v>
      </c>
      <c r="C159" s="489">
        <v>16.972244439528275</v>
      </c>
      <c r="D159" s="489">
        <v>12.543085591070662</v>
      </c>
      <c r="E159" s="489">
        <v>14.319380583749966</v>
      </c>
      <c r="F159" s="489">
        <v>18.171759793783881</v>
      </c>
      <c r="G159" s="489">
        <v>17.319981542173828</v>
      </c>
      <c r="H159" s="490">
        <v>14.188184115783418</v>
      </c>
      <c r="I159" s="490">
        <v>18.074251438522197</v>
      </c>
      <c r="J159" s="490">
        <v>16.633867068727657</v>
      </c>
    </row>
    <row r="160" spans="1:11" x14ac:dyDescent="0.2">
      <c r="A160" s="476" t="s">
        <v>714</v>
      </c>
      <c r="B160" s="488" t="s">
        <v>84</v>
      </c>
      <c r="C160" s="488">
        <v>0</v>
      </c>
      <c r="D160" s="488">
        <v>5.3879221884431942E-2</v>
      </c>
      <c r="E160" s="488">
        <v>3.1859564765247907E-2</v>
      </c>
      <c r="F160" s="488">
        <v>5.2356028940404899E-3</v>
      </c>
      <c r="G160" s="488">
        <v>0</v>
      </c>
      <c r="H160" s="267">
        <v>3.3492854836962946E-2</v>
      </c>
      <c r="I160" s="267">
        <v>4.6362508607663104E-3</v>
      </c>
      <c r="J160" s="267">
        <v>1.5332051494341335E-2</v>
      </c>
    </row>
    <row r="161" spans="1:10" x14ac:dyDescent="0.2">
      <c r="A161" s="477" t="s">
        <v>715</v>
      </c>
      <c r="B161" s="489" t="s">
        <v>84</v>
      </c>
      <c r="C161" s="489">
        <v>0</v>
      </c>
      <c r="D161" s="489">
        <v>0</v>
      </c>
      <c r="E161" s="489">
        <v>1.5615871092148592E-2</v>
      </c>
      <c r="F161" s="489">
        <v>1.5888747906782346E-3</v>
      </c>
      <c r="G161" s="489">
        <v>0</v>
      </c>
      <c r="H161" s="490">
        <v>1.4199714521931039E-2</v>
      </c>
      <c r="I161" s="490">
        <v>1.4069864092093017E-3</v>
      </c>
      <c r="J161" s="490">
        <v>6.1486555801924811E-3</v>
      </c>
    </row>
    <row r="162" spans="1:10" x14ac:dyDescent="0.2">
      <c r="A162" s="501" t="s">
        <v>328</v>
      </c>
      <c r="B162" s="502" t="s">
        <v>84</v>
      </c>
      <c r="C162" s="502">
        <v>9.551928934873985E-2</v>
      </c>
      <c r="D162" s="502">
        <v>0.18377357044934012</v>
      </c>
      <c r="E162" s="502">
        <v>0.52153629739012219</v>
      </c>
      <c r="F162" s="502">
        <v>1.5574901216624999</v>
      </c>
      <c r="G162" s="502">
        <v>3.4364188744861912</v>
      </c>
      <c r="H162" s="503">
        <v>0.49031001898478543</v>
      </c>
      <c r="I162" s="503">
        <v>1.7725827845655715</v>
      </c>
      <c r="J162" s="503">
        <v>1.2973039239682467</v>
      </c>
    </row>
    <row r="163" spans="1:10" x14ac:dyDescent="0.2">
      <c r="A163" s="477" t="s">
        <v>716</v>
      </c>
      <c r="B163" s="489" t="s">
        <v>84</v>
      </c>
      <c r="C163" s="489">
        <v>0</v>
      </c>
      <c r="D163" s="489">
        <v>0</v>
      </c>
      <c r="E163" s="489">
        <v>0.124636990735607</v>
      </c>
      <c r="F163" s="489">
        <v>0.5280367428632009</v>
      </c>
      <c r="G163" s="489">
        <v>3.3999197639950678</v>
      </c>
      <c r="H163" s="490">
        <v>0.11333403541016772</v>
      </c>
      <c r="I163" s="490">
        <v>0.85679905789672628</v>
      </c>
      <c r="J163" s="490">
        <v>0.58123116137251829</v>
      </c>
    </row>
    <row r="164" spans="1:10" x14ac:dyDescent="0.2">
      <c r="A164" s="476" t="s">
        <v>717</v>
      </c>
      <c r="B164" s="488" t="s">
        <v>84</v>
      </c>
      <c r="C164" s="488">
        <v>0</v>
      </c>
      <c r="D164" s="488">
        <v>0</v>
      </c>
      <c r="E164" s="488">
        <v>8.7932040068493408E-2</v>
      </c>
      <c r="F164" s="488">
        <v>0.33523348561641347</v>
      </c>
      <c r="G164" s="488">
        <v>1.718220367773959E-2</v>
      </c>
      <c r="H164" s="267">
        <v>7.9957746765173324E-2</v>
      </c>
      <c r="I164" s="267">
        <v>0.29882417681792051</v>
      </c>
      <c r="J164" s="267">
        <v>0.2177005732519052</v>
      </c>
    </row>
    <row r="165" spans="1:10" x14ac:dyDescent="0.2">
      <c r="A165" s="491" t="s">
        <v>718</v>
      </c>
      <c r="B165" s="489" t="s">
        <v>84</v>
      </c>
      <c r="C165" s="489">
        <v>0</v>
      </c>
      <c r="D165" s="489">
        <v>0.16560540926591272</v>
      </c>
      <c r="E165" s="489">
        <v>0.19003852312284081</v>
      </c>
      <c r="F165" s="489">
        <v>0.35498160595966294</v>
      </c>
      <c r="G165" s="489">
        <v>0</v>
      </c>
      <c r="H165" s="490">
        <v>0.18670516068965382</v>
      </c>
      <c r="I165" s="490">
        <v>0.31434465323182453</v>
      </c>
      <c r="J165" s="490">
        <v>0.26703463136203409</v>
      </c>
    </row>
    <row r="166" spans="1:10" x14ac:dyDescent="0.2">
      <c r="A166" s="476" t="s">
        <v>329</v>
      </c>
      <c r="B166" s="488" t="s">
        <v>84</v>
      </c>
      <c r="C166" s="488">
        <v>0</v>
      </c>
      <c r="D166" s="488">
        <v>0</v>
      </c>
      <c r="E166" s="488">
        <v>5.9829180728789483E-2</v>
      </c>
      <c r="F166" s="488">
        <v>0.13496735940039187</v>
      </c>
      <c r="G166" s="488">
        <v>1.9316315973877805E-2</v>
      </c>
      <c r="H166" s="267">
        <v>5.4403451553655072E-2</v>
      </c>
      <c r="I166" s="267">
        <v>0.12172806500950875</v>
      </c>
      <c r="J166" s="267">
        <v>9.6773962861858076E-2</v>
      </c>
    </row>
    <row r="167" spans="1:10" x14ac:dyDescent="0.2">
      <c r="A167" s="477" t="s">
        <v>719</v>
      </c>
      <c r="B167" s="489" t="s">
        <v>84</v>
      </c>
      <c r="C167" s="489">
        <v>9.551928934873985E-2</v>
      </c>
      <c r="D167" s="489">
        <v>1.8168161183427418E-2</v>
      </c>
      <c r="E167" s="489">
        <v>5.90994364373525E-2</v>
      </c>
      <c r="F167" s="489">
        <v>0.20427077506109706</v>
      </c>
      <c r="G167" s="489">
        <v>0</v>
      </c>
      <c r="H167" s="490">
        <v>5.590950972259659E-2</v>
      </c>
      <c r="I167" s="490">
        <v>0.18088662869836983</v>
      </c>
      <c r="J167" s="490">
        <v>0.13456342485130227</v>
      </c>
    </row>
    <row r="168" spans="1:10" x14ac:dyDescent="0.2">
      <c r="A168" s="501" t="s">
        <v>330</v>
      </c>
      <c r="B168" s="502" t="s">
        <v>84</v>
      </c>
      <c r="C168" s="502">
        <v>11.20860065006892</v>
      </c>
      <c r="D168" s="502">
        <v>4.253547025970934</v>
      </c>
      <c r="E168" s="502">
        <v>3.0737603756174976</v>
      </c>
      <c r="F168" s="502">
        <v>4.4211508091330742</v>
      </c>
      <c r="G168" s="502">
        <v>10.738083210291006</v>
      </c>
      <c r="H168" s="503">
        <v>3.2276882259762534</v>
      </c>
      <c r="I168" s="503">
        <v>5.1442893578948796</v>
      </c>
      <c r="J168" s="503">
        <v>4.4338944819768527</v>
      </c>
    </row>
    <row r="169" spans="1:10" x14ac:dyDescent="0.2">
      <c r="A169" s="491" t="s">
        <v>720</v>
      </c>
      <c r="B169" s="489" t="s">
        <v>84</v>
      </c>
      <c r="C169" s="489">
        <v>0</v>
      </c>
      <c r="D169" s="489">
        <v>1.9964591308726028E-2</v>
      </c>
      <c r="E169" s="489">
        <v>4.8854220632338963E-2</v>
      </c>
      <c r="F169" s="489">
        <v>7.5884773046475312E-2</v>
      </c>
      <c r="G169" s="489">
        <v>0.31905333330969976</v>
      </c>
      <c r="H169" s="490">
        <v>4.609957463101632E-2</v>
      </c>
      <c r="I169" s="490">
        <v>0.10372179085926883</v>
      </c>
      <c r="J169" s="490">
        <v>8.2363915991161357E-2</v>
      </c>
    </row>
    <row r="170" spans="1:10" x14ac:dyDescent="0.2">
      <c r="A170" s="476" t="s">
        <v>331</v>
      </c>
      <c r="B170" s="488" t="s">
        <v>84</v>
      </c>
      <c r="C170" s="488">
        <v>10.916886476183993</v>
      </c>
      <c r="D170" s="488">
        <v>0.85834881665467222</v>
      </c>
      <c r="E170" s="488">
        <v>1.6070476021117874</v>
      </c>
      <c r="F170" s="488">
        <v>1.055397056770232</v>
      </c>
      <c r="G170" s="488">
        <v>1.8129732993718786</v>
      </c>
      <c r="H170" s="267">
        <v>1.6070309052002187</v>
      </c>
      <c r="I170" s="267">
        <v>1.1421215220424827</v>
      </c>
      <c r="J170" s="267">
        <v>1.3144418019699229</v>
      </c>
    </row>
    <row r="171" spans="1:10" x14ac:dyDescent="0.2">
      <c r="A171" s="477" t="s">
        <v>332</v>
      </c>
      <c r="B171" s="489" t="s">
        <v>84</v>
      </c>
      <c r="C171" s="489">
        <v>0</v>
      </c>
      <c r="D171" s="489">
        <v>0</v>
      </c>
      <c r="E171" s="489">
        <v>9.4161388923901232E-2</v>
      </c>
      <c r="F171" s="489">
        <v>0.33374642652114789</v>
      </c>
      <c r="G171" s="489">
        <v>0</v>
      </c>
      <c r="H171" s="490">
        <v>8.5622174633611783E-2</v>
      </c>
      <c r="I171" s="490">
        <v>0.29554039688487987</v>
      </c>
      <c r="J171" s="490">
        <v>0.21773347766437409</v>
      </c>
    </row>
    <row r="172" spans="1:10" x14ac:dyDescent="0.2">
      <c r="A172" s="476" t="s">
        <v>721</v>
      </c>
      <c r="B172" s="488" t="s">
        <v>84</v>
      </c>
      <c r="C172" s="488">
        <v>0</v>
      </c>
      <c r="D172" s="488">
        <v>2.9339233869754029</v>
      </c>
      <c r="E172" s="488">
        <v>0.97965847259897332</v>
      </c>
      <c r="F172" s="488">
        <v>2.760419648703007</v>
      </c>
      <c r="G172" s="488">
        <v>8.3801260497002374</v>
      </c>
      <c r="H172" s="267">
        <v>1.1370851722176483</v>
      </c>
      <c r="I172" s="267">
        <v>3.403742399875656</v>
      </c>
      <c r="J172" s="267">
        <v>2.5635980144975226</v>
      </c>
    </row>
    <row r="173" spans="1:10" x14ac:dyDescent="0.2">
      <c r="A173" s="477" t="s">
        <v>722</v>
      </c>
      <c r="B173" s="489" t="s">
        <v>84</v>
      </c>
      <c r="C173" s="489">
        <v>0.27178666848186783</v>
      </c>
      <c r="D173" s="489">
        <v>0.40527490990485626</v>
      </c>
      <c r="E173" s="489">
        <v>5.0767494476399E-2</v>
      </c>
      <c r="F173" s="489">
        <v>0.18257188738038374</v>
      </c>
      <c r="G173" s="489">
        <v>0.21324638539161139</v>
      </c>
      <c r="H173" s="490">
        <v>8.2015857825536359E-2</v>
      </c>
      <c r="I173" s="490">
        <v>0.18608338798972537</v>
      </c>
      <c r="J173" s="490">
        <v>0.14751039596395243</v>
      </c>
    </row>
    <row r="174" spans="1:10" x14ac:dyDescent="0.2">
      <c r="A174" s="479" t="s">
        <v>333</v>
      </c>
      <c r="B174" s="492" t="s">
        <v>84</v>
      </c>
      <c r="C174" s="492">
        <v>1.9910487892040911E-2</v>
      </c>
      <c r="D174" s="492">
        <v>3.6032584752371755E-2</v>
      </c>
      <c r="E174" s="492">
        <v>0.29327081798298071</v>
      </c>
      <c r="F174" s="492">
        <v>1.3130863950094575E-2</v>
      </c>
      <c r="G174" s="492">
        <v>1.2682960838566694E-2</v>
      </c>
      <c r="H174" s="493">
        <v>0.26983385240698843</v>
      </c>
      <c r="I174" s="493">
        <v>1.3079589694571944E-2</v>
      </c>
      <c r="J174" s="493">
        <v>0.10824645021834824</v>
      </c>
    </row>
    <row r="175" spans="1:10" x14ac:dyDescent="0.2">
      <c r="A175" s="475" t="s">
        <v>723</v>
      </c>
      <c r="B175" s="499" t="s">
        <v>84</v>
      </c>
      <c r="C175" s="499">
        <v>74.083334751459248</v>
      </c>
      <c r="D175" s="499">
        <v>29.752901241493294</v>
      </c>
      <c r="E175" s="499">
        <v>20.659985258609606</v>
      </c>
      <c r="F175" s="499">
        <v>20.938136920952829</v>
      </c>
      <c r="G175" s="499">
        <v>23.661025331062145</v>
      </c>
      <c r="H175" s="500">
        <v>21.7837607561023</v>
      </c>
      <c r="I175" s="500">
        <v>21.249842895986827</v>
      </c>
      <c r="J175" s="500">
        <v>21.447741407925751</v>
      </c>
    </row>
    <row r="176" spans="1:10" x14ac:dyDescent="0.2">
      <c r="A176" s="479" t="s">
        <v>724</v>
      </c>
      <c r="B176" s="492" t="s">
        <v>84</v>
      </c>
      <c r="C176" s="492">
        <v>0</v>
      </c>
      <c r="D176" s="492">
        <v>1.991504924106642</v>
      </c>
      <c r="E176" s="492">
        <v>0.12663778842770546</v>
      </c>
      <c r="F176" s="492">
        <v>0.13030209243856916</v>
      </c>
      <c r="G176" s="492">
        <v>8.131783206805053E-2</v>
      </c>
      <c r="H176" s="493">
        <v>0.2823172302402791</v>
      </c>
      <c r="I176" s="493">
        <v>0.12469455942934872</v>
      </c>
      <c r="J176" s="493">
        <v>0.18311795061273295</v>
      </c>
    </row>
    <row r="177" spans="1:10" x14ac:dyDescent="0.2">
      <c r="A177" s="477" t="s">
        <v>334</v>
      </c>
      <c r="B177" s="489" t="s">
        <v>84</v>
      </c>
      <c r="C177" s="489">
        <v>44.034528529857226</v>
      </c>
      <c r="D177" s="489">
        <v>10.752717904374643</v>
      </c>
      <c r="E177" s="489">
        <v>4.8263189641824127</v>
      </c>
      <c r="F177" s="489">
        <v>7.2434265098435082</v>
      </c>
      <c r="G177" s="489">
        <v>10.518101254529522</v>
      </c>
      <c r="H177" s="490">
        <v>5.5883703230973669</v>
      </c>
      <c r="I177" s="490">
        <v>7.6182988991863336</v>
      </c>
      <c r="J177" s="490">
        <v>6.8658988119080782</v>
      </c>
    </row>
    <row r="178" spans="1:10" x14ac:dyDescent="0.2">
      <c r="A178" s="476" t="s">
        <v>725</v>
      </c>
      <c r="B178" s="488" t="s">
        <v>84</v>
      </c>
      <c r="C178" s="488">
        <v>24.012405765532733</v>
      </c>
      <c r="D178" s="488">
        <v>8.9022361655725728</v>
      </c>
      <c r="E178" s="488">
        <v>1.4933515975691356</v>
      </c>
      <c r="F178" s="488">
        <v>5.2986748530661263</v>
      </c>
      <c r="G178" s="488">
        <v>9.4152555942161538</v>
      </c>
      <c r="H178" s="267">
        <v>2.2672128931625486</v>
      </c>
      <c r="I178" s="267">
        <v>5.7699254592100759</v>
      </c>
      <c r="J178" s="267">
        <v>4.4716328633777298</v>
      </c>
    </row>
    <row r="179" spans="1:10" x14ac:dyDescent="0.2">
      <c r="A179" s="477" t="s">
        <v>752</v>
      </c>
      <c r="B179" s="489" t="s">
        <v>84</v>
      </c>
      <c r="C179" s="489">
        <v>20.02210574681347</v>
      </c>
      <c r="D179" s="489">
        <v>1.8504803706146171</v>
      </c>
      <c r="E179" s="489">
        <v>3.3329672403162376</v>
      </c>
      <c r="F179" s="489">
        <v>1.9447516567773813</v>
      </c>
      <c r="G179" s="489">
        <v>1.1028456603133694</v>
      </c>
      <c r="H179" s="490">
        <v>3.321157085404201</v>
      </c>
      <c r="I179" s="490">
        <v>1.8483734399762566</v>
      </c>
      <c r="J179" s="490">
        <v>2.3942658208288763</v>
      </c>
    </row>
    <row r="180" spans="1:10" x14ac:dyDescent="0.2">
      <c r="A180" s="476" t="s">
        <v>335</v>
      </c>
      <c r="B180" s="488" t="s">
        <v>84</v>
      </c>
      <c r="C180" s="488">
        <v>29.416027091877542</v>
      </c>
      <c r="D180" s="488">
        <v>13.98555467687517</v>
      </c>
      <c r="E180" s="488">
        <v>14.081811938151835</v>
      </c>
      <c r="F180" s="488">
        <v>13.358655907555931</v>
      </c>
      <c r="G180" s="488">
        <v>12.942125497856139</v>
      </c>
      <c r="H180" s="267">
        <v>14.17721598360218</v>
      </c>
      <c r="I180" s="267">
        <v>13.310973080376989</v>
      </c>
      <c r="J180" s="267">
        <v>13.632049025446223</v>
      </c>
    </row>
    <row r="181" spans="1:10" x14ac:dyDescent="0.2">
      <c r="A181" s="477" t="s">
        <v>336</v>
      </c>
      <c r="B181" s="489" t="s">
        <v>84</v>
      </c>
      <c r="C181" s="489">
        <v>0.63277912972448647</v>
      </c>
      <c r="D181" s="489">
        <v>3.0231237361368408</v>
      </c>
      <c r="E181" s="489">
        <v>1.6252163152535755</v>
      </c>
      <c r="F181" s="489">
        <v>0.20575233473395474</v>
      </c>
      <c r="G181" s="489">
        <v>0.11947956492942127</v>
      </c>
      <c r="H181" s="490">
        <v>1.7358569894753935</v>
      </c>
      <c r="I181" s="490">
        <v>0.19587615408293563</v>
      </c>
      <c r="J181" s="490">
        <v>0.7666754071229327</v>
      </c>
    </row>
    <row r="182" spans="1:10" x14ac:dyDescent="0.2">
      <c r="A182" s="501" t="s">
        <v>726</v>
      </c>
      <c r="B182" s="502" t="s">
        <v>84</v>
      </c>
      <c r="C182" s="502">
        <v>2.2686384289433827</v>
      </c>
      <c r="D182" s="502">
        <v>6.5430226544478405</v>
      </c>
      <c r="E182" s="502">
        <v>4.623655031257254</v>
      </c>
      <c r="F182" s="502">
        <v>2.6157910262258288</v>
      </c>
      <c r="G182" s="502">
        <v>3.8631958390718619</v>
      </c>
      <c r="H182" s="503">
        <v>4.7688708319116664</v>
      </c>
      <c r="I182" s="503">
        <v>2.758589215092726</v>
      </c>
      <c r="J182" s="503">
        <v>3.5037070885809771</v>
      </c>
    </row>
    <row r="183" spans="1:10" x14ac:dyDescent="0.2">
      <c r="A183" s="477" t="s">
        <v>727</v>
      </c>
      <c r="B183" s="489" t="s">
        <v>84</v>
      </c>
      <c r="C183" s="489">
        <v>0</v>
      </c>
      <c r="D183" s="489">
        <v>4.3289451001102758E-3</v>
      </c>
      <c r="E183" s="489">
        <v>2.5460472689401985E-2</v>
      </c>
      <c r="F183" s="489">
        <v>0</v>
      </c>
      <c r="G183" s="489">
        <v>0</v>
      </c>
      <c r="H183" s="490">
        <v>2.3514903647993527E-2</v>
      </c>
      <c r="I183" s="490">
        <v>0</v>
      </c>
      <c r="J183" s="490">
        <v>8.7158808272841861E-3</v>
      </c>
    </row>
    <row r="184" spans="1:10" x14ac:dyDescent="0.2">
      <c r="A184" s="479" t="s">
        <v>337</v>
      </c>
      <c r="B184" s="492" t="s">
        <v>84</v>
      </c>
      <c r="C184" s="492">
        <v>0</v>
      </c>
      <c r="D184" s="492">
        <v>2.6187135207020442</v>
      </c>
      <c r="E184" s="492">
        <v>1.1800267042459296</v>
      </c>
      <c r="F184" s="492">
        <v>0.26983206291583656</v>
      </c>
      <c r="G184" s="492">
        <v>1.587101264573795</v>
      </c>
      <c r="H184" s="493">
        <v>1.2928243804564319</v>
      </c>
      <c r="I184" s="493">
        <v>0.42062806298716021</v>
      </c>
      <c r="J184" s="493">
        <v>0.74391066175328158</v>
      </c>
    </row>
    <row r="185" spans="1:10" x14ac:dyDescent="0.2">
      <c r="A185" s="478" t="s">
        <v>728</v>
      </c>
      <c r="B185" s="489" t="s">
        <v>84</v>
      </c>
      <c r="C185" s="489">
        <v>2.2686384289433827</v>
      </c>
      <c r="D185" s="489">
        <v>3.919980188645686</v>
      </c>
      <c r="E185" s="489">
        <v>3.4181677280248834</v>
      </c>
      <c r="F185" s="489">
        <v>2.3459588869291257</v>
      </c>
      <c r="G185" s="489">
        <v>2.276094574498067</v>
      </c>
      <c r="H185" s="490">
        <v>3.4525314329637018</v>
      </c>
      <c r="I185" s="490">
        <v>2.3379610844684922</v>
      </c>
      <c r="J185" s="490">
        <v>2.7510804608660968</v>
      </c>
    </row>
    <row r="186" spans="1:10" x14ac:dyDescent="0.2">
      <c r="A186" s="479" t="s">
        <v>729</v>
      </c>
      <c r="B186" s="488" t="s">
        <v>84</v>
      </c>
      <c r="C186" s="488">
        <v>0</v>
      </c>
      <c r="D186" s="488">
        <v>1.2125917027640123</v>
      </c>
      <c r="E186" s="488">
        <v>0.46526465165634778</v>
      </c>
      <c r="F186" s="488">
        <v>0.13427809845860356</v>
      </c>
      <c r="G186" s="488">
        <v>4.2292291848719087E-3</v>
      </c>
      <c r="H186" s="267">
        <v>0.52485426642024302</v>
      </c>
      <c r="I186" s="267">
        <v>0.11939059537601851</v>
      </c>
      <c r="J186" s="267">
        <v>0.26967711534294869</v>
      </c>
    </row>
    <row r="187" spans="1:10" x14ac:dyDescent="0.2">
      <c r="A187" s="478" t="s">
        <v>754</v>
      </c>
      <c r="B187" s="494" t="s">
        <v>84</v>
      </c>
      <c r="C187" s="494">
        <v>2.0076578799584772</v>
      </c>
      <c r="D187" s="494">
        <v>2.3927587310882288</v>
      </c>
      <c r="E187" s="494">
        <v>2.0672243775513581</v>
      </c>
      <c r="F187" s="494">
        <v>1.0130930554210404</v>
      </c>
      <c r="G187" s="494">
        <v>0.48669104470468955</v>
      </c>
      <c r="H187" s="495">
        <v>2.0941472402121435</v>
      </c>
      <c r="I187" s="495">
        <v>0.95283254257703076</v>
      </c>
      <c r="J187" s="495">
        <v>1.3758648050062383</v>
      </c>
    </row>
    <row r="188" spans="1:10" x14ac:dyDescent="0.2">
      <c r="A188" s="479" t="s">
        <v>753</v>
      </c>
      <c r="B188" s="492" t="s">
        <v>84</v>
      </c>
      <c r="C188" s="492">
        <v>0</v>
      </c>
      <c r="D188" s="492">
        <v>9.9126549130243241E-2</v>
      </c>
      <c r="E188" s="492">
        <v>7.6912749711348122E-2</v>
      </c>
      <c r="F188" s="492">
        <v>0.31226797402195067</v>
      </c>
      <c r="G188" s="492">
        <v>2.9554973775588519E-2</v>
      </c>
      <c r="H188" s="493">
        <v>7.8258292076749031E-2</v>
      </c>
      <c r="I188" s="493">
        <v>0.27990405816355474</v>
      </c>
      <c r="J188" s="493">
        <v>0.20516335359388127</v>
      </c>
    </row>
    <row r="189" spans="1:10" x14ac:dyDescent="0.2">
      <c r="A189" s="478" t="s">
        <v>755</v>
      </c>
      <c r="B189" s="494" t="s">
        <v>84</v>
      </c>
      <c r="C189" s="494">
        <v>0</v>
      </c>
      <c r="D189" s="494">
        <v>0</v>
      </c>
      <c r="E189" s="494">
        <v>1.269664133232262E-3</v>
      </c>
      <c r="F189" s="494">
        <v>6.7881203921332598E-3</v>
      </c>
      <c r="G189" s="494">
        <v>0.5008381058394441</v>
      </c>
      <c r="H189" s="495">
        <v>1.1545220964136774E-3</v>
      </c>
      <c r="I189" s="495">
        <v>6.3345095645924249E-2</v>
      </c>
      <c r="J189" s="495">
        <v>4.0293943246912073E-2</v>
      </c>
    </row>
    <row r="190" spans="1:10" x14ac:dyDescent="0.2">
      <c r="A190" s="479" t="s">
        <v>756</v>
      </c>
      <c r="B190" s="492" t="s">
        <v>84</v>
      </c>
      <c r="C190" s="492">
        <v>0.26096353147388662</v>
      </c>
      <c r="D190" s="492">
        <v>0.21550046928829625</v>
      </c>
      <c r="E190" s="492">
        <v>0.8074960323785193</v>
      </c>
      <c r="F190" s="492">
        <v>0.87953148587366425</v>
      </c>
      <c r="G190" s="492">
        <v>1.2547794484749546</v>
      </c>
      <c r="H190" s="493">
        <v>0.75411653794045808</v>
      </c>
      <c r="I190" s="493">
        <v>0.9224884545205948</v>
      </c>
      <c r="J190" s="493">
        <v>0.86008081800454528</v>
      </c>
    </row>
    <row r="191" spans="1:10" x14ac:dyDescent="0.2">
      <c r="A191" s="504" t="s">
        <v>730</v>
      </c>
      <c r="B191" s="505" t="s">
        <v>84</v>
      </c>
      <c r="C191" s="505">
        <v>11.861460442795636</v>
      </c>
      <c r="D191" s="505">
        <v>4.9933232452311822</v>
      </c>
      <c r="E191" s="505">
        <v>7.1872813324640727</v>
      </c>
      <c r="F191" s="505">
        <v>17.754516706175941</v>
      </c>
      <c r="G191" s="505">
        <v>9.2434146505745627</v>
      </c>
      <c r="H191" s="506">
        <v>7.0346678190832979</v>
      </c>
      <c r="I191" s="506">
        <v>16.780197907430683</v>
      </c>
      <c r="J191" s="506">
        <v>13.167983283026045</v>
      </c>
    </row>
    <row r="192" spans="1:10" s="7" customFormat="1" x14ac:dyDescent="0.2">
      <c r="A192" s="479" t="s">
        <v>731</v>
      </c>
      <c r="B192" s="492" t="s">
        <v>84</v>
      </c>
      <c r="C192" s="492">
        <v>0</v>
      </c>
      <c r="D192" s="492">
        <v>0</v>
      </c>
      <c r="E192" s="492">
        <v>0.47204541338410139</v>
      </c>
      <c r="F192" s="492">
        <v>7.1932063190807652E-2</v>
      </c>
      <c r="G192" s="492">
        <v>0</v>
      </c>
      <c r="H192" s="493">
        <v>0.42923702891036797</v>
      </c>
      <c r="I192" s="493">
        <v>6.3697552437501484E-2</v>
      </c>
      <c r="J192" s="493">
        <v>0.19918603082117581</v>
      </c>
    </row>
    <row r="193" spans="1:10" x14ac:dyDescent="0.2">
      <c r="A193" s="478" t="s">
        <v>732</v>
      </c>
      <c r="B193" s="494" t="s">
        <v>84</v>
      </c>
      <c r="C193" s="494">
        <v>10.975477766621854</v>
      </c>
      <c r="D193" s="494">
        <v>1.0137598612110648</v>
      </c>
      <c r="E193" s="494">
        <v>2.2722220271634619</v>
      </c>
      <c r="F193" s="494">
        <v>7.5133242603047723</v>
      </c>
      <c r="G193" s="494">
        <v>6.0555903166131664</v>
      </c>
      <c r="H193" s="495">
        <v>2.2253230232929111</v>
      </c>
      <c r="I193" s="495">
        <v>7.346448387400268</v>
      </c>
      <c r="J193" s="495">
        <v>5.4482854587611511</v>
      </c>
    </row>
    <row r="194" spans="1:10" s="47" customFormat="1" x14ac:dyDescent="0.2">
      <c r="A194" s="479" t="s">
        <v>733</v>
      </c>
      <c r="B194" s="492" t="s">
        <v>84</v>
      </c>
      <c r="C194" s="492">
        <v>0.17090686316219389</v>
      </c>
      <c r="D194" s="492">
        <v>5.1635394462124463E-3</v>
      </c>
      <c r="E194" s="492">
        <v>0.21209049132326713</v>
      </c>
      <c r="F194" s="492">
        <v>0.69910567170709104</v>
      </c>
      <c r="G194" s="492">
        <v>0.96674696175554964</v>
      </c>
      <c r="H194" s="493">
        <v>0.19444343318328258</v>
      </c>
      <c r="I194" s="493">
        <v>0.72974423514001652</v>
      </c>
      <c r="J194" s="493">
        <v>0.53133313099744639</v>
      </c>
    </row>
    <row r="195" spans="1:10" s="7" customFormat="1" x14ac:dyDescent="0.2">
      <c r="A195" s="478" t="s">
        <v>769</v>
      </c>
      <c r="B195" s="494" t="s">
        <v>84</v>
      </c>
      <c r="C195" s="494">
        <v>6.7015468917516126</v>
      </c>
      <c r="D195" s="494">
        <v>0.3963762187129734</v>
      </c>
      <c r="E195" s="494">
        <v>0.82235412123656926</v>
      </c>
      <c r="F195" s="494">
        <v>1.7548721827299194</v>
      </c>
      <c r="G195" s="494">
        <v>5.0568186719464085</v>
      </c>
      <c r="H195" s="495">
        <v>0.82627422638808223</v>
      </c>
      <c r="I195" s="495">
        <v>2.1328665383230647</v>
      </c>
      <c r="J195" s="495">
        <v>1.648573553280672</v>
      </c>
    </row>
    <row r="196" spans="1:10" x14ac:dyDescent="0.2">
      <c r="A196" s="476" t="s">
        <v>770</v>
      </c>
      <c r="B196" s="488" t="s">
        <v>84</v>
      </c>
      <c r="C196" s="488">
        <v>4.1030069941970284</v>
      </c>
      <c r="D196" s="488">
        <v>0.61221873486442635</v>
      </c>
      <c r="E196" s="488">
        <v>1.2377774146036256</v>
      </c>
      <c r="F196" s="488">
        <v>5.0593464058677613</v>
      </c>
      <c r="G196" s="488">
        <v>3.2024092071701919E-2</v>
      </c>
      <c r="H196" s="267">
        <v>1.2046051340344686</v>
      </c>
      <c r="I196" s="267">
        <v>4.4838375463001139</v>
      </c>
      <c r="J196" s="267">
        <v>3.268378646781561</v>
      </c>
    </row>
    <row r="197" spans="1:10" x14ac:dyDescent="0.2">
      <c r="A197" s="477" t="s">
        <v>734</v>
      </c>
      <c r="B197" s="489" t="s">
        <v>84</v>
      </c>
      <c r="C197" s="489">
        <v>0.885965658662764</v>
      </c>
      <c r="D197" s="489">
        <v>3.9795633840201177</v>
      </c>
      <c r="E197" s="489">
        <v>4.4430137656194706</v>
      </c>
      <c r="F197" s="489">
        <v>10.169260306299497</v>
      </c>
      <c r="G197" s="489">
        <v>3.1878243339613959</v>
      </c>
      <c r="H197" s="490">
        <v>4.3801075371929414</v>
      </c>
      <c r="I197" s="490">
        <v>9.3700518999558415</v>
      </c>
      <c r="J197" s="490">
        <v>7.5205116657422515</v>
      </c>
    </row>
    <row r="198" spans="1:10" x14ac:dyDescent="0.2">
      <c r="A198" s="501" t="s">
        <v>735</v>
      </c>
      <c r="B198" s="502" t="s">
        <v>84</v>
      </c>
      <c r="C198" s="502">
        <v>13.108452597723057</v>
      </c>
      <c r="D198" s="502">
        <v>17.999875494941811</v>
      </c>
      <c r="E198" s="502">
        <v>17.145032320675256</v>
      </c>
      <c r="F198" s="502">
        <v>18.263419812769108</v>
      </c>
      <c r="G198" s="502">
        <v>11.717642526736965</v>
      </c>
      <c r="H198" s="503">
        <v>17.189545471093361</v>
      </c>
      <c r="I198" s="503">
        <v>17.514083966421982</v>
      </c>
      <c r="J198" s="503">
        <v>17.393792644310111</v>
      </c>
    </row>
    <row r="199" spans="1:10" x14ac:dyDescent="0.2">
      <c r="A199" s="477" t="s">
        <v>736</v>
      </c>
      <c r="B199" s="489" t="s">
        <v>84</v>
      </c>
      <c r="C199" s="489">
        <v>0.40830114187498934</v>
      </c>
      <c r="D199" s="489">
        <v>3.0467427561315321</v>
      </c>
      <c r="E199" s="489">
        <v>1.2554521800258203</v>
      </c>
      <c r="F199" s="489">
        <v>1.3005354909807945</v>
      </c>
      <c r="G199" s="489">
        <v>0.9095353815375653</v>
      </c>
      <c r="H199" s="490">
        <v>1.4000932988909902</v>
      </c>
      <c r="I199" s="490">
        <v>1.255775276092844</v>
      </c>
      <c r="J199" s="490">
        <v>1.3092672532137137</v>
      </c>
    </row>
    <row r="200" spans="1:10" s="47" customFormat="1" x14ac:dyDescent="0.2">
      <c r="A200" s="476" t="s">
        <v>737</v>
      </c>
      <c r="B200" s="488" t="s">
        <v>84</v>
      </c>
      <c r="C200" s="488">
        <v>0.97922161904599836</v>
      </c>
      <c r="D200" s="488">
        <v>5.9846051547830461</v>
      </c>
      <c r="E200" s="488">
        <v>6.0985901208940518</v>
      </c>
      <c r="F200" s="488">
        <v>7.7736271990433448</v>
      </c>
      <c r="G200" s="488">
        <v>0.79509745011394339</v>
      </c>
      <c r="H200" s="267">
        <v>6.0544740803300696</v>
      </c>
      <c r="I200" s="267">
        <v>6.9747514861725133</v>
      </c>
      <c r="J200" s="267">
        <v>6.6336474647639712</v>
      </c>
    </row>
    <row r="201" spans="1:10" x14ac:dyDescent="0.2">
      <c r="A201" s="477" t="s">
        <v>738</v>
      </c>
      <c r="B201" s="489" t="s">
        <v>84</v>
      </c>
      <c r="C201" s="489">
        <v>1.1267634395793271</v>
      </c>
      <c r="D201" s="489">
        <v>9.17232868240812E-3</v>
      </c>
      <c r="E201" s="489">
        <v>7.597259455290975E-2</v>
      </c>
      <c r="F201" s="489">
        <v>0.11329612159345154</v>
      </c>
      <c r="G201" s="489">
        <v>0.34616459488793844</v>
      </c>
      <c r="H201" s="490">
        <v>7.7456799018868677E-2</v>
      </c>
      <c r="I201" s="490">
        <v>0.13995402437545448</v>
      </c>
      <c r="J201" s="490">
        <v>0.1167892104175455</v>
      </c>
    </row>
    <row r="202" spans="1:10" s="7" customFormat="1" x14ac:dyDescent="0.2">
      <c r="A202" s="476" t="s">
        <v>739</v>
      </c>
      <c r="B202" s="488" t="s">
        <v>84</v>
      </c>
      <c r="C202" s="488">
        <v>10.594149379711723</v>
      </c>
      <c r="D202" s="488">
        <v>6.5070557426931952</v>
      </c>
      <c r="E202" s="488">
        <v>6.0295324155243311</v>
      </c>
      <c r="F202" s="488">
        <v>5.9032240669389697</v>
      </c>
      <c r="G202" s="488">
        <v>8.9099371524017332</v>
      </c>
      <c r="H202" s="267">
        <v>6.1004195349319019</v>
      </c>
      <c r="I202" s="267">
        <v>6.2474212181964557</v>
      </c>
      <c r="J202" s="267">
        <v>6.1929345329893337</v>
      </c>
    </row>
    <row r="203" spans="1:10" x14ac:dyDescent="0.2">
      <c r="A203" s="478" t="s">
        <v>740</v>
      </c>
      <c r="B203" s="494" t="s">
        <v>84</v>
      </c>
      <c r="C203" s="494">
        <v>0</v>
      </c>
      <c r="D203" s="489">
        <v>2.4522967762767243</v>
      </c>
      <c r="E203" s="489">
        <v>3.6854847570840641</v>
      </c>
      <c r="F203" s="489">
        <v>3.1727368578316817</v>
      </c>
      <c r="G203" s="489">
        <v>0.75690617527726622</v>
      </c>
      <c r="H203" s="490">
        <v>3.5571011837038395</v>
      </c>
      <c r="I203" s="490">
        <v>2.8961816910364178</v>
      </c>
      <c r="J203" s="490">
        <v>3.1411537998211334</v>
      </c>
    </row>
    <row r="204" spans="1:10" x14ac:dyDescent="0.2">
      <c r="A204" s="507" t="s">
        <v>741</v>
      </c>
      <c r="B204" s="508" t="s">
        <v>84</v>
      </c>
      <c r="C204" s="508">
        <v>137.88519987066692</v>
      </c>
      <c r="D204" s="502">
        <v>25.679394002413481</v>
      </c>
      <c r="E204" s="502">
        <v>28.168019013261443</v>
      </c>
      <c r="F204" s="502">
        <v>33.324959113322016</v>
      </c>
      <c r="G204" s="502">
        <v>31.224863471761122</v>
      </c>
      <c r="H204" s="503">
        <v>28.699559655418852</v>
      </c>
      <c r="I204" s="503">
        <v>33.084548100815226</v>
      </c>
      <c r="J204" s="503">
        <v>31.459236881547096</v>
      </c>
    </row>
    <row r="205" spans="1:10" x14ac:dyDescent="0.2">
      <c r="A205" s="478" t="s">
        <v>742</v>
      </c>
      <c r="B205" s="494" t="s">
        <v>84</v>
      </c>
      <c r="C205" s="494">
        <v>30.813726324387794</v>
      </c>
      <c r="D205" s="489">
        <v>1.5464143911429018</v>
      </c>
      <c r="E205" s="489">
        <v>1.7458413542477862</v>
      </c>
      <c r="F205" s="489">
        <v>3.5307995151953624</v>
      </c>
      <c r="G205" s="489">
        <v>4.2859940904232596</v>
      </c>
      <c r="H205" s="490">
        <v>1.9252678639411847</v>
      </c>
      <c r="I205" s="490">
        <v>3.617251336187302</v>
      </c>
      <c r="J205" s="490">
        <v>2.9901117770979329</v>
      </c>
    </row>
    <row r="206" spans="1:10" x14ac:dyDescent="0.2">
      <c r="A206" s="479" t="s">
        <v>338</v>
      </c>
      <c r="B206" s="492" t="s">
        <v>84</v>
      </c>
      <c r="C206" s="492">
        <v>0</v>
      </c>
      <c r="D206" s="488">
        <v>2.4216917911489217E-3</v>
      </c>
      <c r="E206" s="488">
        <v>7.3958030483558521E-2</v>
      </c>
      <c r="F206" s="488">
        <v>5.5850453595415435E-3</v>
      </c>
      <c r="G206" s="488">
        <v>0</v>
      </c>
      <c r="H206" s="267">
        <v>6.7454271312577807E-2</v>
      </c>
      <c r="I206" s="267">
        <v>4.9456904734060834E-3</v>
      </c>
      <c r="J206" s="267">
        <v>2.8114713380432473E-2</v>
      </c>
    </row>
    <row r="207" spans="1:10" s="47" customFormat="1" x14ac:dyDescent="0.2">
      <c r="A207" s="745" t="s">
        <v>743</v>
      </c>
      <c r="B207" s="489" t="s">
        <v>84</v>
      </c>
      <c r="C207" s="489">
        <v>0</v>
      </c>
      <c r="D207" s="494">
        <v>0.69770308690453064</v>
      </c>
      <c r="E207" s="494">
        <v>3.3614815754090572</v>
      </c>
      <c r="F207" s="494">
        <v>9.5916697957361752</v>
      </c>
      <c r="G207" s="494">
        <v>3.7920735335215747</v>
      </c>
      <c r="H207" s="495">
        <v>3.1152029991619865</v>
      </c>
      <c r="I207" s="495">
        <v>8.9277539330789324</v>
      </c>
      <c r="J207" s="495">
        <v>6.7733117120553183</v>
      </c>
    </row>
    <row r="208" spans="1:10" x14ac:dyDescent="0.2">
      <c r="A208" s="476" t="s">
        <v>744</v>
      </c>
      <c r="B208" s="488" t="s">
        <v>84</v>
      </c>
      <c r="C208" s="488">
        <v>69.035940983271772</v>
      </c>
      <c r="D208" s="492">
        <v>21.341283414558063</v>
      </c>
      <c r="E208" s="492">
        <v>13.702721019186793</v>
      </c>
      <c r="F208" s="492">
        <v>12.508996214869766</v>
      </c>
      <c r="G208" s="492">
        <v>14.932066455264291</v>
      </c>
      <c r="H208" s="493">
        <v>14.717309183727728</v>
      </c>
      <c r="I208" s="493">
        <v>12.786380138887321</v>
      </c>
      <c r="J208" s="493">
        <v>13.502085705565531</v>
      </c>
    </row>
    <row r="209" spans="1:11" s="7" customFormat="1" x14ac:dyDescent="0.2">
      <c r="A209" s="477" t="s">
        <v>745</v>
      </c>
      <c r="B209" s="494" t="s">
        <v>84</v>
      </c>
      <c r="C209" s="494">
        <v>38.035515545496317</v>
      </c>
      <c r="D209" s="494">
        <v>2.0915686816419345</v>
      </c>
      <c r="E209" s="494">
        <v>9.2840167813401688</v>
      </c>
      <c r="F209" s="494">
        <v>7.6879083893994355</v>
      </c>
      <c r="G209" s="494">
        <v>8.2147293925519946</v>
      </c>
      <c r="H209" s="495">
        <v>8.8743247630576825</v>
      </c>
      <c r="I209" s="495">
        <v>7.7482168669141149</v>
      </c>
      <c r="J209" s="495">
        <v>8.1656126754777851</v>
      </c>
    </row>
    <row r="210" spans="1:11" x14ac:dyDescent="0.2">
      <c r="A210" s="501" t="s">
        <v>746</v>
      </c>
      <c r="B210" s="508" t="s">
        <v>84</v>
      </c>
      <c r="C210" s="508">
        <v>14.033813794394431</v>
      </c>
      <c r="D210" s="508">
        <v>11.912297816099189</v>
      </c>
      <c r="E210" s="508">
        <v>17.090231909148983</v>
      </c>
      <c r="F210" s="508">
        <v>18.896138061166408</v>
      </c>
      <c r="G210" s="508">
        <v>9.3675110354048758</v>
      </c>
      <c r="H210" s="509">
        <v>16.634977735857333</v>
      </c>
      <c r="I210" s="509">
        <v>17.805336849198611</v>
      </c>
      <c r="J210" s="509">
        <v>17.371539173064864</v>
      </c>
    </row>
    <row r="211" spans="1:11" x14ac:dyDescent="0.2">
      <c r="A211" s="478" t="s">
        <v>747</v>
      </c>
      <c r="B211" s="494" t="s">
        <v>84</v>
      </c>
      <c r="C211" s="494">
        <v>8.9848373976822149</v>
      </c>
      <c r="D211" s="489">
        <v>9.6335446726885152</v>
      </c>
      <c r="E211" s="489">
        <v>11.835549383278929</v>
      </c>
      <c r="F211" s="489">
        <v>14.036900284167377</v>
      </c>
      <c r="G211" s="489">
        <v>7.8285094241855422</v>
      </c>
      <c r="H211" s="490">
        <v>11.63147833838396</v>
      </c>
      <c r="I211" s="490">
        <v>13.326187160846576</v>
      </c>
      <c r="J211" s="490">
        <v>12.698037441220077</v>
      </c>
    </row>
    <row r="212" spans="1:11" x14ac:dyDescent="0.2">
      <c r="A212" s="479" t="s">
        <v>339</v>
      </c>
      <c r="B212" s="492" t="s">
        <v>84</v>
      </c>
      <c r="C212" s="492">
        <v>0.8041284481731702</v>
      </c>
      <c r="D212" s="488">
        <v>2.5420922869800544E-3</v>
      </c>
      <c r="E212" s="488">
        <v>0.21990019502788766</v>
      </c>
      <c r="F212" s="488">
        <v>6.5123854630712253E-3</v>
      </c>
      <c r="G212" s="488">
        <v>0</v>
      </c>
      <c r="H212" s="267">
        <v>0.20559818611520944</v>
      </c>
      <c r="I212" s="267">
        <v>5.7668721864245496E-3</v>
      </c>
      <c r="J212" s="267">
        <v>7.9835043752652463E-2</v>
      </c>
    </row>
    <row r="213" spans="1:11" x14ac:dyDescent="0.2">
      <c r="A213" s="478" t="s">
        <v>748</v>
      </c>
      <c r="B213" s="533" t="s">
        <v>84</v>
      </c>
      <c r="C213" s="533">
        <v>0</v>
      </c>
      <c r="D213" s="494">
        <v>4.036152985248203E-2</v>
      </c>
      <c r="E213" s="494">
        <v>0.39009202254856817</v>
      </c>
      <c r="F213" s="494">
        <v>0.21376652079957936</v>
      </c>
      <c r="G213" s="494">
        <v>1.317365895680195</v>
      </c>
      <c r="H213" s="495">
        <v>0.35810362998606149</v>
      </c>
      <c r="I213" s="495">
        <v>0.34010240658795921</v>
      </c>
      <c r="J213" s="495">
        <v>0.34677462265279374</v>
      </c>
    </row>
    <row r="214" spans="1:11" s="47" customFormat="1" x14ac:dyDescent="0.2">
      <c r="A214" s="479" t="s">
        <v>749</v>
      </c>
      <c r="B214" s="492" t="s">
        <v>84</v>
      </c>
      <c r="C214" s="492">
        <v>0</v>
      </c>
      <c r="D214" s="492">
        <v>0.43588263140756389</v>
      </c>
      <c r="E214" s="492">
        <v>0.26709537775570669</v>
      </c>
      <c r="F214" s="492">
        <v>1.6390325782728208</v>
      </c>
      <c r="G214" s="492">
        <v>0</v>
      </c>
      <c r="H214" s="493">
        <v>0.27946061205404671</v>
      </c>
      <c r="I214" s="493">
        <v>1.4514023228329707</v>
      </c>
      <c r="J214" s="493">
        <v>1.0170180514543281</v>
      </c>
    </row>
    <row r="215" spans="1:11" s="7" customFormat="1" x14ac:dyDescent="0.2">
      <c r="A215" s="745" t="s">
        <v>750</v>
      </c>
      <c r="B215" s="751" t="s">
        <v>84</v>
      </c>
      <c r="C215" s="751">
        <v>4.2448139135170093</v>
      </c>
      <c r="D215" s="751">
        <v>1.7999641534887412</v>
      </c>
      <c r="E215" s="751">
        <v>4.3775948042408528</v>
      </c>
      <c r="F215" s="751">
        <v>2.9999260633209608</v>
      </c>
      <c r="G215" s="751">
        <v>0.22163512469963195</v>
      </c>
      <c r="H215" s="751">
        <v>4.1603363951003614</v>
      </c>
      <c r="I215" s="751">
        <v>2.6818778161963865</v>
      </c>
      <c r="J215" s="751">
        <v>3.2298736308805998</v>
      </c>
    </row>
    <row r="216" spans="1:11" s="7" customFormat="1" x14ac:dyDescent="0.2">
      <c r="A216" s="742" t="s">
        <v>751</v>
      </c>
      <c r="B216" s="748" t="s">
        <v>84</v>
      </c>
      <c r="C216" s="748">
        <v>0</v>
      </c>
      <c r="D216" s="748">
        <v>0</v>
      </c>
      <c r="E216" s="748">
        <v>1.9250447280963676E-2</v>
      </c>
      <c r="F216" s="748">
        <v>9.4071897615419897E-2</v>
      </c>
      <c r="G216" s="748">
        <v>0</v>
      </c>
      <c r="H216" s="748">
        <v>1.7504681883971505E-2</v>
      </c>
      <c r="I216" s="748">
        <v>8.3302902286545674E-2</v>
      </c>
      <c r="J216" s="748">
        <v>5.8914563033233454E-2</v>
      </c>
    </row>
    <row r="217" spans="1:11" s="7" customFormat="1" x14ac:dyDescent="0.2">
      <c r="A217" s="746" t="s">
        <v>798</v>
      </c>
      <c r="B217" s="739" t="s">
        <v>84</v>
      </c>
      <c r="C217" s="739">
        <v>281.71562037336417</v>
      </c>
      <c r="D217" s="739">
        <v>114.17322210881468</v>
      </c>
      <c r="E217" s="739">
        <v>116.80791281260727</v>
      </c>
      <c r="F217" s="739">
        <v>141.26392553048802</v>
      </c>
      <c r="G217" s="739">
        <v>124.79652314584223</v>
      </c>
      <c r="H217" s="739">
        <v>117.6996490036921</v>
      </c>
      <c r="I217" s="739">
        <v>139.37879953798469</v>
      </c>
      <c r="J217" s="739">
        <v>131.34334698745843</v>
      </c>
    </row>
    <row r="218" spans="1:11" x14ac:dyDescent="0.2">
      <c r="A218" s="511" t="s">
        <v>758</v>
      </c>
      <c r="B218" s="3"/>
      <c r="C218" s="3"/>
      <c r="D218" s="212"/>
      <c r="E218" s="3"/>
      <c r="F218" s="3"/>
      <c r="G218" s="212"/>
      <c r="H218" s="3"/>
      <c r="I218" s="3"/>
      <c r="J218" s="3"/>
    </row>
    <row r="219" spans="1:11" ht="15" customHeight="1" x14ac:dyDescent="0.2">
      <c r="A219" s="22" t="s">
        <v>794</v>
      </c>
      <c r="B219" s="3"/>
      <c r="C219" s="3"/>
      <c r="D219" s="3"/>
      <c r="E219" s="212"/>
      <c r="F219" s="3"/>
      <c r="G219" s="3"/>
      <c r="H219" s="212"/>
      <c r="I219" s="3"/>
      <c r="J219" s="3"/>
      <c r="K219" s="744"/>
    </row>
    <row r="220" spans="1:11" x14ac:dyDescent="0.2">
      <c r="A220" s="38" t="s">
        <v>355</v>
      </c>
    </row>
    <row r="221" spans="1:11" x14ac:dyDescent="0.2">
      <c r="A221" s="242" t="s">
        <v>659</v>
      </c>
      <c r="B221" s="3"/>
      <c r="C221" s="3"/>
      <c r="D221" s="212"/>
      <c r="E221" s="3"/>
      <c r="F221" s="3"/>
      <c r="G221" s="212"/>
      <c r="H221" s="3"/>
      <c r="I221" s="3"/>
      <c r="J221" s="3"/>
    </row>
    <row r="223" spans="1:11" ht="87" customHeight="1" x14ac:dyDescent="0.2">
      <c r="A223" s="817" t="s">
        <v>356</v>
      </c>
      <c r="B223" s="818"/>
      <c r="C223" s="818"/>
      <c r="D223" s="818"/>
      <c r="E223" s="818"/>
      <c r="F223" s="818"/>
      <c r="G223" s="818"/>
      <c r="H223" s="818"/>
      <c r="I223" s="818"/>
      <c r="J223" s="819"/>
    </row>
  </sheetData>
  <mergeCells count="1">
    <mergeCell ref="A223:J223"/>
  </mergeCells>
  <printOptions horizontalCentered="1" verticalCentered="1"/>
  <pageMargins left="0.70866141732283472" right="0.70866141732283472" top="0.19685039370078741" bottom="0.19685039370078741" header="0.31496062992125984" footer="0.31496062992125984"/>
  <pageSetup paperSize="9" scale="50" firstPageNumber="89" orientation="landscape" useFirstPageNumber="1" r:id="rId1"/>
  <headerFooter>
    <oddHeader>&amp;R&amp;12Les groupements à fiscalité propre en 2021</oddHeader>
    <oddFooter>&amp;L&amp;12Direction Générale des Collectivités Locales / DESL&amp;C&amp;P&amp;R&amp;12Mise en ligne : mars 2023</oddFooter>
    <firstHeader>&amp;RLes groupements à fiscalité propre en 2016</firstHeader>
    <firstFooter>&amp;LDirection Générale des Collectivités Locales / DESL&amp;C&amp;P&amp;RMise en ligne : mai 2018</firstFooter>
  </headerFooter>
  <rowBreaks count="2" manualBreakCount="2">
    <brk id="75" max="9" man="1"/>
    <brk id="148"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D53"/>
  <sheetViews>
    <sheetView zoomScaleNormal="100" zoomScaleSheetLayoutView="100" workbookViewId="0"/>
  </sheetViews>
  <sheetFormatPr baseColWidth="10" defaultRowHeight="12.75" x14ac:dyDescent="0.2"/>
  <cols>
    <col min="1" max="1" width="70.140625" customWidth="1"/>
    <col min="2" max="10" width="16.7109375" customWidth="1"/>
    <col min="12" max="12" width="12.42578125" bestFit="1" customWidth="1"/>
    <col min="14" max="14" width="12.140625" bestFit="1" customWidth="1"/>
  </cols>
  <sheetData>
    <row r="1" spans="1:30" ht="21" x14ac:dyDescent="0.25">
      <c r="A1" s="9" t="s">
        <v>631</v>
      </c>
    </row>
    <row r="2" spans="1:30" ht="18" x14ac:dyDescent="0.25">
      <c r="A2" s="9"/>
    </row>
    <row r="3" spans="1:30" x14ac:dyDescent="0.2">
      <c r="A3" s="47"/>
      <c r="E3" s="532"/>
      <c r="F3" s="532"/>
      <c r="H3" s="532"/>
      <c r="I3" s="532"/>
    </row>
    <row r="4" spans="1:30" ht="13.5" thickBot="1" x14ac:dyDescent="0.25"/>
    <row r="5" spans="1:30" ht="14.25" x14ac:dyDescent="0.2">
      <c r="A5" s="187"/>
      <c r="B5" s="804" t="s">
        <v>246</v>
      </c>
      <c r="C5" s="805"/>
      <c r="D5" s="806"/>
      <c r="E5" s="801" t="s">
        <v>171</v>
      </c>
      <c r="F5" s="802"/>
      <c r="G5" s="803"/>
      <c r="H5" s="802" t="s">
        <v>247</v>
      </c>
      <c r="I5" s="802"/>
      <c r="J5" s="803"/>
    </row>
    <row r="6" spans="1:30" x14ac:dyDescent="0.2">
      <c r="A6" s="188"/>
      <c r="B6" s="337"/>
      <c r="C6" s="338"/>
      <c r="D6" s="339"/>
      <c r="E6" s="337"/>
      <c r="F6" s="338"/>
      <c r="G6" s="339"/>
      <c r="H6" s="337"/>
      <c r="I6" s="338"/>
      <c r="J6" s="339"/>
    </row>
    <row r="7" spans="1:30" x14ac:dyDescent="0.2">
      <c r="A7" s="188"/>
      <c r="B7" s="340" t="s">
        <v>58</v>
      </c>
      <c r="C7" s="341" t="s">
        <v>20</v>
      </c>
      <c r="D7" s="342" t="s">
        <v>20</v>
      </c>
      <c r="E7" s="340" t="s">
        <v>58</v>
      </c>
      <c r="F7" s="341" t="s">
        <v>20</v>
      </c>
      <c r="G7" s="342" t="s">
        <v>20</v>
      </c>
      <c r="H7" s="340" t="s">
        <v>58</v>
      </c>
      <c r="I7" s="341" t="s">
        <v>20</v>
      </c>
      <c r="J7" s="342" t="s">
        <v>20</v>
      </c>
    </row>
    <row r="8" spans="1:30" x14ac:dyDescent="0.2">
      <c r="A8" s="188" t="s">
        <v>367</v>
      </c>
      <c r="B8" s="340" t="s">
        <v>59</v>
      </c>
      <c r="C8" s="341" t="s">
        <v>265</v>
      </c>
      <c r="D8" s="342" t="s">
        <v>201</v>
      </c>
      <c r="E8" s="340" t="s">
        <v>59</v>
      </c>
      <c r="F8" s="341" t="s">
        <v>265</v>
      </c>
      <c r="G8" s="342" t="s">
        <v>201</v>
      </c>
      <c r="H8" s="340" t="s">
        <v>59</v>
      </c>
      <c r="I8" s="341" t="s">
        <v>265</v>
      </c>
      <c r="J8" s="342" t="s">
        <v>201</v>
      </c>
    </row>
    <row r="9" spans="1:30" ht="12.75" customHeight="1" x14ac:dyDescent="0.2">
      <c r="A9" s="188"/>
      <c r="B9" s="340" t="s">
        <v>93</v>
      </c>
      <c r="C9" s="341" t="s">
        <v>202</v>
      </c>
      <c r="D9" s="342" t="s">
        <v>263</v>
      </c>
      <c r="E9" s="340" t="s">
        <v>93</v>
      </c>
      <c r="F9" s="341" t="s">
        <v>202</v>
      </c>
      <c r="G9" s="342" t="s">
        <v>263</v>
      </c>
      <c r="H9" s="340" t="s">
        <v>93</v>
      </c>
      <c r="I9" s="341" t="s">
        <v>202</v>
      </c>
      <c r="J9" s="342" t="s">
        <v>263</v>
      </c>
    </row>
    <row r="10" spans="1:30" ht="12.75" customHeight="1" x14ac:dyDescent="0.2">
      <c r="A10" s="188"/>
      <c r="B10" s="340" t="s">
        <v>266</v>
      </c>
      <c r="C10" s="341" t="s">
        <v>60</v>
      </c>
      <c r="D10" s="342" t="s">
        <v>264</v>
      </c>
      <c r="E10" s="340" t="s">
        <v>266</v>
      </c>
      <c r="F10" s="341" t="s">
        <v>60</v>
      </c>
      <c r="G10" s="342" t="s">
        <v>264</v>
      </c>
      <c r="H10" s="340" t="s">
        <v>266</v>
      </c>
      <c r="I10" s="341" t="s">
        <v>60</v>
      </c>
      <c r="J10" s="342" t="s">
        <v>264</v>
      </c>
    </row>
    <row r="11" spans="1:30" ht="12.75" customHeight="1" x14ac:dyDescent="0.2">
      <c r="A11" s="189"/>
      <c r="B11" s="343"/>
      <c r="C11" s="344"/>
      <c r="D11" s="345"/>
      <c r="E11" s="343"/>
      <c r="F11" s="344"/>
      <c r="G11" s="345"/>
      <c r="H11" s="343"/>
      <c r="I11" s="344"/>
      <c r="J11" s="345"/>
    </row>
    <row r="12" spans="1:30" x14ac:dyDescent="0.2">
      <c r="A12" s="615" t="s">
        <v>460</v>
      </c>
      <c r="B12" s="616">
        <v>2</v>
      </c>
      <c r="C12" s="617">
        <v>18.132000000000001</v>
      </c>
      <c r="D12" s="655">
        <f t="shared" ref="D12:D20" si="0">C12*1000/B12</f>
        <v>9066</v>
      </c>
      <c r="E12" s="618">
        <v>344</v>
      </c>
      <c r="F12" s="619">
        <v>3199.4140000000002</v>
      </c>
      <c r="G12" s="620">
        <f>F12*1000/E12</f>
        <v>9300.6220930232557</v>
      </c>
      <c r="H12" s="621">
        <v>346</v>
      </c>
      <c r="I12" s="619">
        <v>3217.5459999999998</v>
      </c>
      <c r="J12" s="620">
        <f>I12*1000/H12</f>
        <v>9299.2658959537566</v>
      </c>
      <c r="M12" s="532"/>
      <c r="N12" s="172"/>
      <c r="O12" s="172"/>
    </row>
    <row r="13" spans="1:30" x14ac:dyDescent="0.2">
      <c r="A13" s="173" t="s">
        <v>461</v>
      </c>
      <c r="B13" s="721" t="s">
        <v>84</v>
      </c>
      <c r="C13" s="722" t="s">
        <v>84</v>
      </c>
      <c r="D13" s="287" t="s">
        <v>84</v>
      </c>
      <c r="E13" s="610">
        <v>430</v>
      </c>
      <c r="F13" s="288">
        <v>9396.8189999999995</v>
      </c>
      <c r="G13" s="287">
        <f t="shared" ref="G13:G20" si="1">F13*1000/E13</f>
        <v>21853.067441860465</v>
      </c>
      <c r="H13" s="289">
        <v>430</v>
      </c>
      <c r="I13" s="288">
        <v>9396.8189999999995</v>
      </c>
      <c r="J13" s="287">
        <f t="shared" ref="J13:J20" si="2">I13*1000/H13</f>
        <v>21853.067441860465</v>
      </c>
      <c r="M13" s="532"/>
      <c r="N13" s="172"/>
      <c r="O13" s="172"/>
    </row>
    <row r="14" spans="1:30" x14ac:dyDescent="0.2">
      <c r="A14" s="615" t="s">
        <v>462</v>
      </c>
      <c r="B14" s="618">
        <v>3</v>
      </c>
      <c r="C14" s="619">
        <v>92.143000000000001</v>
      </c>
      <c r="D14" s="620">
        <f t="shared" si="0"/>
        <v>30714.333333333332</v>
      </c>
      <c r="E14" s="618">
        <v>191</v>
      </c>
      <c r="F14" s="619">
        <v>7358.6629999999996</v>
      </c>
      <c r="G14" s="620">
        <f t="shared" si="1"/>
        <v>38527.031413612567</v>
      </c>
      <c r="H14" s="621">
        <v>194</v>
      </c>
      <c r="I14" s="619">
        <v>7450.8059999999996</v>
      </c>
      <c r="J14" s="620">
        <f t="shared" si="2"/>
        <v>38406.216494845357</v>
      </c>
      <c r="M14" s="532"/>
      <c r="N14" s="172"/>
      <c r="O14" s="172"/>
    </row>
    <row r="15" spans="1:30" x14ac:dyDescent="0.2">
      <c r="A15" s="173" t="s">
        <v>260</v>
      </c>
      <c r="B15" s="286">
        <v>8</v>
      </c>
      <c r="C15" s="288">
        <v>577.96600000000001</v>
      </c>
      <c r="D15" s="287">
        <f t="shared" si="0"/>
        <v>72245.75</v>
      </c>
      <c r="E15" s="286">
        <v>147</v>
      </c>
      <c r="F15" s="288">
        <v>10047.165000000001</v>
      </c>
      <c r="G15" s="287">
        <f t="shared" si="1"/>
        <v>68348.061224489793</v>
      </c>
      <c r="H15" s="289">
        <v>155</v>
      </c>
      <c r="I15" s="288">
        <v>10625.130999999999</v>
      </c>
      <c r="J15" s="287">
        <f t="shared" si="2"/>
        <v>68549.232258064512</v>
      </c>
      <c r="M15" s="532"/>
      <c r="N15" s="172"/>
      <c r="O15" s="172"/>
    </row>
    <row r="16" spans="1:30" s="170" customFormat="1" x14ac:dyDescent="0.2">
      <c r="A16" s="622" t="s">
        <v>258</v>
      </c>
      <c r="B16" s="623">
        <v>10</v>
      </c>
      <c r="C16" s="624">
        <v>1485.796</v>
      </c>
      <c r="D16" s="625">
        <f t="shared" si="0"/>
        <v>148579.6</v>
      </c>
      <c r="E16" s="623">
        <v>94</v>
      </c>
      <c r="F16" s="624">
        <v>15015.326999999999</v>
      </c>
      <c r="G16" s="625">
        <f t="shared" si="1"/>
        <v>159737.52127659574</v>
      </c>
      <c r="H16" s="626">
        <v>104</v>
      </c>
      <c r="I16" s="624">
        <v>16501.123</v>
      </c>
      <c r="J16" s="625">
        <f t="shared" si="2"/>
        <v>158664.64423076922</v>
      </c>
      <c r="K16"/>
      <c r="L16"/>
      <c r="M16" s="532"/>
      <c r="N16" s="172"/>
      <c r="O16" s="172"/>
      <c r="P16"/>
      <c r="Q16"/>
      <c r="R16"/>
      <c r="S16"/>
      <c r="T16"/>
      <c r="U16"/>
      <c r="V16"/>
      <c r="W16"/>
      <c r="X16"/>
      <c r="Y16"/>
      <c r="Z16"/>
      <c r="AA16"/>
      <c r="AB16"/>
      <c r="AC16"/>
      <c r="AD16"/>
    </row>
    <row r="17" spans="1:15" x14ac:dyDescent="0.2">
      <c r="A17" s="174" t="s">
        <v>259</v>
      </c>
      <c r="B17" s="290" t="s">
        <v>84</v>
      </c>
      <c r="C17" s="291" t="s">
        <v>84</v>
      </c>
      <c r="D17" s="642" t="s">
        <v>84</v>
      </c>
      <c r="E17" s="290">
        <v>25</v>
      </c>
      <c r="F17" s="291">
        <v>21038.361000000001</v>
      </c>
      <c r="G17" s="292">
        <f t="shared" si="1"/>
        <v>841534.44</v>
      </c>
      <c r="H17" s="293">
        <v>25</v>
      </c>
      <c r="I17" s="291">
        <v>21038.361000000001</v>
      </c>
      <c r="J17" s="292">
        <f t="shared" si="2"/>
        <v>841534.44</v>
      </c>
      <c r="M17" s="532"/>
      <c r="N17" s="172"/>
      <c r="O17" s="172"/>
    </row>
    <row r="18" spans="1:15" x14ac:dyDescent="0.2">
      <c r="A18" s="627" t="s">
        <v>261</v>
      </c>
      <c r="B18" s="628">
        <v>13</v>
      </c>
      <c r="C18" s="629">
        <v>688.24099999999999</v>
      </c>
      <c r="D18" s="630">
        <f t="shared" si="0"/>
        <v>52941.615384615383</v>
      </c>
      <c r="E18" s="628">
        <v>1112</v>
      </c>
      <c r="F18" s="629">
        <v>30002.061000000002</v>
      </c>
      <c r="G18" s="630">
        <f t="shared" si="1"/>
        <v>26980.270683453236</v>
      </c>
      <c r="H18" s="631">
        <v>1125</v>
      </c>
      <c r="I18" s="629">
        <v>30690.302</v>
      </c>
      <c r="J18" s="630">
        <f t="shared" si="2"/>
        <v>27280.268444444446</v>
      </c>
      <c r="M18" s="532"/>
      <c r="N18" s="172"/>
      <c r="O18" s="172"/>
    </row>
    <row r="19" spans="1:15" x14ac:dyDescent="0.2">
      <c r="A19" s="644" t="s">
        <v>447</v>
      </c>
      <c r="B19" s="611">
        <v>10</v>
      </c>
      <c r="C19" s="612">
        <v>1485.796</v>
      </c>
      <c r="D19" s="613">
        <f t="shared" si="0"/>
        <v>148579.6</v>
      </c>
      <c r="E19" s="611">
        <v>119</v>
      </c>
      <c r="F19" s="612">
        <v>36053.688000000002</v>
      </c>
      <c r="G19" s="613">
        <f t="shared" si="1"/>
        <v>302972.16806722688</v>
      </c>
      <c r="H19" s="614">
        <v>129</v>
      </c>
      <c r="I19" s="612">
        <v>37539.483999999997</v>
      </c>
      <c r="J19" s="613">
        <f t="shared" si="2"/>
        <v>291003.75193798449</v>
      </c>
      <c r="M19" s="532"/>
      <c r="N19" s="172"/>
      <c r="O19" s="172"/>
    </row>
    <row r="20" spans="1:15" ht="13.5" thickBot="1" x14ac:dyDescent="0.25">
      <c r="A20" s="632" t="s">
        <v>262</v>
      </c>
      <c r="B20" s="633">
        <v>23</v>
      </c>
      <c r="C20" s="634">
        <v>2174.0369999999998</v>
      </c>
      <c r="D20" s="635">
        <f t="shared" si="0"/>
        <v>94523.34782608696</v>
      </c>
      <c r="E20" s="633">
        <v>1231</v>
      </c>
      <c r="F20" s="634">
        <v>66055.748999999996</v>
      </c>
      <c r="G20" s="635">
        <f t="shared" si="1"/>
        <v>53660.234768480906</v>
      </c>
      <c r="H20" s="636">
        <v>1254</v>
      </c>
      <c r="I20" s="634">
        <v>68229.785999999993</v>
      </c>
      <c r="J20" s="635">
        <f t="shared" si="2"/>
        <v>54409.717703349284</v>
      </c>
      <c r="M20" s="532"/>
      <c r="N20" s="172"/>
      <c r="O20" s="172"/>
    </row>
    <row r="21" spans="1:15" x14ac:dyDescent="0.2">
      <c r="A21" s="171" t="s">
        <v>371</v>
      </c>
      <c r="B21" s="3"/>
      <c r="C21" s="3"/>
      <c r="D21" s="3"/>
      <c r="G21" s="163"/>
      <c r="J21" s="163"/>
      <c r="M21" s="532"/>
      <c r="N21" s="172"/>
    </row>
    <row r="22" spans="1:15" x14ac:dyDescent="0.2">
      <c r="A22" s="171" t="s">
        <v>408</v>
      </c>
      <c r="B22" s="3"/>
      <c r="C22" s="3"/>
      <c r="D22" s="3"/>
      <c r="G22" s="163"/>
      <c r="J22" s="163"/>
      <c r="M22" s="532"/>
      <c r="N22" s="172"/>
    </row>
    <row r="23" spans="1:15" x14ac:dyDescent="0.2">
      <c r="A23" s="171" t="s">
        <v>200</v>
      </c>
      <c r="B23" s="3"/>
      <c r="C23" s="3"/>
      <c r="D23" s="3"/>
      <c r="G23" s="163"/>
      <c r="I23" s="532"/>
      <c r="J23" s="163"/>
      <c r="M23" s="532"/>
      <c r="N23" s="172"/>
    </row>
    <row r="24" spans="1:15" x14ac:dyDescent="0.2">
      <c r="A24" s="8" t="s">
        <v>222</v>
      </c>
    </row>
    <row r="25" spans="1:15" x14ac:dyDescent="0.2">
      <c r="A25" s="175" t="s">
        <v>633</v>
      </c>
      <c r="B25" s="172"/>
      <c r="C25" s="172"/>
      <c r="D25" s="172"/>
      <c r="E25" s="172"/>
      <c r="F25" s="172"/>
      <c r="G25" s="172"/>
      <c r="H25" s="172"/>
      <c r="I25" s="172"/>
      <c r="J25" s="172"/>
    </row>
    <row r="26" spans="1:15" x14ac:dyDescent="0.2">
      <c r="A26" s="175" t="s">
        <v>630</v>
      </c>
    </row>
    <row r="27" spans="1:15" x14ac:dyDescent="0.2">
      <c r="A27" s="171"/>
    </row>
    <row r="28" spans="1:15" ht="21" x14ac:dyDescent="0.25">
      <c r="A28" s="9" t="s">
        <v>632</v>
      </c>
    </row>
    <row r="29" spans="1:15" ht="18" x14ac:dyDescent="0.25">
      <c r="A29" s="9"/>
    </row>
    <row r="30" spans="1:15" x14ac:dyDescent="0.2">
      <c r="A30" s="47"/>
      <c r="E30" s="532"/>
      <c r="F30" s="532"/>
    </row>
    <row r="31" spans="1:15" ht="13.5" thickBot="1" x14ac:dyDescent="0.25"/>
    <row r="32" spans="1:15" ht="14.25" x14ac:dyDescent="0.2">
      <c r="A32" s="187"/>
      <c r="B32" s="804" t="s">
        <v>246</v>
      </c>
      <c r="C32" s="805"/>
      <c r="D32" s="806"/>
      <c r="E32" s="801" t="s">
        <v>171</v>
      </c>
      <c r="F32" s="802"/>
      <c r="G32" s="803"/>
      <c r="H32" s="802" t="s">
        <v>247</v>
      </c>
      <c r="I32" s="802"/>
      <c r="J32" s="803"/>
    </row>
    <row r="33" spans="1:30" x14ac:dyDescent="0.2">
      <c r="A33" s="188"/>
      <c r="B33" s="337"/>
      <c r="C33" s="338"/>
      <c r="D33" s="339"/>
      <c r="E33" s="337"/>
      <c r="F33" s="338"/>
      <c r="G33" s="339"/>
      <c r="H33" s="337"/>
      <c r="I33" s="338"/>
      <c r="J33" s="339"/>
    </row>
    <row r="34" spans="1:30" x14ac:dyDescent="0.2">
      <c r="A34" s="188"/>
      <c r="B34" s="340" t="s">
        <v>58</v>
      </c>
      <c r="C34" s="341" t="s">
        <v>241</v>
      </c>
      <c r="D34" s="342" t="s">
        <v>58</v>
      </c>
      <c r="E34" s="340" t="s">
        <v>58</v>
      </c>
      <c r="F34" s="341" t="s">
        <v>241</v>
      </c>
      <c r="G34" s="342" t="s">
        <v>58</v>
      </c>
      <c r="H34" s="340" t="s">
        <v>58</v>
      </c>
      <c r="I34" s="341" t="s">
        <v>241</v>
      </c>
      <c r="J34" s="342" t="s">
        <v>58</v>
      </c>
    </row>
    <row r="35" spans="1:30" x14ac:dyDescent="0.2">
      <c r="A35" s="188" t="s">
        <v>367</v>
      </c>
      <c r="B35" s="340" t="s">
        <v>59</v>
      </c>
      <c r="C35" s="341" t="s">
        <v>365</v>
      </c>
      <c r="D35" s="342" t="s">
        <v>366</v>
      </c>
      <c r="E35" s="340" t="s">
        <v>59</v>
      </c>
      <c r="F35" s="341" t="s">
        <v>365</v>
      </c>
      <c r="G35" s="342" t="s">
        <v>366</v>
      </c>
      <c r="H35" s="340" t="s">
        <v>59</v>
      </c>
      <c r="I35" s="341" t="s">
        <v>365</v>
      </c>
      <c r="J35" s="342" t="s">
        <v>366</v>
      </c>
    </row>
    <row r="36" spans="1:30" ht="12.75" customHeight="1" x14ac:dyDescent="0.2">
      <c r="A36" s="188"/>
      <c r="B36" s="340" t="s">
        <v>93</v>
      </c>
      <c r="C36" s="341" t="s">
        <v>364</v>
      </c>
      <c r="D36" s="342" t="s">
        <v>370</v>
      </c>
      <c r="E36" s="340" t="s">
        <v>93</v>
      </c>
      <c r="F36" s="341" t="s">
        <v>364</v>
      </c>
      <c r="G36" s="342" t="s">
        <v>370</v>
      </c>
      <c r="H36" s="340" t="s">
        <v>93</v>
      </c>
      <c r="I36" s="341" t="s">
        <v>364</v>
      </c>
      <c r="J36" s="342" t="s">
        <v>370</v>
      </c>
    </row>
    <row r="37" spans="1:30" ht="12.75" customHeight="1" x14ac:dyDescent="0.2">
      <c r="A37" s="188"/>
      <c r="B37" s="340" t="s">
        <v>266</v>
      </c>
      <c r="C37" s="341" t="s">
        <v>368</v>
      </c>
      <c r="D37" s="342" t="s">
        <v>369</v>
      </c>
      <c r="E37" s="340" t="s">
        <v>266</v>
      </c>
      <c r="F37" s="341" t="s">
        <v>368</v>
      </c>
      <c r="G37" s="342" t="s">
        <v>369</v>
      </c>
      <c r="H37" s="340" t="s">
        <v>266</v>
      </c>
      <c r="I37" s="341" t="s">
        <v>368</v>
      </c>
      <c r="J37" s="342" t="s">
        <v>369</v>
      </c>
    </row>
    <row r="38" spans="1:30" ht="12.75" customHeight="1" x14ac:dyDescent="0.2">
      <c r="A38" s="189"/>
      <c r="B38" s="343"/>
      <c r="C38" s="344"/>
      <c r="D38" s="345"/>
      <c r="E38" s="343"/>
      <c r="F38" s="344"/>
      <c r="G38" s="345"/>
      <c r="H38" s="343"/>
      <c r="I38" s="344"/>
      <c r="J38" s="345"/>
    </row>
    <row r="39" spans="1:30" x14ac:dyDescent="0.2">
      <c r="A39" s="615" t="s">
        <v>460</v>
      </c>
      <c r="B39" s="616">
        <v>2</v>
      </c>
      <c r="C39" s="617">
        <v>7</v>
      </c>
      <c r="D39" s="656">
        <f t="shared" ref="D39:D43" si="3">C39/B39</f>
        <v>3.5</v>
      </c>
      <c r="E39" s="618">
        <v>344</v>
      </c>
      <c r="F39" s="619">
        <v>7351</v>
      </c>
      <c r="G39" s="637">
        <f>F39/E39</f>
        <v>21.369186046511629</v>
      </c>
      <c r="H39" s="621">
        <v>346</v>
      </c>
      <c r="I39" s="619">
        <v>7358</v>
      </c>
      <c r="J39" s="637">
        <f>I39/H39</f>
        <v>21.265895953757227</v>
      </c>
      <c r="N39" s="532"/>
    </row>
    <row r="40" spans="1:30" x14ac:dyDescent="0.2">
      <c r="A40" s="173" t="s">
        <v>461</v>
      </c>
      <c r="B40" s="721" t="s">
        <v>84</v>
      </c>
      <c r="C40" s="723" t="s">
        <v>84</v>
      </c>
      <c r="D40" s="609" t="s">
        <v>84</v>
      </c>
      <c r="E40" s="610">
        <v>430</v>
      </c>
      <c r="F40" s="608">
        <v>11535</v>
      </c>
      <c r="G40" s="609">
        <f t="shared" ref="G40:G47" si="4">F40/E40</f>
        <v>26.825581395348838</v>
      </c>
      <c r="H40" s="289">
        <v>430</v>
      </c>
      <c r="I40" s="608">
        <v>11535</v>
      </c>
      <c r="J40" s="609">
        <f t="shared" ref="J40:J47" si="5">I40/H40</f>
        <v>26.825581395348838</v>
      </c>
      <c r="N40" s="532"/>
    </row>
    <row r="41" spans="1:30" x14ac:dyDescent="0.2">
      <c r="A41" s="615" t="s">
        <v>462</v>
      </c>
      <c r="B41" s="618">
        <v>3</v>
      </c>
      <c r="C41" s="619">
        <v>10</v>
      </c>
      <c r="D41" s="637">
        <f t="shared" si="3"/>
        <v>3.3333333333333335</v>
      </c>
      <c r="E41" s="618">
        <v>191</v>
      </c>
      <c r="F41" s="619">
        <v>5996</v>
      </c>
      <c r="G41" s="637">
        <f t="shared" si="4"/>
        <v>31.392670157068064</v>
      </c>
      <c r="H41" s="621">
        <v>194</v>
      </c>
      <c r="I41" s="619">
        <v>6006</v>
      </c>
      <c r="J41" s="637">
        <f t="shared" si="5"/>
        <v>30.958762886597938</v>
      </c>
      <c r="N41" s="532"/>
    </row>
    <row r="42" spans="1:30" x14ac:dyDescent="0.2">
      <c r="A42" s="173" t="s">
        <v>260</v>
      </c>
      <c r="B42" s="286">
        <v>8</v>
      </c>
      <c r="C42" s="608">
        <v>45</v>
      </c>
      <c r="D42" s="609">
        <f t="shared" si="3"/>
        <v>5.625</v>
      </c>
      <c r="E42" s="286">
        <v>147</v>
      </c>
      <c r="F42" s="608">
        <v>4997</v>
      </c>
      <c r="G42" s="609">
        <f t="shared" si="4"/>
        <v>33.993197278911566</v>
      </c>
      <c r="H42" s="289">
        <v>155</v>
      </c>
      <c r="I42" s="608">
        <v>5042</v>
      </c>
      <c r="J42" s="609">
        <f t="shared" si="5"/>
        <v>32.529032258064518</v>
      </c>
      <c r="N42" s="532"/>
    </row>
    <row r="43" spans="1:30" s="170" customFormat="1" x14ac:dyDescent="0.2">
      <c r="A43" s="622" t="s">
        <v>258</v>
      </c>
      <c r="B43" s="623">
        <v>10</v>
      </c>
      <c r="C43" s="624">
        <v>67</v>
      </c>
      <c r="D43" s="638">
        <f t="shared" si="3"/>
        <v>6.7</v>
      </c>
      <c r="E43" s="623">
        <v>94</v>
      </c>
      <c r="F43" s="624">
        <v>3589</v>
      </c>
      <c r="G43" s="638">
        <f t="shared" si="4"/>
        <v>38.180851063829785</v>
      </c>
      <c r="H43" s="626">
        <v>104</v>
      </c>
      <c r="I43" s="624">
        <v>3656</v>
      </c>
      <c r="J43" s="638">
        <f t="shared" si="5"/>
        <v>35.153846153846153</v>
      </c>
      <c r="K43"/>
      <c r="L43"/>
      <c r="M43"/>
      <c r="N43" s="532"/>
      <c r="O43"/>
      <c r="P43"/>
      <c r="Q43"/>
      <c r="R43"/>
      <c r="S43"/>
      <c r="T43"/>
      <c r="U43"/>
      <c r="V43"/>
      <c r="W43"/>
      <c r="X43"/>
      <c r="Y43"/>
      <c r="Z43"/>
      <c r="AA43"/>
      <c r="AB43"/>
      <c r="AC43"/>
      <c r="AD43"/>
    </row>
    <row r="44" spans="1:30" x14ac:dyDescent="0.2">
      <c r="A44" s="174" t="s">
        <v>259</v>
      </c>
      <c r="B44" s="290" t="s">
        <v>84</v>
      </c>
      <c r="C44" s="641" t="s">
        <v>84</v>
      </c>
      <c r="D44" s="642" t="s">
        <v>84</v>
      </c>
      <c r="E44" s="290">
        <v>25</v>
      </c>
      <c r="F44" s="641">
        <v>1364</v>
      </c>
      <c r="G44" s="643">
        <f t="shared" si="4"/>
        <v>54.56</v>
      </c>
      <c r="H44" s="293">
        <v>25</v>
      </c>
      <c r="I44" s="641">
        <v>1364</v>
      </c>
      <c r="J44" s="643">
        <f t="shared" si="5"/>
        <v>54.56</v>
      </c>
      <c r="N44" s="532"/>
    </row>
    <row r="45" spans="1:30" x14ac:dyDescent="0.2">
      <c r="A45" s="627" t="s">
        <v>261</v>
      </c>
      <c r="B45" s="628">
        <v>13</v>
      </c>
      <c r="C45" s="629">
        <v>62</v>
      </c>
      <c r="D45" s="639">
        <f t="shared" ref="D45:D47" si="6">C45/B45</f>
        <v>4.7692307692307692</v>
      </c>
      <c r="E45" s="628">
        <v>1112</v>
      </c>
      <c r="F45" s="629">
        <v>29879</v>
      </c>
      <c r="G45" s="639">
        <f t="shared" si="4"/>
        <v>26.869604316546763</v>
      </c>
      <c r="H45" s="631">
        <v>1125</v>
      </c>
      <c r="I45" s="629">
        <v>29941</v>
      </c>
      <c r="J45" s="639">
        <f t="shared" si="5"/>
        <v>26.614222222222221</v>
      </c>
      <c r="N45" s="532"/>
    </row>
    <row r="46" spans="1:30" x14ac:dyDescent="0.2">
      <c r="A46" s="644" t="s">
        <v>447</v>
      </c>
      <c r="B46" s="611">
        <v>10</v>
      </c>
      <c r="C46" s="645">
        <v>67</v>
      </c>
      <c r="D46" s="646">
        <f t="shared" si="6"/>
        <v>6.7</v>
      </c>
      <c r="E46" s="611">
        <v>119</v>
      </c>
      <c r="F46" s="645">
        <v>4953</v>
      </c>
      <c r="G46" s="646">
        <f t="shared" si="4"/>
        <v>41.621848739495796</v>
      </c>
      <c r="H46" s="614">
        <v>129</v>
      </c>
      <c r="I46" s="645">
        <v>5020</v>
      </c>
      <c r="J46" s="646">
        <f t="shared" si="5"/>
        <v>38.914728682170541</v>
      </c>
      <c r="N46" s="532"/>
    </row>
    <row r="47" spans="1:30" ht="13.5" thickBot="1" x14ac:dyDescent="0.25">
      <c r="A47" s="632" t="s">
        <v>262</v>
      </c>
      <c r="B47" s="633">
        <v>23</v>
      </c>
      <c r="C47" s="634">
        <v>129</v>
      </c>
      <c r="D47" s="640">
        <f t="shared" si="6"/>
        <v>5.6086956521739131</v>
      </c>
      <c r="E47" s="633">
        <v>1231</v>
      </c>
      <c r="F47" s="634">
        <v>34832</v>
      </c>
      <c r="G47" s="640">
        <f t="shared" si="4"/>
        <v>28.295694557270512</v>
      </c>
      <c r="H47" s="636">
        <v>1254</v>
      </c>
      <c r="I47" s="634">
        <v>34961</v>
      </c>
      <c r="J47" s="640">
        <f t="shared" si="5"/>
        <v>27.879585326953748</v>
      </c>
      <c r="N47" s="532"/>
    </row>
    <row r="48" spans="1:30" x14ac:dyDescent="0.2">
      <c r="A48" s="171" t="s">
        <v>371</v>
      </c>
      <c r="B48" s="3"/>
      <c r="C48" s="3"/>
      <c r="D48" s="3"/>
      <c r="G48" s="163"/>
      <c r="J48" s="163"/>
    </row>
    <row r="49" spans="1:10" x14ac:dyDescent="0.2">
      <c r="A49" s="171" t="s">
        <v>408</v>
      </c>
      <c r="B49" s="3"/>
      <c r="C49" s="3"/>
      <c r="D49" s="3"/>
      <c r="G49" s="163"/>
      <c r="J49" s="163"/>
    </row>
    <row r="50" spans="1:10" x14ac:dyDescent="0.2">
      <c r="A50" s="171" t="s">
        <v>200</v>
      </c>
      <c r="B50" s="3"/>
      <c r="C50" s="3"/>
      <c r="D50" s="3"/>
      <c r="G50" s="163"/>
      <c r="I50" s="532"/>
      <c r="J50" s="163"/>
    </row>
    <row r="51" spans="1:10" x14ac:dyDescent="0.2">
      <c r="A51" s="8" t="s">
        <v>222</v>
      </c>
    </row>
    <row r="52" spans="1:10" x14ac:dyDescent="0.2">
      <c r="A52" s="175" t="s">
        <v>634</v>
      </c>
      <c r="B52" s="172"/>
      <c r="C52" s="172"/>
      <c r="D52" s="172"/>
      <c r="E52" s="172"/>
      <c r="F52" s="172"/>
      <c r="G52" s="172"/>
      <c r="H52" s="172"/>
      <c r="I52" s="172"/>
      <c r="J52" s="172"/>
    </row>
    <row r="53" spans="1:10" x14ac:dyDescent="0.2">
      <c r="A53" s="175" t="s">
        <v>630</v>
      </c>
    </row>
  </sheetData>
  <mergeCells count="6">
    <mergeCell ref="E5:G5"/>
    <mergeCell ref="B5:D5"/>
    <mergeCell ref="H5:J5"/>
    <mergeCell ref="B32:D32"/>
    <mergeCell ref="E32:G32"/>
    <mergeCell ref="H32:J32"/>
  </mergeCells>
  <phoneticPr fontId="3" type="noConversion"/>
  <pageMargins left="0.59055118110236227" right="0.59055118110236227" top="1.4173228346456694" bottom="0.98425196850393704" header="0.27559055118110237" footer="0.31496062992125984"/>
  <pageSetup paperSize="9" scale="61" firstPageNumber="2" orientation="landscape" useFirstPageNumber="1" r:id="rId1"/>
  <headerFooter alignWithMargins="0">
    <oddHeader>&amp;R&amp;12Les finances des groupements à fiscalité propre en 2021</oddHeader>
    <oddFooter>&amp;L&amp;12Direction Générale des Collectivités Locales / DESL&amp;C&amp;12&amp;P&amp;RMise en ligne : mars 2023</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3"/>
  <sheetViews>
    <sheetView zoomScaleNormal="100" workbookViewId="0"/>
  </sheetViews>
  <sheetFormatPr baseColWidth="10" defaultRowHeight="12.75" x14ac:dyDescent="0.2"/>
  <cols>
    <col min="1" max="1" width="78.5703125" customWidth="1"/>
    <col min="2" max="10" width="17.28515625" customWidth="1"/>
    <col min="12" max="12" width="12" bestFit="1" customWidth="1"/>
  </cols>
  <sheetData>
    <row r="1" spans="1:10" ht="18" x14ac:dyDescent="0.25">
      <c r="A1" s="9" t="s">
        <v>568</v>
      </c>
    </row>
    <row r="2" spans="1:10" ht="18" x14ac:dyDescent="0.25">
      <c r="A2" s="9"/>
    </row>
    <row r="3" spans="1:10" ht="16.5" x14ac:dyDescent="0.25">
      <c r="A3" s="88" t="s">
        <v>773</v>
      </c>
    </row>
    <row r="4" spans="1:10" ht="13.5" thickBot="1" x14ac:dyDescent="0.25">
      <c r="A4" s="205"/>
      <c r="J4" s="398" t="s">
        <v>340</v>
      </c>
    </row>
    <row r="5" spans="1:10" x14ac:dyDescent="0.2">
      <c r="A5" s="204" t="s">
        <v>764</v>
      </c>
      <c r="B5" s="480" t="s">
        <v>34</v>
      </c>
      <c r="C5" s="480" t="s">
        <v>464</v>
      </c>
      <c r="D5" s="480" t="s">
        <v>466</v>
      </c>
      <c r="E5" s="480" t="s">
        <v>97</v>
      </c>
      <c r="F5" s="480" t="s">
        <v>272</v>
      </c>
      <c r="G5" s="481">
        <v>300000</v>
      </c>
      <c r="H5" s="482" t="s">
        <v>348</v>
      </c>
      <c r="I5" s="482" t="s">
        <v>348</v>
      </c>
      <c r="J5" s="482" t="s">
        <v>346</v>
      </c>
    </row>
    <row r="6" spans="1:10" x14ac:dyDescent="0.2">
      <c r="A6" s="203"/>
      <c r="B6" s="483" t="s">
        <v>463</v>
      </c>
      <c r="C6" s="483" t="s">
        <v>35</v>
      </c>
      <c r="D6" s="483" t="s">
        <v>35</v>
      </c>
      <c r="E6" s="483" t="s">
        <v>35</v>
      </c>
      <c r="F6" s="483" t="s">
        <v>35</v>
      </c>
      <c r="G6" s="483" t="s">
        <v>36</v>
      </c>
      <c r="H6" s="484" t="s">
        <v>524</v>
      </c>
      <c r="I6" s="484" t="s">
        <v>287</v>
      </c>
      <c r="J6" s="484" t="s">
        <v>106</v>
      </c>
    </row>
    <row r="7" spans="1:10" ht="13.5" thickBot="1" x14ac:dyDescent="0.25">
      <c r="A7" s="206"/>
      <c r="B7" s="485" t="s">
        <v>36</v>
      </c>
      <c r="C7" s="485" t="s">
        <v>465</v>
      </c>
      <c r="D7" s="485" t="s">
        <v>99</v>
      </c>
      <c r="E7" s="485" t="s">
        <v>100</v>
      </c>
      <c r="F7" s="485" t="s">
        <v>273</v>
      </c>
      <c r="G7" s="485" t="s">
        <v>101</v>
      </c>
      <c r="H7" s="486" t="s">
        <v>287</v>
      </c>
      <c r="I7" s="486" t="s">
        <v>101</v>
      </c>
      <c r="J7" s="486" t="s">
        <v>349</v>
      </c>
    </row>
    <row r="9" spans="1:10" x14ac:dyDescent="0.2">
      <c r="A9" s="496" t="s">
        <v>712</v>
      </c>
      <c r="B9" s="497" t="s">
        <v>84</v>
      </c>
      <c r="C9" s="497">
        <v>11.838457000000002</v>
      </c>
      <c r="D9" s="497">
        <v>114.342733</v>
      </c>
      <c r="E9" s="497">
        <v>945.10606100000007</v>
      </c>
      <c r="F9" s="497">
        <v>1578.0785759999999</v>
      </c>
      <c r="G9" s="497">
        <v>117.70419000000001</v>
      </c>
      <c r="H9" s="498">
        <v>1071.287251</v>
      </c>
      <c r="I9" s="498">
        <v>1695.782766</v>
      </c>
      <c r="J9" s="498">
        <v>2767.070017</v>
      </c>
    </row>
    <row r="10" spans="1:10" x14ac:dyDescent="0.2">
      <c r="A10" s="476" t="s">
        <v>713</v>
      </c>
      <c r="B10" s="488" t="s">
        <v>84</v>
      </c>
      <c r="C10" s="488">
        <v>2.8384300000000002</v>
      </c>
      <c r="D10" s="488">
        <v>14.837785</v>
      </c>
      <c r="E10" s="488">
        <v>73.827219999999997</v>
      </c>
      <c r="F10" s="488">
        <v>116.105593</v>
      </c>
      <c r="G10" s="488">
        <v>16.047142999999998</v>
      </c>
      <c r="H10" s="267">
        <v>91.503434999999996</v>
      </c>
      <c r="I10" s="267">
        <v>132.152736</v>
      </c>
      <c r="J10" s="267">
        <v>223.656171</v>
      </c>
    </row>
    <row r="11" spans="1:10" x14ac:dyDescent="0.2">
      <c r="A11" s="477" t="s">
        <v>327</v>
      </c>
      <c r="B11" s="489" t="s">
        <v>84</v>
      </c>
      <c r="C11" s="489">
        <v>8.3998369999999998</v>
      </c>
      <c r="D11" s="489">
        <v>96.326982999999998</v>
      </c>
      <c r="E11" s="489">
        <v>836.75869799999998</v>
      </c>
      <c r="F11" s="489">
        <v>1404.902235</v>
      </c>
      <c r="G11" s="489">
        <v>96.412722000000002</v>
      </c>
      <c r="H11" s="490">
        <v>941.48551799999996</v>
      </c>
      <c r="I11" s="490">
        <v>1501.314957</v>
      </c>
      <c r="J11" s="490">
        <v>2442.800475</v>
      </c>
    </row>
    <row r="12" spans="1:10" x14ac:dyDescent="0.2">
      <c r="A12" s="476" t="s">
        <v>714</v>
      </c>
      <c r="B12" s="488" t="s">
        <v>84</v>
      </c>
      <c r="C12" s="488">
        <v>0.60018899999999997</v>
      </c>
      <c r="D12" s="488">
        <v>3.1779630000000001</v>
      </c>
      <c r="E12" s="488">
        <v>34.234441000000004</v>
      </c>
      <c r="F12" s="488">
        <v>56.143338999999997</v>
      </c>
      <c r="G12" s="488">
        <v>5.2443249999999999</v>
      </c>
      <c r="H12" s="267">
        <v>38.012592999999995</v>
      </c>
      <c r="I12" s="267">
        <v>61.387664000000001</v>
      </c>
      <c r="J12" s="267">
        <v>99.400257000000011</v>
      </c>
    </row>
    <row r="13" spans="1:10" x14ac:dyDescent="0.2">
      <c r="A13" s="477" t="s">
        <v>715</v>
      </c>
      <c r="B13" s="489" t="s">
        <v>84</v>
      </c>
      <c r="C13" s="489">
        <v>0</v>
      </c>
      <c r="D13" s="489">
        <v>0</v>
      </c>
      <c r="E13" s="489">
        <v>0.28569900000000004</v>
      </c>
      <c r="F13" s="489">
        <v>0.92740699999999998</v>
      </c>
      <c r="G13" s="489">
        <v>0</v>
      </c>
      <c r="H13" s="490">
        <v>0.28569900000000004</v>
      </c>
      <c r="I13" s="490">
        <v>0.92740699999999998</v>
      </c>
      <c r="J13" s="490">
        <v>1.213106</v>
      </c>
    </row>
    <row r="14" spans="1:10" x14ac:dyDescent="0.2">
      <c r="A14" s="501" t="s">
        <v>328</v>
      </c>
      <c r="B14" s="502" t="s">
        <v>84</v>
      </c>
      <c r="C14" s="502">
        <v>1.3507530000000001</v>
      </c>
      <c r="D14" s="502">
        <v>15.738695999999999</v>
      </c>
      <c r="E14" s="502">
        <v>158.75499300000001</v>
      </c>
      <c r="F14" s="502">
        <v>305.27133299999997</v>
      </c>
      <c r="G14" s="502">
        <v>20.514417999999999</v>
      </c>
      <c r="H14" s="503">
        <v>175.84444199999999</v>
      </c>
      <c r="I14" s="503">
        <v>325.785751</v>
      </c>
      <c r="J14" s="503">
        <v>501.63019299999996</v>
      </c>
    </row>
    <row r="15" spans="1:10" x14ac:dyDescent="0.2">
      <c r="A15" s="477" t="s">
        <v>716</v>
      </c>
      <c r="B15" s="489" t="s">
        <v>84</v>
      </c>
      <c r="C15" s="489">
        <v>0</v>
      </c>
      <c r="D15" s="489">
        <v>2.3206999999999998E-2</v>
      </c>
      <c r="E15" s="489">
        <v>2.3951250000000002</v>
      </c>
      <c r="F15" s="489">
        <v>11.843074</v>
      </c>
      <c r="G15" s="489">
        <v>9.0743559999999999</v>
      </c>
      <c r="H15" s="490">
        <v>2.4183319999999999</v>
      </c>
      <c r="I15" s="490">
        <v>20.917429999999996</v>
      </c>
      <c r="J15" s="490">
        <v>23.335761999999995</v>
      </c>
    </row>
    <row r="16" spans="1:10" x14ac:dyDescent="0.2">
      <c r="A16" s="476" t="s">
        <v>717</v>
      </c>
      <c r="B16" s="488" t="s">
        <v>84</v>
      </c>
      <c r="C16" s="488">
        <v>0.13900299999999999</v>
      </c>
      <c r="D16" s="488">
        <v>1.8599999999999999E-4</v>
      </c>
      <c r="E16" s="488">
        <v>8.2220879999999994</v>
      </c>
      <c r="F16" s="488">
        <v>26.467181</v>
      </c>
      <c r="G16" s="488">
        <v>2.0418430000000001</v>
      </c>
      <c r="H16" s="267">
        <v>8.3612769999999994</v>
      </c>
      <c r="I16" s="267">
        <v>28.509024</v>
      </c>
      <c r="J16" s="267">
        <v>36.870300999999998</v>
      </c>
    </row>
    <row r="17" spans="1:10" x14ac:dyDescent="0.2">
      <c r="A17" s="491" t="s">
        <v>718</v>
      </c>
      <c r="B17" s="489" t="s">
        <v>84</v>
      </c>
      <c r="C17" s="489">
        <v>1.0598160000000001</v>
      </c>
      <c r="D17" s="489">
        <v>15.48779</v>
      </c>
      <c r="E17" s="489">
        <v>143.84899100000001</v>
      </c>
      <c r="F17" s="489">
        <v>251.87988799999999</v>
      </c>
      <c r="G17" s="489">
        <v>9.3578880000000009</v>
      </c>
      <c r="H17" s="490">
        <v>160.39659700000001</v>
      </c>
      <c r="I17" s="490">
        <v>261.237776</v>
      </c>
      <c r="J17" s="490">
        <v>421.63437300000004</v>
      </c>
    </row>
    <row r="18" spans="1:10" x14ac:dyDescent="0.2">
      <c r="A18" s="476" t="s">
        <v>329</v>
      </c>
      <c r="B18" s="488" t="s">
        <v>84</v>
      </c>
      <c r="C18" s="488">
        <v>7.1106000000000003E-2</v>
      </c>
      <c r="D18" s="488">
        <v>0.169622</v>
      </c>
      <c r="E18" s="488">
        <v>1.5956649999999999</v>
      </c>
      <c r="F18" s="488">
        <v>8.4992999999999999</v>
      </c>
      <c r="G18" s="488">
        <v>4.0329999999999998E-2</v>
      </c>
      <c r="H18" s="267">
        <v>1.8363930000000002</v>
      </c>
      <c r="I18" s="267">
        <v>8.5396299999999989</v>
      </c>
      <c r="J18" s="267">
        <v>10.376023</v>
      </c>
    </row>
    <row r="19" spans="1:10" x14ac:dyDescent="0.2">
      <c r="A19" s="477" t="s">
        <v>719</v>
      </c>
      <c r="B19" s="489" t="s">
        <v>84</v>
      </c>
      <c r="C19" s="489">
        <v>8.082700000000001E-2</v>
      </c>
      <c r="D19" s="489">
        <v>5.7888999999999996E-2</v>
      </c>
      <c r="E19" s="489">
        <v>2.6931220000000002</v>
      </c>
      <c r="F19" s="489">
        <v>6.581887</v>
      </c>
      <c r="G19" s="489">
        <v>0</v>
      </c>
      <c r="H19" s="490">
        <v>2.8318380000000003</v>
      </c>
      <c r="I19" s="490">
        <v>6.581887</v>
      </c>
      <c r="J19" s="490">
        <v>9.4137250000000012</v>
      </c>
    </row>
    <row r="20" spans="1:10" x14ac:dyDescent="0.2">
      <c r="A20" s="501" t="s">
        <v>330</v>
      </c>
      <c r="B20" s="502" t="s">
        <v>84</v>
      </c>
      <c r="C20" s="502">
        <v>4.6843149999999998</v>
      </c>
      <c r="D20" s="502">
        <v>25.772683000000001</v>
      </c>
      <c r="E20" s="502">
        <v>112.26083799999999</v>
      </c>
      <c r="F20" s="502">
        <v>185.123344</v>
      </c>
      <c r="G20" s="502">
        <v>28.154723000000001</v>
      </c>
      <c r="H20" s="503">
        <v>142.71783599999998</v>
      </c>
      <c r="I20" s="503">
        <v>213.27806699999999</v>
      </c>
      <c r="J20" s="503">
        <v>355.995903</v>
      </c>
    </row>
    <row r="21" spans="1:10" x14ac:dyDescent="0.2">
      <c r="A21" s="491" t="s">
        <v>720</v>
      </c>
      <c r="B21" s="489" t="s">
        <v>84</v>
      </c>
      <c r="C21" s="489">
        <v>0.30455300000000002</v>
      </c>
      <c r="D21" s="489">
        <v>0.7500190000000001</v>
      </c>
      <c r="E21" s="489">
        <v>26.162421999999999</v>
      </c>
      <c r="F21" s="489">
        <v>2.9129749999999999</v>
      </c>
      <c r="G21" s="489">
        <v>0.84654000000000007</v>
      </c>
      <c r="H21" s="490">
        <v>27.216994</v>
      </c>
      <c r="I21" s="490">
        <v>3.7595149999999999</v>
      </c>
      <c r="J21" s="490">
        <v>30.976508999999997</v>
      </c>
    </row>
    <row r="22" spans="1:10" x14ac:dyDescent="0.2">
      <c r="A22" s="476" t="s">
        <v>331</v>
      </c>
      <c r="B22" s="488" t="s">
        <v>84</v>
      </c>
      <c r="C22" s="488">
        <v>3.3560380000000003</v>
      </c>
      <c r="D22" s="488">
        <v>9.6345729999999996</v>
      </c>
      <c r="E22" s="488">
        <v>40.368725999999995</v>
      </c>
      <c r="F22" s="488">
        <v>35.528714999999998</v>
      </c>
      <c r="G22" s="488">
        <v>3.2790870000000001</v>
      </c>
      <c r="H22" s="267">
        <v>53.359337000000004</v>
      </c>
      <c r="I22" s="267">
        <v>38.807801999999995</v>
      </c>
      <c r="J22" s="267">
        <v>92.167139000000006</v>
      </c>
    </row>
    <row r="23" spans="1:10" x14ac:dyDescent="0.2">
      <c r="A23" s="477" t="s">
        <v>332</v>
      </c>
      <c r="B23" s="489" t="s">
        <v>84</v>
      </c>
      <c r="C23" s="489">
        <v>0</v>
      </c>
      <c r="D23" s="489">
        <v>8.5100000000000002E-3</v>
      </c>
      <c r="E23" s="489">
        <v>1.469538</v>
      </c>
      <c r="F23" s="489">
        <v>4.4291770000000001</v>
      </c>
      <c r="G23" s="489">
        <v>0.91800800000000005</v>
      </c>
      <c r="H23" s="490">
        <v>1.478048</v>
      </c>
      <c r="I23" s="490">
        <v>5.3471849999999996</v>
      </c>
      <c r="J23" s="490">
        <v>6.825232999999999</v>
      </c>
    </row>
    <row r="24" spans="1:10" x14ac:dyDescent="0.2">
      <c r="A24" s="476" t="s">
        <v>721</v>
      </c>
      <c r="B24" s="488" t="s">
        <v>84</v>
      </c>
      <c r="C24" s="488">
        <v>0</v>
      </c>
      <c r="D24" s="488">
        <v>2.730817</v>
      </c>
      <c r="E24" s="488">
        <v>16.893522000000001</v>
      </c>
      <c r="F24" s="488">
        <v>68.445232000000004</v>
      </c>
      <c r="G24" s="488">
        <v>19.033357000000002</v>
      </c>
      <c r="H24" s="267">
        <v>19.624338999999999</v>
      </c>
      <c r="I24" s="267">
        <v>87.478588999999999</v>
      </c>
      <c r="J24" s="267">
        <v>107.10292799999999</v>
      </c>
    </row>
    <row r="25" spans="1:10" x14ac:dyDescent="0.2">
      <c r="A25" s="477" t="s">
        <v>722</v>
      </c>
      <c r="B25" s="489" t="s">
        <v>84</v>
      </c>
      <c r="C25" s="489">
        <v>0.999475</v>
      </c>
      <c r="D25" s="489">
        <v>11.973110999999999</v>
      </c>
      <c r="E25" s="489">
        <v>13.119105999999999</v>
      </c>
      <c r="F25" s="489">
        <v>60.969774999999998</v>
      </c>
      <c r="G25" s="489">
        <v>3.9199959999999998</v>
      </c>
      <c r="H25" s="490">
        <v>26.091691999999998</v>
      </c>
      <c r="I25" s="490">
        <v>64.889770999999996</v>
      </c>
      <c r="J25" s="490">
        <v>90.981463000000005</v>
      </c>
    </row>
    <row r="26" spans="1:10" s="47" customFormat="1" x14ac:dyDescent="0.2">
      <c r="A26" s="479" t="s">
        <v>333</v>
      </c>
      <c r="B26" s="492" t="s">
        <v>84</v>
      </c>
      <c r="C26" s="492">
        <v>2.4247000000000001E-2</v>
      </c>
      <c r="D26" s="492">
        <v>0.67564800000000003</v>
      </c>
      <c r="E26" s="492">
        <v>14.247518000000001</v>
      </c>
      <c r="F26" s="492">
        <v>12.837465999999999</v>
      </c>
      <c r="G26" s="492">
        <v>0.15772900000000001</v>
      </c>
      <c r="H26" s="493">
        <v>14.947413000000001</v>
      </c>
      <c r="I26" s="493">
        <v>12.995194999999999</v>
      </c>
      <c r="J26" s="493">
        <v>27.942608</v>
      </c>
    </row>
    <row r="27" spans="1:10" s="7" customFormat="1" x14ac:dyDescent="0.2">
      <c r="A27" s="475" t="s">
        <v>723</v>
      </c>
      <c r="B27" s="499" t="s">
        <v>84</v>
      </c>
      <c r="C27" s="499">
        <v>10.6317</v>
      </c>
      <c r="D27" s="499">
        <v>88.697395</v>
      </c>
      <c r="E27" s="499">
        <v>631.42557399999998</v>
      </c>
      <c r="F27" s="499">
        <v>1046.788896</v>
      </c>
      <c r="G27" s="499">
        <v>134.45180199999999</v>
      </c>
      <c r="H27" s="500">
        <v>730.75466900000004</v>
      </c>
      <c r="I27" s="500">
        <v>1181.2406980000001</v>
      </c>
      <c r="J27" s="500">
        <v>1911.995367</v>
      </c>
    </row>
    <row r="28" spans="1:10" x14ac:dyDescent="0.2">
      <c r="A28" s="479" t="s">
        <v>724</v>
      </c>
      <c r="B28" s="492" t="s">
        <v>84</v>
      </c>
      <c r="C28" s="492">
        <v>0.17721700000000001</v>
      </c>
      <c r="D28" s="492">
        <v>5.3114030000000003</v>
      </c>
      <c r="E28" s="492">
        <v>18.276906</v>
      </c>
      <c r="F28" s="492">
        <v>51.076142000000004</v>
      </c>
      <c r="G28" s="492">
        <v>2.478199</v>
      </c>
      <c r="H28" s="493">
        <v>23.765526000000001</v>
      </c>
      <c r="I28" s="493">
        <v>53.554341000000001</v>
      </c>
      <c r="J28" s="493">
        <v>77.319867000000002</v>
      </c>
    </row>
    <row r="29" spans="1:10" s="47" customFormat="1" x14ac:dyDescent="0.2">
      <c r="A29" s="477" t="s">
        <v>334</v>
      </c>
      <c r="B29" s="489" t="s">
        <v>84</v>
      </c>
      <c r="C29" s="489">
        <v>5.89499</v>
      </c>
      <c r="D29" s="489">
        <v>36.985968999999997</v>
      </c>
      <c r="E29" s="489">
        <v>244.215011</v>
      </c>
      <c r="F29" s="489">
        <v>535.72212500000001</v>
      </c>
      <c r="G29" s="489">
        <v>77.003394999999998</v>
      </c>
      <c r="H29" s="490">
        <v>287.09596999999997</v>
      </c>
      <c r="I29" s="490">
        <v>612.72552000000007</v>
      </c>
      <c r="J29" s="490">
        <v>899.82149000000004</v>
      </c>
    </row>
    <row r="30" spans="1:10" x14ac:dyDescent="0.2">
      <c r="A30" s="476" t="s">
        <v>725</v>
      </c>
      <c r="B30" s="488" t="s">
        <v>84</v>
      </c>
      <c r="C30" s="488">
        <v>3.2138140000000002</v>
      </c>
      <c r="D30" s="488">
        <v>25.331465999999999</v>
      </c>
      <c r="E30" s="488">
        <v>142.33815899999999</v>
      </c>
      <c r="F30" s="488">
        <v>359.33542699999998</v>
      </c>
      <c r="G30" s="488">
        <v>58.562372000000003</v>
      </c>
      <c r="H30" s="267">
        <v>170.88343900000001</v>
      </c>
      <c r="I30" s="267">
        <v>417.89779899999996</v>
      </c>
      <c r="J30" s="267">
        <v>588.78123799999992</v>
      </c>
    </row>
    <row r="31" spans="1:10" s="7" customFormat="1" x14ac:dyDescent="0.2">
      <c r="A31" s="477" t="s">
        <v>752</v>
      </c>
      <c r="B31" s="489" t="s">
        <v>84</v>
      </c>
      <c r="C31" s="489">
        <v>2.6811749999999996</v>
      </c>
      <c r="D31" s="489">
        <v>11.654502000000001</v>
      </c>
      <c r="E31" s="489">
        <v>101.87684999999999</v>
      </c>
      <c r="F31" s="489">
        <v>176.386697</v>
      </c>
      <c r="G31" s="489">
        <v>18.441022</v>
      </c>
      <c r="H31" s="490">
        <v>116.21252699999999</v>
      </c>
      <c r="I31" s="490">
        <v>194.827719</v>
      </c>
      <c r="J31" s="490">
        <v>311.04024599999997</v>
      </c>
    </row>
    <row r="32" spans="1:10" s="47" customFormat="1" x14ac:dyDescent="0.2">
      <c r="A32" s="476" t="s">
        <v>335</v>
      </c>
      <c r="B32" s="488" t="s">
        <v>84</v>
      </c>
      <c r="C32" s="488">
        <v>4.3310219999999999</v>
      </c>
      <c r="D32" s="488">
        <v>27.498768999999999</v>
      </c>
      <c r="E32" s="488">
        <v>280.77654799999999</v>
      </c>
      <c r="F32" s="488">
        <v>411.70847300000003</v>
      </c>
      <c r="G32" s="488">
        <v>52.506163000000001</v>
      </c>
      <c r="H32" s="267">
        <v>312.60633899999999</v>
      </c>
      <c r="I32" s="267">
        <v>464.21463599999998</v>
      </c>
      <c r="J32" s="267">
        <v>776.82097499999998</v>
      </c>
    </row>
    <row r="33" spans="1:10" s="47" customFormat="1" x14ac:dyDescent="0.2">
      <c r="A33" s="477" t="s">
        <v>336</v>
      </c>
      <c r="B33" s="489" t="s">
        <v>84</v>
      </c>
      <c r="C33" s="489">
        <v>0.22846900000000001</v>
      </c>
      <c r="D33" s="489">
        <v>18.901252999999997</v>
      </c>
      <c r="E33" s="489">
        <v>88.157105000000001</v>
      </c>
      <c r="F33" s="489">
        <v>48.282153999999998</v>
      </c>
      <c r="G33" s="489">
        <v>2.4640430000000002</v>
      </c>
      <c r="H33" s="490">
        <v>107.286827</v>
      </c>
      <c r="I33" s="490">
        <v>50.746197000000002</v>
      </c>
      <c r="J33" s="490">
        <v>158.03302400000001</v>
      </c>
    </row>
    <row r="34" spans="1:10" s="7" customFormat="1" x14ac:dyDescent="0.2">
      <c r="A34" s="501" t="s">
        <v>726</v>
      </c>
      <c r="B34" s="502" t="s">
        <v>84</v>
      </c>
      <c r="C34" s="502">
        <v>5.8090479999999998</v>
      </c>
      <c r="D34" s="502">
        <v>49.091016999999994</v>
      </c>
      <c r="E34" s="502">
        <v>315.23989599999999</v>
      </c>
      <c r="F34" s="502">
        <v>342.50170500000002</v>
      </c>
      <c r="G34" s="502">
        <v>31.766929999999999</v>
      </c>
      <c r="H34" s="503">
        <v>370.13996099999997</v>
      </c>
      <c r="I34" s="503">
        <v>374.26863500000002</v>
      </c>
      <c r="J34" s="503">
        <v>744.40859599999999</v>
      </c>
    </row>
    <row r="35" spans="1:10" s="7" customFormat="1" x14ac:dyDescent="0.2">
      <c r="A35" s="477" t="s">
        <v>727</v>
      </c>
      <c r="B35" s="489" t="s">
        <v>84</v>
      </c>
      <c r="C35" s="489">
        <v>0</v>
      </c>
      <c r="D35" s="489">
        <v>0.39416299999999999</v>
      </c>
      <c r="E35" s="489">
        <v>1.7573270000000001</v>
      </c>
      <c r="F35" s="489">
        <v>0.59299000000000002</v>
      </c>
      <c r="G35" s="489">
        <v>0</v>
      </c>
      <c r="H35" s="490">
        <v>2.1514900000000003</v>
      </c>
      <c r="I35" s="490">
        <v>0.59299000000000002</v>
      </c>
      <c r="J35" s="490">
        <v>2.7444800000000003</v>
      </c>
    </row>
    <row r="36" spans="1:10" x14ac:dyDescent="0.2">
      <c r="A36" s="479" t="s">
        <v>337</v>
      </c>
      <c r="B36" s="492" t="s">
        <v>84</v>
      </c>
      <c r="C36" s="492">
        <v>3.3110000000000001E-3</v>
      </c>
      <c r="D36" s="492">
        <v>3.075097</v>
      </c>
      <c r="E36" s="492">
        <v>16.518481999999999</v>
      </c>
      <c r="F36" s="492">
        <v>14.400411999999999</v>
      </c>
      <c r="G36" s="492">
        <v>3.2223979999999997</v>
      </c>
      <c r="H36" s="493">
        <v>19.596890000000002</v>
      </c>
      <c r="I36" s="493">
        <v>17.622810000000001</v>
      </c>
      <c r="J36" s="493">
        <v>37.219700000000003</v>
      </c>
    </row>
    <row r="37" spans="1:10" x14ac:dyDescent="0.2">
      <c r="A37" s="478" t="s">
        <v>728</v>
      </c>
      <c r="B37" s="489" t="s">
        <v>84</v>
      </c>
      <c r="C37" s="489">
        <v>5.8057369999999997</v>
      </c>
      <c r="D37" s="489">
        <v>45.621756000000005</v>
      </c>
      <c r="E37" s="489">
        <v>296.96408499999995</v>
      </c>
      <c r="F37" s="489">
        <v>327.50830199999996</v>
      </c>
      <c r="G37" s="489">
        <v>28.544530999999999</v>
      </c>
      <c r="H37" s="490">
        <v>348.39157799999998</v>
      </c>
      <c r="I37" s="490">
        <v>356.05283299999996</v>
      </c>
      <c r="J37" s="490">
        <v>704.44441100000006</v>
      </c>
    </row>
    <row r="38" spans="1:10" x14ac:dyDescent="0.2">
      <c r="A38" s="479" t="s">
        <v>729</v>
      </c>
      <c r="B38" s="488" t="s">
        <v>84</v>
      </c>
      <c r="C38" s="488">
        <v>0.40265000000000001</v>
      </c>
      <c r="D38" s="488">
        <v>4.6642719999999995</v>
      </c>
      <c r="E38" s="488">
        <v>32.922229999999999</v>
      </c>
      <c r="F38" s="488">
        <v>46.353806999999996</v>
      </c>
      <c r="G38" s="488">
        <v>3.6402000000000001</v>
      </c>
      <c r="H38" s="267">
        <v>37.989152000000004</v>
      </c>
      <c r="I38" s="267">
        <v>49.994007000000003</v>
      </c>
      <c r="J38" s="267">
        <v>87.983159000000015</v>
      </c>
    </row>
    <row r="39" spans="1:10" x14ac:dyDescent="0.2">
      <c r="A39" s="478" t="s">
        <v>754</v>
      </c>
      <c r="B39" s="494" t="s">
        <v>84</v>
      </c>
      <c r="C39" s="494">
        <v>5.157006</v>
      </c>
      <c r="D39" s="494">
        <v>35.295112999999994</v>
      </c>
      <c r="E39" s="494">
        <v>212.481987</v>
      </c>
      <c r="F39" s="494">
        <v>180.022796</v>
      </c>
      <c r="G39" s="494">
        <v>13.947465999999999</v>
      </c>
      <c r="H39" s="495">
        <v>252.93410599999999</v>
      </c>
      <c r="I39" s="495">
        <v>193.97026200000002</v>
      </c>
      <c r="J39" s="495">
        <v>446.90436799999998</v>
      </c>
    </row>
    <row r="40" spans="1:10" s="47" customFormat="1" x14ac:dyDescent="0.2">
      <c r="A40" s="479" t="s">
        <v>753</v>
      </c>
      <c r="B40" s="492" t="s">
        <v>84</v>
      </c>
      <c r="C40" s="492">
        <v>4.9378999999999999E-2</v>
      </c>
      <c r="D40" s="492">
        <v>1.666755</v>
      </c>
      <c r="E40" s="492">
        <v>7.6321380000000003</v>
      </c>
      <c r="F40" s="492">
        <v>41.184031000000004</v>
      </c>
      <c r="G40" s="492">
        <v>1.280978</v>
      </c>
      <c r="H40" s="493">
        <v>9.3482719999999997</v>
      </c>
      <c r="I40" s="493">
        <v>42.465009000000002</v>
      </c>
      <c r="J40" s="493">
        <v>51.813281000000003</v>
      </c>
    </row>
    <row r="41" spans="1:10" s="7" customFormat="1" x14ac:dyDescent="0.2">
      <c r="A41" s="478" t="s">
        <v>755</v>
      </c>
      <c r="B41" s="494" t="s">
        <v>84</v>
      </c>
      <c r="C41" s="494">
        <v>0</v>
      </c>
      <c r="D41" s="494">
        <v>0</v>
      </c>
      <c r="E41" s="494">
        <v>1.3653280000000001</v>
      </c>
      <c r="F41" s="494">
        <v>0.187616</v>
      </c>
      <c r="G41" s="494">
        <v>0.86257600000000001</v>
      </c>
      <c r="H41" s="495">
        <v>1.3653280000000001</v>
      </c>
      <c r="I41" s="495">
        <v>1.050192</v>
      </c>
      <c r="J41" s="495">
        <v>2.4155199999999999</v>
      </c>
    </row>
    <row r="42" spans="1:10" x14ac:dyDescent="0.2">
      <c r="A42" s="479" t="s">
        <v>756</v>
      </c>
      <c r="B42" s="492" t="s">
        <v>84</v>
      </c>
      <c r="C42" s="492">
        <v>0.19669899999999998</v>
      </c>
      <c r="D42" s="492">
        <v>3.9956119999999999</v>
      </c>
      <c r="E42" s="492">
        <v>42.562397999999995</v>
      </c>
      <c r="F42" s="492">
        <v>59.760047999999998</v>
      </c>
      <c r="G42" s="492">
        <v>8.8133060000000008</v>
      </c>
      <c r="H42" s="493">
        <v>46.754708999999991</v>
      </c>
      <c r="I42" s="493">
        <v>68.573353999999995</v>
      </c>
      <c r="J42" s="493">
        <v>115.328063</v>
      </c>
    </row>
    <row r="43" spans="1:10" s="47" customFormat="1" x14ac:dyDescent="0.2">
      <c r="A43" s="504" t="s">
        <v>730</v>
      </c>
      <c r="B43" s="505" t="s">
        <v>84</v>
      </c>
      <c r="C43" s="505">
        <v>3.39209</v>
      </c>
      <c r="D43" s="505">
        <v>11.287590999999999</v>
      </c>
      <c r="E43" s="505">
        <v>173.674981</v>
      </c>
      <c r="F43" s="505">
        <v>416.62359099999998</v>
      </c>
      <c r="G43" s="505">
        <v>47.343012000000002</v>
      </c>
      <c r="H43" s="506">
        <v>188.35466200000002</v>
      </c>
      <c r="I43" s="506">
        <v>463.96660299999996</v>
      </c>
      <c r="J43" s="506">
        <v>652.32126500000004</v>
      </c>
    </row>
    <row r="44" spans="1:10" s="7" customFormat="1" x14ac:dyDescent="0.2">
      <c r="A44" s="479" t="s">
        <v>731</v>
      </c>
      <c r="B44" s="492" t="s">
        <v>84</v>
      </c>
      <c r="C44" s="492">
        <v>0</v>
      </c>
      <c r="D44" s="492">
        <v>0</v>
      </c>
      <c r="E44" s="492">
        <v>8.5775419999999993</v>
      </c>
      <c r="F44" s="492">
        <v>4.261711</v>
      </c>
      <c r="G44" s="492">
        <v>0</v>
      </c>
      <c r="H44" s="493">
        <v>8.5775419999999993</v>
      </c>
      <c r="I44" s="493">
        <v>4.261711</v>
      </c>
      <c r="J44" s="493">
        <v>12.839252999999999</v>
      </c>
    </row>
    <row r="45" spans="1:10" x14ac:dyDescent="0.2">
      <c r="A45" s="478" t="s">
        <v>732</v>
      </c>
      <c r="B45" s="494" t="s">
        <v>84</v>
      </c>
      <c r="C45" s="494">
        <v>2.9398</v>
      </c>
      <c r="D45" s="494">
        <v>5.3551440000000001</v>
      </c>
      <c r="E45" s="494">
        <v>101.98049899999999</v>
      </c>
      <c r="F45" s="494">
        <v>240.54527100000001</v>
      </c>
      <c r="G45" s="494">
        <v>38.014656000000002</v>
      </c>
      <c r="H45" s="495">
        <v>110.275443</v>
      </c>
      <c r="I45" s="495">
        <v>278.55992700000002</v>
      </c>
      <c r="J45" s="495">
        <v>388.83537000000001</v>
      </c>
    </row>
    <row r="46" spans="1:10" s="7" customFormat="1" x14ac:dyDescent="0.2">
      <c r="A46" s="479" t="s">
        <v>733</v>
      </c>
      <c r="B46" s="492" t="s">
        <v>84</v>
      </c>
      <c r="C46" s="492">
        <v>0.86630000000000007</v>
      </c>
      <c r="D46" s="492">
        <v>1.380306</v>
      </c>
      <c r="E46" s="492">
        <v>29.719446000000001</v>
      </c>
      <c r="F46" s="492">
        <v>40.650838</v>
      </c>
      <c r="G46" s="492">
        <v>14.716133000000001</v>
      </c>
      <c r="H46" s="493">
        <v>31.966052000000001</v>
      </c>
      <c r="I46" s="493">
        <v>55.366970999999999</v>
      </c>
      <c r="J46" s="493">
        <v>87.333022999999997</v>
      </c>
    </row>
    <row r="47" spans="1:10" x14ac:dyDescent="0.2">
      <c r="A47" s="478" t="s">
        <v>769</v>
      </c>
      <c r="B47" s="494" t="s">
        <v>84</v>
      </c>
      <c r="C47" s="494">
        <v>1.108921</v>
      </c>
      <c r="D47" s="494">
        <v>0.85407699999999998</v>
      </c>
      <c r="E47" s="494">
        <v>19.113934</v>
      </c>
      <c r="F47" s="494">
        <v>52.772667999999996</v>
      </c>
      <c r="G47" s="494">
        <v>22.882069000000001</v>
      </c>
      <c r="H47" s="495">
        <v>21.076931999999999</v>
      </c>
      <c r="I47" s="495">
        <v>75.654736999999997</v>
      </c>
      <c r="J47" s="495">
        <v>96.731669000000011</v>
      </c>
    </row>
    <row r="48" spans="1:10" s="47" customFormat="1" x14ac:dyDescent="0.2">
      <c r="A48" s="476" t="s">
        <v>770</v>
      </c>
      <c r="B48" s="488" t="s">
        <v>84</v>
      </c>
      <c r="C48" s="488">
        <v>0.96457800000000005</v>
      </c>
      <c r="D48" s="488">
        <v>3.1207590000000001</v>
      </c>
      <c r="E48" s="488">
        <v>53.147118999999996</v>
      </c>
      <c r="F48" s="488">
        <v>147.12176399999998</v>
      </c>
      <c r="G48" s="488">
        <v>0.41645100000000002</v>
      </c>
      <c r="H48" s="267">
        <v>57.232455999999999</v>
      </c>
      <c r="I48" s="267">
        <v>147.53821500000001</v>
      </c>
      <c r="J48" s="267">
        <v>204.77067099999999</v>
      </c>
    </row>
    <row r="49" spans="1:10" s="47" customFormat="1" x14ac:dyDescent="0.2">
      <c r="A49" s="477" t="s">
        <v>734</v>
      </c>
      <c r="B49" s="489" t="s">
        <v>84</v>
      </c>
      <c r="C49" s="489">
        <v>0.45228800000000002</v>
      </c>
      <c r="D49" s="489">
        <v>5.9324469999999998</v>
      </c>
      <c r="E49" s="489">
        <v>63.116937999999998</v>
      </c>
      <c r="F49" s="489">
        <v>171.816607</v>
      </c>
      <c r="G49" s="489">
        <v>9.3283559999999994</v>
      </c>
      <c r="H49" s="490">
        <v>69.501672999999997</v>
      </c>
      <c r="I49" s="490">
        <v>181.14496300000002</v>
      </c>
      <c r="J49" s="490">
        <v>250.646636</v>
      </c>
    </row>
    <row r="50" spans="1:10" s="47" customFormat="1" x14ac:dyDescent="0.2">
      <c r="A50" s="501" t="s">
        <v>735</v>
      </c>
      <c r="B50" s="502" t="s">
        <v>84</v>
      </c>
      <c r="C50" s="502">
        <v>7.6275510000000004</v>
      </c>
      <c r="D50" s="502">
        <v>89.877760000000009</v>
      </c>
      <c r="E50" s="502">
        <v>904.599468</v>
      </c>
      <c r="F50" s="502">
        <v>1628.5705600000001</v>
      </c>
      <c r="G50" s="502">
        <v>195.89075099999999</v>
      </c>
      <c r="H50" s="503">
        <v>1002.104779</v>
      </c>
      <c r="I50" s="503">
        <v>1824.461311</v>
      </c>
      <c r="J50" s="503">
        <v>2826.5660900000003</v>
      </c>
    </row>
    <row r="51" spans="1:10" s="7" customFormat="1" x14ac:dyDescent="0.2">
      <c r="A51" s="477" t="s">
        <v>736</v>
      </c>
      <c r="B51" s="489" t="s">
        <v>84</v>
      </c>
      <c r="C51" s="489">
        <v>0.16388900000000001</v>
      </c>
      <c r="D51" s="489">
        <v>10.432793</v>
      </c>
      <c r="E51" s="489">
        <v>38.335940000000001</v>
      </c>
      <c r="F51" s="489">
        <v>62.580984000000001</v>
      </c>
      <c r="G51" s="489">
        <v>4.7154689999999997</v>
      </c>
      <c r="H51" s="490">
        <v>48.932622000000002</v>
      </c>
      <c r="I51" s="490">
        <v>67.296453</v>
      </c>
      <c r="J51" s="490">
        <v>116.22907499999999</v>
      </c>
    </row>
    <row r="52" spans="1:10" s="7" customFormat="1" x14ac:dyDescent="0.2">
      <c r="A52" s="476" t="s">
        <v>737</v>
      </c>
      <c r="B52" s="488" t="s">
        <v>84</v>
      </c>
      <c r="C52" s="488">
        <v>5.1561089999999998</v>
      </c>
      <c r="D52" s="488">
        <v>63.825429</v>
      </c>
      <c r="E52" s="488">
        <v>657.44800900000007</v>
      </c>
      <c r="F52" s="488">
        <v>1222.3175430000001</v>
      </c>
      <c r="G52" s="488">
        <v>136.51267000000001</v>
      </c>
      <c r="H52" s="267">
        <v>726.42954700000007</v>
      </c>
      <c r="I52" s="267">
        <v>1358.8302130000002</v>
      </c>
      <c r="J52" s="267">
        <v>2085.2597600000004</v>
      </c>
    </row>
    <row r="53" spans="1:10" x14ac:dyDescent="0.2">
      <c r="A53" s="477" t="s">
        <v>738</v>
      </c>
      <c r="B53" s="489" t="s">
        <v>84</v>
      </c>
      <c r="C53" s="489">
        <v>0.50683699999999998</v>
      </c>
      <c r="D53" s="489">
        <v>9.3942999999999999E-2</v>
      </c>
      <c r="E53" s="489">
        <v>15.538671000000001</v>
      </c>
      <c r="F53" s="489">
        <v>43.406694999999999</v>
      </c>
      <c r="G53" s="489">
        <v>8.5877829999999999</v>
      </c>
      <c r="H53" s="490">
        <v>16.139451000000001</v>
      </c>
      <c r="I53" s="490">
        <v>51.994478000000001</v>
      </c>
      <c r="J53" s="490">
        <v>68.133928999999995</v>
      </c>
    </row>
    <row r="54" spans="1:10" s="47" customFormat="1" x14ac:dyDescent="0.2">
      <c r="A54" s="476" t="s">
        <v>739</v>
      </c>
      <c r="B54" s="488" t="s">
        <v>84</v>
      </c>
      <c r="C54" s="488">
        <v>1.7933749999999999</v>
      </c>
      <c r="D54" s="488">
        <v>10.955748</v>
      </c>
      <c r="E54" s="488">
        <v>121.319626</v>
      </c>
      <c r="F54" s="488">
        <v>228.72857500000001</v>
      </c>
      <c r="G54" s="488">
        <v>41.784365999999999</v>
      </c>
      <c r="H54" s="267">
        <v>134.068749</v>
      </c>
      <c r="I54" s="267">
        <v>270.51294100000001</v>
      </c>
      <c r="J54" s="267">
        <v>404.58168999999998</v>
      </c>
    </row>
    <row r="55" spans="1:10" s="47" customFormat="1" x14ac:dyDescent="0.2">
      <c r="A55" s="478" t="s">
        <v>740</v>
      </c>
      <c r="B55" s="494" t="s">
        <v>84</v>
      </c>
      <c r="C55" s="494">
        <v>7.3369999999999998E-3</v>
      </c>
      <c r="D55" s="494">
        <v>4.5698430000000005</v>
      </c>
      <c r="E55" s="494">
        <v>71.957217999999997</v>
      </c>
      <c r="F55" s="494">
        <v>71.536760999999998</v>
      </c>
      <c r="G55" s="494">
        <v>4.2904580000000001</v>
      </c>
      <c r="H55" s="495">
        <v>76.534397999999996</v>
      </c>
      <c r="I55" s="495">
        <v>75.827219000000014</v>
      </c>
      <c r="J55" s="495">
        <v>152.36161700000002</v>
      </c>
    </row>
    <row r="56" spans="1:10" s="47" customFormat="1" x14ac:dyDescent="0.2">
      <c r="A56" s="507" t="s">
        <v>741</v>
      </c>
      <c r="B56" s="508" t="s">
        <v>84</v>
      </c>
      <c r="C56" s="508">
        <v>10.057676000000001</v>
      </c>
      <c r="D56" s="508">
        <v>47.467320000000001</v>
      </c>
      <c r="E56" s="508">
        <v>504.00389699999999</v>
      </c>
      <c r="F56" s="508">
        <v>958.79384699999991</v>
      </c>
      <c r="G56" s="508">
        <v>114.730839</v>
      </c>
      <c r="H56" s="509">
        <v>561.52889299999993</v>
      </c>
      <c r="I56" s="509">
        <v>1073.524686</v>
      </c>
      <c r="J56" s="509">
        <v>1635.0535789999999</v>
      </c>
    </row>
    <row r="57" spans="1:10" x14ac:dyDescent="0.2">
      <c r="A57" s="478" t="s">
        <v>742</v>
      </c>
      <c r="B57" s="494" t="s">
        <v>84</v>
      </c>
      <c r="C57" s="494">
        <v>2.8671760000000002</v>
      </c>
      <c r="D57" s="494">
        <v>4.6916169999999999</v>
      </c>
      <c r="E57" s="494">
        <v>60.379255000000001</v>
      </c>
      <c r="F57" s="494">
        <v>126.082092</v>
      </c>
      <c r="G57" s="494">
        <v>16.649372</v>
      </c>
      <c r="H57" s="495">
        <v>67.938048000000009</v>
      </c>
      <c r="I57" s="495">
        <v>142.73146400000002</v>
      </c>
      <c r="J57" s="495">
        <v>210.669512</v>
      </c>
    </row>
    <row r="58" spans="1:10" s="7" customFormat="1" x14ac:dyDescent="0.2">
      <c r="A58" s="479" t="s">
        <v>338</v>
      </c>
      <c r="B58" s="492" t="s">
        <v>84</v>
      </c>
      <c r="C58" s="492">
        <v>0.11987</v>
      </c>
      <c r="D58" s="492">
        <v>4.8410639999999994</v>
      </c>
      <c r="E58" s="492">
        <v>31.575563000000002</v>
      </c>
      <c r="F58" s="492">
        <v>55.925325999999998</v>
      </c>
      <c r="G58" s="492">
        <v>1.21E-4</v>
      </c>
      <c r="H58" s="493">
        <v>36.536497000000004</v>
      </c>
      <c r="I58" s="493">
        <v>55.925446999999998</v>
      </c>
      <c r="J58" s="493">
        <v>92.461944000000003</v>
      </c>
    </row>
    <row r="59" spans="1:10" s="7" customFormat="1" x14ac:dyDescent="0.2">
      <c r="A59" s="745" t="s">
        <v>743</v>
      </c>
      <c r="B59" s="489" t="s">
        <v>84</v>
      </c>
      <c r="C59" s="489">
        <v>5.79E-2</v>
      </c>
      <c r="D59" s="489">
        <v>7.0056970000000005</v>
      </c>
      <c r="E59" s="489">
        <v>161.57340400000001</v>
      </c>
      <c r="F59" s="489">
        <v>389.64470899999998</v>
      </c>
      <c r="G59" s="489">
        <v>42.915038999999993</v>
      </c>
      <c r="H59" s="490">
        <v>168.63700100000003</v>
      </c>
      <c r="I59" s="490">
        <v>432.55974799999996</v>
      </c>
      <c r="J59" s="490">
        <v>601.19674899999995</v>
      </c>
    </row>
    <row r="60" spans="1:10" s="7" customFormat="1" x14ac:dyDescent="0.2">
      <c r="A60" s="476" t="s">
        <v>744</v>
      </c>
      <c r="B60" s="488" t="s">
        <v>84</v>
      </c>
      <c r="C60" s="488">
        <v>4.6199879999999993</v>
      </c>
      <c r="D60" s="488">
        <v>26.539490999999998</v>
      </c>
      <c r="E60" s="488">
        <v>154.11528100000001</v>
      </c>
      <c r="F60" s="488">
        <v>231.89116799999999</v>
      </c>
      <c r="G60" s="488">
        <v>36.911622999999999</v>
      </c>
      <c r="H60" s="267">
        <v>185.27476000000001</v>
      </c>
      <c r="I60" s="267">
        <v>268.80279100000001</v>
      </c>
      <c r="J60" s="267">
        <v>454.07755100000008</v>
      </c>
    </row>
    <row r="61" spans="1:10" s="7" customFormat="1" x14ac:dyDescent="0.2">
      <c r="A61" s="477" t="s">
        <v>745</v>
      </c>
      <c r="B61" s="494" t="s">
        <v>84</v>
      </c>
      <c r="C61" s="494">
        <v>2.3927399999999999</v>
      </c>
      <c r="D61" s="494">
        <v>4.3894470000000005</v>
      </c>
      <c r="E61" s="494">
        <v>96.360389999999995</v>
      </c>
      <c r="F61" s="494">
        <v>155.25054800000001</v>
      </c>
      <c r="G61" s="494">
        <v>18.254683</v>
      </c>
      <c r="H61" s="495">
        <v>103.142577</v>
      </c>
      <c r="I61" s="495">
        <v>173.50523100000001</v>
      </c>
      <c r="J61" s="495">
        <v>276.647808</v>
      </c>
    </row>
    <row r="62" spans="1:10" s="7" customFormat="1" x14ac:dyDescent="0.2">
      <c r="A62" s="501" t="s">
        <v>746</v>
      </c>
      <c r="B62" s="508" t="s">
        <v>84</v>
      </c>
      <c r="C62" s="508">
        <v>2.9963329999999999</v>
      </c>
      <c r="D62" s="508">
        <v>27.857712999999997</v>
      </c>
      <c r="E62" s="508">
        <v>335.55796599999996</v>
      </c>
      <c r="F62" s="508">
        <v>573.664085</v>
      </c>
      <c r="G62" s="508">
        <v>42.799710000000005</v>
      </c>
      <c r="H62" s="509">
        <v>366.412012</v>
      </c>
      <c r="I62" s="509">
        <v>616.463795</v>
      </c>
      <c r="J62" s="509">
        <v>982.87580700000001</v>
      </c>
    </row>
    <row r="63" spans="1:10" s="7" customFormat="1" x14ac:dyDescent="0.2">
      <c r="A63" s="478" t="s">
        <v>747</v>
      </c>
      <c r="B63" s="494" t="s">
        <v>84</v>
      </c>
      <c r="C63" s="494">
        <v>1.5745070000000001</v>
      </c>
      <c r="D63" s="494">
        <v>17.593799000000001</v>
      </c>
      <c r="E63" s="494">
        <v>210.61660799999999</v>
      </c>
      <c r="F63" s="494">
        <v>413.07074799999998</v>
      </c>
      <c r="G63" s="494">
        <v>35.855703000000005</v>
      </c>
      <c r="H63" s="495">
        <v>229.78491400000001</v>
      </c>
      <c r="I63" s="495">
        <v>448.92645099999999</v>
      </c>
      <c r="J63" s="495">
        <v>678.711365</v>
      </c>
    </row>
    <row r="64" spans="1:10" s="7" customFormat="1" x14ac:dyDescent="0.2">
      <c r="A64" s="479" t="s">
        <v>339</v>
      </c>
      <c r="B64" s="492" t="s">
        <v>84</v>
      </c>
      <c r="C64" s="492">
        <v>0.14626700000000001</v>
      </c>
      <c r="D64" s="492">
        <v>0.25403100000000001</v>
      </c>
      <c r="E64" s="492">
        <v>2.8104830000000001</v>
      </c>
      <c r="F64" s="492">
        <v>4.5230990000000002</v>
      </c>
      <c r="G64" s="492">
        <v>0</v>
      </c>
      <c r="H64" s="493">
        <v>3.2107809999999999</v>
      </c>
      <c r="I64" s="493">
        <v>4.5230990000000002</v>
      </c>
      <c r="J64" s="493">
        <v>7.7338800000000001</v>
      </c>
    </row>
    <row r="65" spans="1:12" x14ac:dyDescent="0.2">
      <c r="A65" s="478" t="s">
        <v>748</v>
      </c>
      <c r="B65" s="533" t="s">
        <v>84</v>
      </c>
      <c r="C65" s="533">
        <v>4.4999999999999997E-3</v>
      </c>
      <c r="D65" s="489">
        <v>3.9004999999999998E-2</v>
      </c>
      <c r="E65" s="489">
        <v>5.6691770000000004</v>
      </c>
      <c r="F65" s="489">
        <v>7.9103830000000004</v>
      </c>
      <c r="G65" s="489">
        <v>3.1605479999999999</v>
      </c>
      <c r="H65" s="490">
        <v>5.7126820000000009</v>
      </c>
      <c r="I65" s="490">
        <v>11.070931</v>
      </c>
      <c r="J65" s="490">
        <v>16.783613000000003</v>
      </c>
    </row>
    <row r="66" spans="1:12" x14ac:dyDescent="0.2">
      <c r="A66" s="479" t="s">
        <v>749</v>
      </c>
      <c r="B66" s="492" t="s">
        <v>84</v>
      </c>
      <c r="C66" s="492">
        <v>0.13278400000000001</v>
      </c>
      <c r="D66" s="492">
        <v>1.24373</v>
      </c>
      <c r="E66" s="492">
        <v>6.1819899999999999</v>
      </c>
      <c r="F66" s="492">
        <v>29.545892000000002</v>
      </c>
      <c r="G66" s="492">
        <v>9.6113000000000004E-2</v>
      </c>
      <c r="H66" s="493">
        <v>7.5585039999999992</v>
      </c>
      <c r="I66" s="493">
        <v>29.642005000000001</v>
      </c>
      <c r="J66" s="493">
        <v>37.200508999999997</v>
      </c>
    </row>
    <row r="67" spans="1:12" x14ac:dyDescent="0.2">
      <c r="A67" s="745" t="s">
        <v>750</v>
      </c>
      <c r="B67" s="751" t="s">
        <v>84</v>
      </c>
      <c r="C67" s="751">
        <v>1.138272</v>
      </c>
      <c r="D67" s="751">
        <v>8.7271450000000002</v>
      </c>
      <c r="E67" s="751">
        <v>110.279706</v>
      </c>
      <c r="F67" s="751">
        <v>118.61395899999999</v>
      </c>
      <c r="G67" s="751">
        <v>3.6873440000000004</v>
      </c>
      <c r="H67" s="751">
        <v>120.14512299999998</v>
      </c>
      <c r="I67" s="751">
        <v>122.30130299999999</v>
      </c>
      <c r="J67" s="751">
        <v>242.446426</v>
      </c>
    </row>
    <row r="68" spans="1:12" x14ac:dyDescent="0.2">
      <c r="A68" s="742" t="s">
        <v>751</v>
      </c>
      <c r="B68" s="748" t="s">
        <v>84</v>
      </c>
      <c r="C68" s="748">
        <v>0</v>
      </c>
      <c r="D68" s="748">
        <v>0</v>
      </c>
      <c r="E68" s="748">
        <v>0.513822</v>
      </c>
      <c r="F68" s="748">
        <v>2.1407820000000002</v>
      </c>
      <c r="G68" s="748">
        <v>0</v>
      </c>
      <c r="H68" s="748">
        <v>0.513822</v>
      </c>
      <c r="I68" s="748">
        <v>2.1407820000000002</v>
      </c>
      <c r="J68" s="748">
        <v>2.654604</v>
      </c>
    </row>
    <row r="69" spans="1:12" x14ac:dyDescent="0.2">
      <c r="A69" s="746" t="s">
        <v>776</v>
      </c>
      <c r="B69" s="739" t="s">
        <v>84</v>
      </c>
      <c r="C69" s="739">
        <v>58.387930999999995</v>
      </c>
      <c r="D69" s="739">
        <v>470.13291800000002</v>
      </c>
      <c r="E69" s="739">
        <v>4081.1375069999999</v>
      </c>
      <c r="F69" s="739">
        <v>7037.5567300000002</v>
      </c>
      <c r="G69" s="739">
        <v>733.35638299999994</v>
      </c>
      <c r="H69" s="739">
        <v>4609.6583559999999</v>
      </c>
      <c r="I69" s="739">
        <v>7770.9131130000005</v>
      </c>
      <c r="J69" s="739">
        <v>12380.571468999999</v>
      </c>
    </row>
    <row r="70" spans="1:12" x14ac:dyDescent="0.2">
      <c r="A70" s="747" t="s">
        <v>118</v>
      </c>
      <c r="B70" s="752" t="s">
        <v>84</v>
      </c>
      <c r="C70" s="752">
        <v>0.73638400000000004</v>
      </c>
      <c r="D70" s="752">
        <v>6.3979920000000003</v>
      </c>
      <c r="E70" s="752">
        <v>44.938885999999997</v>
      </c>
      <c r="F70" s="752">
        <v>103.79800899999999</v>
      </c>
      <c r="G70" s="752">
        <v>16.216082</v>
      </c>
      <c r="H70" s="752">
        <v>52.073262</v>
      </c>
      <c r="I70" s="752">
        <v>120.01409099999999</v>
      </c>
      <c r="J70" s="752">
        <v>172.08735300000001</v>
      </c>
      <c r="L70" s="532"/>
    </row>
    <row r="71" spans="1:12" x14ac:dyDescent="0.2">
      <c r="A71" s="511" t="s">
        <v>771</v>
      </c>
      <c r="B71" s="3"/>
      <c r="C71" s="3"/>
      <c r="D71" s="212"/>
      <c r="E71" s="3"/>
      <c r="F71" s="3"/>
      <c r="G71" s="212"/>
      <c r="H71" s="3"/>
      <c r="I71" s="3"/>
      <c r="J71" s="3"/>
    </row>
    <row r="72" spans="1:12" ht="15" customHeight="1" x14ac:dyDescent="0.2">
      <c r="A72" s="22" t="s">
        <v>794</v>
      </c>
      <c r="B72" s="3"/>
      <c r="C72" s="3"/>
      <c r="D72" s="3"/>
      <c r="E72" s="212"/>
      <c r="F72" s="3"/>
      <c r="G72" s="3"/>
      <c r="H72" s="212"/>
      <c r="I72" s="3"/>
      <c r="J72" s="3"/>
      <c r="K72" s="744"/>
    </row>
    <row r="73" spans="1:12" x14ac:dyDescent="0.2">
      <c r="A73" s="38" t="s">
        <v>355</v>
      </c>
      <c r="B73" s="3"/>
      <c r="C73" s="3"/>
      <c r="D73" s="212"/>
      <c r="E73" s="3"/>
      <c r="F73" s="3"/>
      <c r="G73" s="212"/>
      <c r="H73" s="3"/>
      <c r="I73" s="3"/>
      <c r="J73" s="3"/>
    </row>
    <row r="74" spans="1:12" x14ac:dyDescent="0.2">
      <c r="A74" s="242" t="s">
        <v>659</v>
      </c>
      <c r="B74" s="3"/>
      <c r="C74" s="3"/>
      <c r="D74" s="212"/>
      <c r="E74" s="3"/>
      <c r="F74" s="3"/>
      <c r="G74" s="212"/>
      <c r="H74" s="3"/>
      <c r="I74" s="3"/>
      <c r="J74" s="3"/>
    </row>
    <row r="77" spans="1:12" ht="16.5" x14ac:dyDescent="0.25">
      <c r="A77" s="88" t="s">
        <v>774</v>
      </c>
    </row>
    <row r="78" spans="1:12" ht="13.5" thickBot="1" x14ac:dyDescent="0.25">
      <c r="A78" s="205"/>
      <c r="J78" s="398" t="s">
        <v>24</v>
      </c>
    </row>
    <row r="79" spans="1:12" x14ac:dyDescent="0.2">
      <c r="A79" s="204" t="s">
        <v>764</v>
      </c>
      <c r="B79" s="480" t="s">
        <v>34</v>
      </c>
      <c r="C79" s="480" t="s">
        <v>464</v>
      </c>
      <c r="D79" s="480" t="s">
        <v>466</v>
      </c>
      <c r="E79" s="480" t="s">
        <v>97</v>
      </c>
      <c r="F79" s="480" t="s">
        <v>272</v>
      </c>
      <c r="G79" s="481">
        <v>300000</v>
      </c>
      <c r="H79" s="482" t="s">
        <v>348</v>
      </c>
      <c r="I79" s="482" t="s">
        <v>348</v>
      </c>
      <c r="J79" s="482" t="s">
        <v>346</v>
      </c>
    </row>
    <row r="80" spans="1:12" x14ac:dyDescent="0.2">
      <c r="A80" s="203"/>
      <c r="B80" s="483" t="s">
        <v>463</v>
      </c>
      <c r="C80" s="483" t="s">
        <v>35</v>
      </c>
      <c r="D80" s="483" t="s">
        <v>35</v>
      </c>
      <c r="E80" s="483" t="s">
        <v>35</v>
      </c>
      <c r="F80" s="483" t="s">
        <v>35</v>
      </c>
      <c r="G80" s="483" t="s">
        <v>36</v>
      </c>
      <c r="H80" s="484" t="s">
        <v>524</v>
      </c>
      <c r="I80" s="484" t="s">
        <v>287</v>
      </c>
      <c r="J80" s="484" t="s">
        <v>106</v>
      </c>
    </row>
    <row r="81" spans="1:10" ht="13.5" thickBot="1" x14ac:dyDescent="0.25">
      <c r="A81" s="206"/>
      <c r="B81" s="485" t="s">
        <v>36</v>
      </c>
      <c r="C81" s="485" t="s">
        <v>465</v>
      </c>
      <c r="D81" s="485" t="s">
        <v>99</v>
      </c>
      <c r="E81" s="485" t="s">
        <v>100</v>
      </c>
      <c r="F81" s="485" t="s">
        <v>273</v>
      </c>
      <c r="G81" s="485" t="s">
        <v>101</v>
      </c>
      <c r="H81" s="486" t="s">
        <v>287</v>
      </c>
      <c r="I81" s="486" t="s">
        <v>101</v>
      </c>
      <c r="J81" s="486" t="s">
        <v>349</v>
      </c>
    </row>
    <row r="83" spans="1:10" x14ac:dyDescent="0.2">
      <c r="A83" s="496" t="s">
        <v>712</v>
      </c>
      <c r="B83" s="497" t="s">
        <v>84</v>
      </c>
      <c r="C83" s="512">
        <v>0.20275520637989386</v>
      </c>
      <c r="D83" s="512">
        <v>0.24321362878912467</v>
      </c>
      <c r="E83" s="512">
        <v>0.23157907798473992</v>
      </c>
      <c r="F83" s="512">
        <v>0.22423671119735328</v>
      </c>
      <c r="G83" s="512">
        <v>0.16050066888147618</v>
      </c>
      <c r="H83" s="513">
        <v>0.23240057467720934</v>
      </c>
      <c r="I83" s="513">
        <v>0.21822181529260909</v>
      </c>
      <c r="J83" s="513">
        <v>0.22350099298150583</v>
      </c>
    </row>
    <row r="84" spans="1:10" x14ac:dyDescent="0.2">
      <c r="A84" s="476" t="s">
        <v>713</v>
      </c>
      <c r="B84" s="488" t="s">
        <v>84</v>
      </c>
      <c r="C84" s="514">
        <v>4.8613299895829507E-2</v>
      </c>
      <c r="D84" s="514">
        <v>3.1560829782185128E-2</v>
      </c>
      <c r="E84" s="514">
        <v>1.8089863395529055E-2</v>
      </c>
      <c r="F84" s="514">
        <v>1.6497997452021958E-2</v>
      </c>
      <c r="G84" s="514">
        <v>2.188177995309001E-2</v>
      </c>
      <c r="H84" s="515">
        <v>1.985037239926854E-2</v>
      </c>
      <c r="I84" s="515">
        <v>1.7006075615350918E-2</v>
      </c>
      <c r="J84" s="515">
        <v>1.8065092678477557E-2</v>
      </c>
    </row>
    <row r="85" spans="1:10" x14ac:dyDescent="0.2">
      <c r="A85" s="477" t="s">
        <v>327</v>
      </c>
      <c r="B85" s="489" t="s">
        <v>84</v>
      </c>
      <c r="C85" s="516">
        <v>0.14386255611626314</v>
      </c>
      <c r="D85" s="516">
        <v>0.20489308302380987</v>
      </c>
      <c r="E85" s="516">
        <v>0.20503075345165037</v>
      </c>
      <c r="F85" s="516">
        <v>0.19962925897437134</v>
      </c>
      <c r="G85" s="516">
        <v>0.13146776142534783</v>
      </c>
      <c r="H85" s="517">
        <v>0.20424192972447697</v>
      </c>
      <c r="I85" s="517">
        <v>0.19319672413894867</v>
      </c>
      <c r="J85" s="517">
        <v>0.19730918569603875</v>
      </c>
    </row>
    <row r="86" spans="1:10" x14ac:dyDescent="0.2">
      <c r="A86" s="476" t="s">
        <v>714</v>
      </c>
      <c r="B86" s="488" t="s">
        <v>84</v>
      </c>
      <c r="C86" s="514">
        <v>1.0279333240974063E-2</v>
      </c>
      <c r="D86" s="514">
        <v>6.7597117290136236E-3</v>
      </c>
      <c r="E86" s="514">
        <v>8.388455655140464E-3</v>
      </c>
      <c r="F86" s="514">
        <v>7.9776748030562575E-3</v>
      </c>
      <c r="G86" s="514">
        <v>7.1511275030383152E-3</v>
      </c>
      <c r="H86" s="515">
        <v>8.2462929059638965E-3</v>
      </c>
      <c r="I86" s="515">
        <v>7.8996719056482895E-3</v>
      </c>
      <c r="J86" s="515">
        <v>8.0287293077618126E-3</v>
      </c>
    </row>
    <row r="87" spans="1:10" x14ac:dyDescent="0.2">
      <c r="A87" s="477" t="s">
        <v>715</v>
      </c>
      <c r="B87" s="489" t="s">
        <v>84</v>
      </c>
      <c r="C87" s="516">
        <v>0</v>
      </c>
      <c r="D87" s="516">
        <v>0</v>
      </c>
      <c r="E87" s="516">
        <v>7.0004747330852437E-5</v>
      </c>
      <c r="F87" s="516">
        <v>1.3177968371418016E-4</v>
      </c>
      <c r="G87" s="516">
        <v>0</v>
      </c>
      <c r="H87" s="517">
        <v>6.1978345885032877E-5</v>
      </c>
      <c r="I87" s="517">
        <v>1.1934337529119146E-4</v>
      </c>
      <c r="J87" s="517">
        <v>9.7984653053982557E-5</v>
      </c>
    </row>
    <row r="88" spans="1:10" x14ac:dyDescent="0.2">
      <c r="A88" s="501" t="s">
        <v>328</v>
      </c>
      <c r="B88" s="502" t="s">
        <v>84</v>
      </c>
      <c r="C88" s="520">
        <v>2.3134113109779489E-2</v>
      </c>
      <c r="D88" s="520">
        <v>3.3477119762117993E-2</v>
      </c>
      <c r="E88" s="520">
        <v>3.8899692237201557E-2</v>
      </c>
      <c r="F88" s="520">
        <v>4.3377459637188594E-2</v>
      </c>
      <c r="G88" s="520">
        <v>2.7973327123819416E-2</v>
      </c>
      <c r="H88" s="521">
        <v>3.8146957631061365E-2</v>
      </c>
      <c r="I88" s="521">
        <v>4.1923741298174E-2</v>
      </c>
      <c r="J88" s="521">
        <v>4.0517531380198687E-2</v>
      </c>
    </row>
    <row r="89" spans="1:10" x14ac:dyDescent="0.2">
      <c r="A89" s="477" t="s">
        <v>716</v>
      </c>
      <c r="B89" s="489" t="s">
        <v>84</v>
      </c>
      <c r="C89" s="516">
        <v>0</v>
      </c>
      <c r="D89" s="516">
        <v>4.9362635781228147E-5</v>
      </c>
      <c r="E89" s="516">
        <v>5.8687681948767039E-4</v>
      </c>
      <c r="F89" s="516">
        <v>1.6828388678580498E-3</v>
      </c>
      <c r="G89" s="516">
        <v>1.237373289488366E-2</v>
      </c>
      <c r="H89" s="517">
        <v>5.2462282738421667E-4</v>
      </c>
      <c r="I89" s="517">
        <v>2.6917596035152059E-3</v>
      </c>
      <c r="J89" s="517">
        <v>1.8848695359847446E-3</v>
      </c>
    </row>
    <row r="90" spans="1:10" x14ac:dyDescent="0.2">
      <c r="A90" s="476" t="s">
        <v>717</v>
      </c>
      <c r="B90" s="488" t="s">
        <v>84</v>
      </c>
      <c r="C90" s="514">
        <v>2.3806803498483274E-3</v>
      </c>
      <c r="D90" s="514">
        <v>3.9563279421331649E-7</v>
      </c>
      <c r="E90" s="514">
        <v>2.0146559594959512E-3</v>
      </c>
      <c r="F90" s="514">
        <v>3.7608479782727093E-3</v>
      </c>
      <c r="G90" s="514">
        <v>2.7842438510554293E-3</v>
      </c>
      <c r="H90" s="515">
        <v>1.8138604543473024E-3</v>
      </c>
      <c r="I90" s="515">
        <v>3.6686839223960834E-3</v>
      </c>
      <c r="J90" s="515">
        <v>2.9780774734284605E-3</v>
      </c>
    </row>
    <row r="91" spans="1:10" x14ac:dyDescent="0.2">
      <c r="A91" s="491" t="s">
        <v>718</v>
      </c>
      <c r="B91" s="489" t="s">
        <v>84</v>
      </c>
      <c r="C91" s="516">
        <v>1.8151285408623236E-2</v>
      </c>
      <c r="D91" s="516">
        <v>3.2943428139188498E-2</v>
      </c>
      <c r="E91" s="516">
        <v>3.5247278670044582E-2</v>
      </c>
      <c r="F91" s="516">
        <v>3.5790814577206252E-2</v>
      </c>
      <c r="G91" s="516">
        <v>1.2760355288269172E-2</v>
      </c>
      <c r="H91" s="517">
        <v>3.4795766760290468E-2</v>
      </c>
      <c r="I91" s="517">
        <v>3.3617384752761423E-2</v>
      </c>
      <c r="J91" s="517">
        <v>3.4056131742847266E-2</v>
      </c>
    </row>
    <row r="92" spans="1:10" x14ac:dyDescent="0.2">
      <c r="A92" s="476" t="s">
        <v>329</v>
      </c>
      <c r="B92" s="488" t="s">
        <v>84</v>
      </c>
      <c r="C92" s="514">
        <v>1.2178201690345905E-3</v>
      </c>
      <c r="D92" s="514">
        <v>3.6079583774221058E-4</v>
      </c>
      <c r="E92" s="514">
        <v>3.9098535574042838E-4</v>
      </c>
      <c r="F92" s="514">
        <v>1.2077060727295906E-3</v>
      </c>
      <c r="G92" s="514">
        <v>5.4993726017654368E-5</v>
      </c>
      <c r="H92" s="515">
        <v>3.9837941517069776E-4</v>
      </c>
      <c r="I92" s="515">
        <v>1.0989223371593241E-3</v>
      </c>
      <c r="J92" s="515">
        <v>8.3808918077657121E-4</v>
      </c>
    </row>
    <row r="93" spans="1:10" x14ac:dyDescent="0.2">
      <c r="A93" s="477" t="s">
        <v>719</v>
      </c>
      <c r="B93" s="489" t="s">
        <v>84</v>
      </c>
      <c r="C93" s="516">
        <v>1.3843100554462192E-3</v>
      </c>
      <c r="D93" s="516">
        <v>1.2313326249577784E-4</v>
      </c>
      <c r="E93" s="516">
        <v>6.5989494237347695E-4</v>
      </c>
      <c r="F93" s="516">
        <v>9.3525171483768623E-4</v>
      </c>
      <c r="G93" s="516">
        <v>0</v>
      </c>
      <c r="H93" s="517">
        <v>6.1432708918960071E-4</v>
      </c>
      <c r="I93" s="517">
        <v>8.4699016760194214E-4</v>
      </c>
      <c r="J93" s="517">
        <v>7.6036272021620698E-4</v>
      </c>
    </row>
    <row r="94" spans="1:10" x14ac:dyDescent="0.2">
      <c r="A94" s="501" t="s">
        <v>330</v>
      </c>
      <c r="B94" s="502" t="s">
        <v>84</v>
      </c>
      <c r="C94" s="520">
        <v>8.0227453170073793E-2</v>
      </c>
      <c r="D94" s="520">
        <v>5.4819992417548605E-2</v>
      </c>
      <c r="E94" s="520">
        <v>2.7507242235148732E-2</v>
      </c>
      <c r="F94" s="520">
        <v>2.6305058858118787E-2</v>
      </c>
      <c r="G94" s="520">
        <v>3.8391597390650928E-2</v>
      </c>
      <c r="H94" s="521">
        <v>3.0960610305151209E-2</v>
      </c>
      <c r="I94" s="521">
        <v>2.7445689315867657E-2</v>
      </c>
      <c r="J94" s="521">
        <v>2.8754399899179647E-2</v>
      </c>
    </row>
    <row r="95" spans="1:10" x14ac:dyDescent="0.2">
      <c r="A95" s="491" t="s">
        <v>720</v>
      </c>
      <c r="B95" s="489" t="s">
        <v>84</v>
      </c>
      <c r="C95" s="516">
        <v>5.2160265791915119E-3</v>
      </c>
      <c r="D95" s="516">
        <v>1.5953339391563304E-3</v>
      </c>
      <c r="E95" s="516">
        <v>6.4105710614077577E-3</v>
      </c>
      <c r="F95" s="516">
        <v>4.1391851060787113E-4</v>
      </c>
      <c r="G95" s="516">
        <v>1.154336444904169E-3</v>
      </c>
      <c r="H95" s="517">
        <v>5.9043408205239232E-3</v>
      </c>
      <c r="I95" s="517">
        <v>4.8379321005541652E-4</v>
      </c>
      <c r="J95" s="517">
        <v>2.5020257810847261E-3</v>
      </c>
    </row>
    <row r="96" spans="1:10" x14ac:dyDescent="0.2">
      <c r="A96" s="476" t="s">
        <v>331</v>
      </c>
      <c r="B96" s="488" t="s">
        <v>84</v>
      </c>
      <c r="C96" s="514">
        <v>5.7478282626592825E-2</v>
      </c>
      <c r="D96" s="514">
        <v>2.0493295898076209E-2</v>
      </c>
      <c r="E96" s="514">
        <v>9.8915378202178265E-3</v>
      </c>
      <c r="F96" s="514">
        <v>5.048444561526113E-3</v>
      </c>
      <c r="G96" s="514">
        <v>4.4713417323593409E-3</v>
      </c>
      <c r="H96" s="515">
        <v>1.1575551348734272E-2</v>
      </c>
      <c r="I96" s="515">
        <v>4.9939822303608338E-3</v>
      </c>
      <c r="J96" s="515">
        <v>7.4444979563972032E-3</v>
      </c>
    </row>
    <row r="97" spans="1:10" x14ac:dyDescent="0.2">
      <c r="A97" s="477" t="s">
        <v>332</v>
      </c>
      <c r="B97" s="489" t="s">
        <v>84</v>
      </c>
      <c r="C97" s="516">
        <v>0</v>
      </c>
      <c r="D97" s="516">
        <v>1.8101263864275934E-5</v>
      </c>
      <c r="E97" s="516">
        <v>3.600804916471049E-4</v>
      </c>
      <c r="F97" s="516">
        <v>6.2936288401329872E-4</v>
      </c>
      <c r="G97" s="516">
        <v>1.2517897454504055E-3</v>
      </c>
      <c r="H97" s="517">
        <v>3.2064154994830601E-4</v>
      </c>
      <c r="I97" s="517">
        <v>6.8810253341459527E-4</v>
      </c>
      <c r="J97" s="517">
        <v>5.5128578006999589E-4</v>
      </c>
    </row>
    <row r="98" spans="1:10" x14ac:dyDescent="0.2">
      <c r="A98" s="476" t="s">
        <v>721</v>
      </c>
      <c r="B98" s="488" t="s">
        <v>84</v>
      </c>
      <c r="C98" s="514">
        <v>0</v>
      </c>
      <c r="D98" s="514">
        <v>5.8086062376087435E-3</v>
      </c>
      <c r="E98" s="514">
        <v>4.1394150456886339E-3</v>
      </c>
      <c r="F98" s="514">
        <v>9.7257094508707426E-3</v>
      </c>
      <c r="G98" s="514">
        <v>2.5953761965142673E-2</v>
      </c>
      <c r="H98" s="515">
        <v>4.2572220074523891E-3</v>
      </c>
      <c r="I98" s="515">
        <v>1.1257182743898734E-2</v>
      </c>
      <c r="J98" s="515">
        <v>8.6508872605903127E-3</v>
      </c>
    </row>
    <row r="99" spans="1:10" x14ac:dyDescent="0.2">
      <c r="A99" s="477" t="s">
        <v>722</v>
      </c>
      <c r="B99" s="489" t="s">
        <v>84</v>
      </c>
      <c r="C99" s="516">
        <v>1.7117835533511198E-2</v>
      </c>
      <c r="D99" s="516">
        <v>2.5467501937398902E-2</v>
      </c>
      <c r="E99" s="516">
        <v>3.2145709321232136E-3</v>
      </c>
      <c r="F99" s="516">
        <v>8.6634861130277518E-3</v>
      </c>
      <c r="G99" s="516">
        <v>5.3452810814356823E-3</v>
      </c>
      <c r="H99" s="517">
        <v>5.6602225121605079E-3</v>
      </c>
      <c r="I99" s="517">
        <v>8.3503405656982013E-3</v>
      </c>
      <c r="J99" s="517">
        <v>7.3487288715073139E-3</v>
      </c>
    </row>
    <row r="100" spans="1:10" x14ac:dyDescent="0.2">
      <c r="A100" s="479" t="s">
        <v>333</v>
      </c>
      <c r="B100" s="492" t="s">
        <v>84</v>
      </c>
      <c r="C100" s="522">
        <v>4.1527417712403618E-4</v>
      </c>
      <c r="D100" s="522">
        <v>1.4371425061539724E-3</v>
      </c>
      <c r="E100" s="522">
        <v>3.4910654138858451E-3</v>
      </c>
      <c r="F100" s="522">
        <v>1.824136769693933E-3</v>
      </c>
      <c r="G100" s="522">
        <v>2.1507823979763469E-4</v>
      </c>
      <c r="H100" s="523">
        <v>3.2426292461661993E-3</v>
      </c>
      <c r="I100" s="523">
        <v>1.6722867455898163E-3</v>
      </c>
      <c r="J100" s="523">
        <v>2.2569723917806339E-3</v>
      </c>
    </row>
    <row r="101" spans="1:10" x14ac:dyDescent="0.2">
      <c r="A101" s="475" t="s">
        <v>723</v>
      </c>
      <c r="B101" s="499" t="s">
        <v>84</v>
      </c>
      <c r="C101" s="518">
        <v>0.1820872878677616</v>
      </c>
      <c r="D101" s="518">
        <v>0.18866450657684003</v>
      </c>
      <c r="E101" s="518">
        <v>0.15471803459623051</v>
      </c>
      <c r="F101" s="518">
        <v>0.148743226685151</v>
      </c>
      <c r="G101" s="518">
        <v>0.18333760381274269</v>
      </c>
      <c r="H101" s="519">
        <v>0.15852686090040466</v>
      </c>
      <c r="I101" s="519">
        <v>0.15200796622264331</v>
      </c>
      <c r="J101" s="519">
        <v>0.15443514637329059</v>
      </c>
    </row>
    <row r="102" spans="1:10" x14ac:dyDescent="0.2">
      <c r="A102" s="479" t="s">
        <v>724</v>
      </c>
      <c r="B102" s="492" t="s">
        <v>84</v>
      </c>
      <c r="C102" s="522">
        <v>3.0351649213259503E-3</v>
      </c>
      <c r="D102" s="522">
        <v>1.1297662419801032E-2</v>
      </c>
      <c r="E102" s="522">
        <v>4.4783852464297773E-3</v>
      </c>
      <c r="F102" s="522">
        <v>7.2576526143328162E-3</v>
      </c>
      <c r="G102" s="522">
        <v>3.3792560581012905E-3</v>
      </c>
      <c r="H102" s="523">
        <v>5.1555937912549287E-3</v>
      </c>
      <c r="I102" s="523">
        <v>6.8916406889698292E-3</v>
      </c>
      <c r="J102" s="523">
        <v>6.2452583221705897E-3</v>
      </c>
    </row>
    <row r="103" spans="1:10" x14ac:dyDescent="0.2">
      <c r="A103" s="477" t="s">
        <v>334</v>
      </c>
      <c r="B103" s="489" t="s">
        <v>84</v>
      </c>
      <c r="C103" s="516">
        <v>0.10096247459085338</v>
      </c>
      <c r="D103" s="516">
        <v>7.86713024847156E-2</v>
      </c>
      <c r="E103" s="516">
        <v>5.9839936924722691E-2</v>
      </c>
      <c r="F103" s="516">
        <v>7.6123311761921664E-2</v>
      </c>
      <c r="G103" s="516">
        <v>0.10500132921049384</v>
      </c>
      <c r="H103" s="517">
        <v>6.2281398712837707E-2</v>
      </c>
      <c r="I103" s="517">
        <v>7.8848587172460904E-2</v>
      </c>
      <c r="J103" s="517">
        <v>7.2680125651153019E-2</v>
      </c>
    </row>
    <row r="104" spans="1:10" x14ac:dyDescent="0.2">
      <c r="A104" s="476" t="s">
        <v>725</v>
      </c>
      <c r="B104" s="488" t="s">
        <v>84</v>
      </c>
      <c r="C104" s="514">
        <v>5.5042436766598229E-2</v>
      </c>
      <c r="D104" s="514">
        <v>5.3881498253223782E-2</v>
      </c>
      <c r="E104" s="514">
        <v>3.4877079920943715E-2</v>
      </c>
      <c r="F104" s="514">
        <v>5.1059684601647247E-2</v>
      </c>
      <c r="G104" s="514">
        <v>7.9855270039969103E-2</v>
      </c>
      <c r="H104" s="515">
        <v>3.7070738393784775E-2</v>
      </c>
      <c r="I104" s="515">
        <v>5.3777180740947492E-2</v>
      </c>
      <c r="J104" s="515">
        <v>4.7556870817656763E-2</v>
      </c>
    </row>
    <row r="105" spans="1:10" x14ac:dyDescent="0.2">
      <c r="A105" s="477" t="s">
        <v>752</v>
      </c>
      <c r="B105" s="489" t="s">
        <v>84</v>
      </c>
      <c r="C105" s="516">
        <v>4.5920020697428031E-2</v>
      </c>
      <c r="D105" s="516">
        <v>2.4789802104433795E-2</v>
      </c>
      <c r="E105" s="516">
        <v>2.496285651371952E-2</v>
      </c>
      <c r="F105" s="516">
        <v>2.5063627018179643E-2</v>
      </c>
      <c r="G105" s="516">
        <v>2.5146057806931233E-2</v>
      </c>
      <c r="H105" s="517">
        <v>2.521065945130967E-2</v>
      </c>
      <c r="I105" s="517">
        <v>2.5071406174143385E-2</v>
      </c>
      <c r="J105" s="517">
        <v>2.5123254348865955E-2</v>
      </c>
    </row>
    <row r="106" spans="1:10" x14ac:dyDescent="0.2">
      <c r="A106" s="476" t="s">
        <v>335</v>
      </c>
      <c r="B106" s="488" t="s">
        <v>84</v>
      </c>
      <c r="C106" s="514">
        <v>7.4176665037163247E-2</v>
      </c>
      <c r="D106" s="514">
        <v>5.8491477510196378E-2</v>
      </c>
      <c r="E106" s="514">
        <v>6.8798600272205926E-2</v>
      </c>
      <c r="F106" s="514">
        <v>5.8501620490667081E-2</v>
      </c>
      <c r="G106" s="514">
        <v>7.1597062788502391E-2</v>
      </c>
      <c r="H106" s="515">
        <v>6.7815511445247764E-2</v>
      </c>
      <c r="I106" s="515">
        <v>5.9737463184784928E-2</v>
      </c>
      <c r="J106" s="515">
        <v>6.2745163011667118E-2</v>
      </c>
    </row>
    <row r="107" spans="1:10" x14ac:dyDescent="0.2">
      <c r="A107" s="477" t="s">
        <v>336</v>
      </c>
      <c r="B107" s="489" t="s">
        <v>84</v>
      </c>
      <c r="C107" s="516">
        <v>3.9129490647647714E-3</v>
      </c>
      <c r="D107" s="516">
        <v>4.0204062035068974E-2</v>
      </c>
      <c r="E107" s="516">
        <v>2.1601111172753238E-2</v>
      </c>
      <c r="F107" s="516">
        <v>6.8606415340398963E-3</v>
      </c>
      <c r="G107" s="516">
        <v>3.3599530284581982E-3</v>
      </c>
      <c r="H107" s="517">
        <v>2.3274355432513532E-2</v>
      </c>
      <c r="I107" s="517">
        <v>6.5302746616876239E-3</v>
      </c>
      <c r="J107" s="517">
        <v>1.2764598499810981E-2</v>
      </c>
    </row>
    <row r="108" spans="1:10" x14ac:dyDescent="0.2">
      <c r="A108" s="501" t="s">
        <v>726</v>
      </c>
      <c r="B108" s="502" t="s">
        <v>84</v>
      </c>
      <c r="C108" s="520">
        <v>9.9490560814699883E-2</v>
      </c>
      <c r="D108" s="520">
        <v>0.10441944207786784</v>
      </c>
      <c r="E108" s="520">
        <v>7.7243144946549339E-2</v>
      </c>
      <c r="F108" s="520">
        <v>4.8667700757561071E-2</v>
      </c>
      <c r="G108" s="520">
        <v>4.3317179391073768E-2</v>
      </c>
      <c r="H108" s="521">
        <v>8.0296614719444506E-2</v>
      </c>
      <c r="I108" s="521">
        <v>4.8162761513043315E-2</v>
      </c>
      <c r="J108" s="521">
        <v>6.0127159547032384E-2</v>
      </c>
    </row>
    <row r="109" spans="1:10" x14ac:dyDescent="0.2">
      <c r="A109" s="477" t="s">
        <v>727</v>
      </c>
      <c r="B109" s="489" t="s">
        <v>84</v>
      </c>
      <c r="C109" s="516">
        <v>0</v>
      </c>
      <c r="D109" s="516">
        <v>8.3840757562098631E-4</v>
      </c>
      <c r="E109" s="516">
        <v>4.3059735110268123E-4</v>
      </c>
      <c r="F109" s="516">
        <v>8.4260777248469873E-5</v>
      </c>
      <c r="G109" s="516">
        <v>0</v>
      </c>
      <c r="H109" s="517">
        <v>4.667352401940133E-4</v>
      </c>
      <c r="I109" s="517">
        <v>7.6308921664300166E-5</v>
      </c>
      <c r="J109" s="517">
        <v>2.216763585487122E-4</v>
      </c>
    </row>
    <row r="110" spans="1:10" x14ac:dyDescent="0.2">
      <c r="A110" s="479" t="s">
        <v>337</v>
      </c>
      <c r="B110" s="492" t="s">
        <v>84</v>
      </c>
      <c r="C110" s="522">
        <v>5.6706924586863684E-5</v>
      </c>
      <c r="D110" s="522">
        <v>6.5409097773493916E-3</v>
      </c>
      <c r="E110" s="522">
        <v>4.0475190977190467E-3</v>
      </c>
      <c r="F110" s="522">
        <v>2.0462232209956196E-3</v>
      </c>
      <c r="G110" s="522">
        <v>4.394040980209209E-3</v>
      </c>
      <c r="H110" s="523">
        <v>4.2512673362207851E-3</v>
      </c>
      <c r="I110" s="523">
        <v>2.2677914092899473E-3</v>
      </c>
      <c r="J110" s="523">
        <v>3.0062990301534366E-3</v>
      </c>
    </row>
    <row r="111" spans="1:10" x14ac:dyDescent="0.2">
      <c r="A111" s="478" t="s">
        <v>728</v>
      </c>
      <c r="B111" s="489" t="s">
        <v>84</v>
      </c>
      <c r="C111" s="516">
        <v>9.9433853890113014E-2</v>
      </c>
      <c r="D111" s="516">
        <v>9.7040122597839451E-2</v>
      </c>
      <c r="E111" s="516">
        <v>7.2765028007668153E-2</v>
      </c>
      <c r="F111" s="516">
        <v>4.6537216617222203E-2</v>
      </c>
      <c r="G111" s="516">
        <v>3.8923137047271059E-2</v>
      </c>
      <c r="H111" s="517">
        <v>7.5578611492222267E-2</v>
      </c>
      <c r="I111" s="517">
        <v>4.5818660924719048E-2</v>
      </c>
      <c r="J111" s="517">
        <v>5.6899183754471658E-2</v>
      </c>
    </row>
    <row r="112" spans="1:10" x14ac:dyDescent="0.2">
      <c r="A112" s="479" t="s">
        <v>729</v>
      </c>
      <c r="B112" s="488" t="s">
        <v>84</v>
      </c>
      <c r="C112" s="514">
        <v>6.8961169389612394E-3</v>
      </c>
      <c r="D112" s="514">
        <v>9.9211772275856654E-3</v>
      </c>
      <c r="E112" s="514">
        <v>8.0669249549988262E-3</v>
      </c>
      <c r="F112" s="514">
        <v>6.586633511940442E-3</v>
      </c>
      <c r="G112" s="514">
        <v>4.9637530733812408E-3</v>
      </c>
      <c r="H112" s="515">
        <v>8.2412077134854812E-3</v>
      </c>
      <c r="I112" s="515">
        <v>6.4334790870798405E-3</v>
      </c>
      <c r="J112" s="515">
        <v>7.1065507129701644E-3</v>
      </c>
    </row>
    <row r="113" spans="1:12" x14ac:dyDescent="0.2">
      <c r="A113" s="478" t="s">
        <v>754</v>
      </c>
      <c r="B113" s="494" t="s">
        <v>84</v>
      </c>
      <c r="C113" s="526">
        <v>8.8323150207189227E-2</v>
      </c>
      <c r="D113" s="526">
        <v>7.5074753646584669E-2</v>
      </c>
      <c r="E113" s="526">
        <v>5.2064402788572842E-2</v>
      </c>
      <c r="F113" s="526">
        <v>2.5580297666744349E-2</v>
      </c>
      <c r="G113" s="526">
        <v>1.9018674035322331E-2</v>
      </c>
      <c r="H113" s="527">
        <v>5.4870466847239813E-2</v>
      </c>
      <c r="I113" s="527">
        <v>2.4961064315016747E-2</v>
      </c>
      <c r="J113" s="527">
        <v>3.6097232596977794E-2</v>
      </c>
    </row>
    <row r="114" spans="1:12" s="7" customFormat="1" x14ac:dyDescent="0.2">
      <c r="A114" s="479" t="s">
        <v>753</v>
      </c>
      <c r="B114" s="492" t="s">
        <v>84</v>
      </c>
      <c r="C114" s="522">
        <v>8.4570559624727929E-4</v>
      </c>
      <c r="D114" s="522">
        <v>3.5452846124678296E-3</v>
      </c>
      <c r="E114" s="522">
        <v>1.870100673380717E-3</v>
      </c>
      <c r="F114" s="522">
        <v>5.852035383876757E-3</v>
      </c>
      <c r="G114" s="522">
        <v>1.7467332796092948E-3</v>
      </c>
      <c r="H114" s="523">
        <v>2.0279750207153964E-3</v>
      </c>
      <c r="I114" s="523">
        <v>5.4646099348299327E-3</v>
      </c>
      <c r="J114" s="523">
        <v>4.1850476070298117E-3</v>
      </c>
    </row>
    <row r="115" spans="1:12" x14ac:dyDescent="0.2">
      <c r="A115" s="478" t="s">
        <v>755</v>
      </c>
      <c r="B115" s="494" t="s">
        <v>84</v>
      </c>
      <c r="C115" s="526">
        <v>0</v>
      </c>
      <c r="D115" s="526">
        <v>0</v>
      </c>
      <c r="E115" s="526">
        <v>3.3454594403108904E-4</v>
      </c>
      <c r="F115" s="526">
        <v>2.6659252237388359E-5</v>
      </c>
      <c r="G115" s="526">
        <v>1.1762030303348434E-3</v>
      </c>
      <c r="H115" s="527">
        <v>2.9618854469396172E-4</v>
      </c>
      <c r="I115" s="527">
        <v>1.3514396374386537E-4</v>
      </c>
      <c r="J115" s="527">
        <v>1.9510569492274865E-4</v>
      </c>
    </row>
    <row r="116" spans="1:12" x14ac:dyDescent="0.2">
      <c r="A116" s="479" t="s">
        <v>756</v>
      </c>
      <c r="B116" s="492" t="s">
        <v>84</v>
      </c>
      <c r="C116" s="522">
        <v>3.3688297672339169E-3</v>
      </c>
      <c r="D116" s="522">
        <v>8.498898602969129E-3</v>
      </c>
      <c r="E116" s="522">
        <v>1.0429052666565786E-2</v>
      </c>
      <c r="F116" s="522">
        <v>8.491590234044194E-3</v>
      </c>
      <c r="G116" s="522">
        <v>1.2017766810655825E-2</v>
      </c>
      <c r="H116" s="523">
        <v>1.0142770979793625E-2</v>
      </c>
      <c r="I116" s="523">
        <v>8.8243624658836135E-3</v>
      </c>
      <c r="J116" s="523">
        <v>9.3152455271368236E-3</v>
      </c>
    </row>
    <row r="117" spans="1:12" x14ac:dyDescent="0.2">
      <c r="A117" s="504" t="s">
        <v>730</v>
      </c>
      <c r="B117" s="505" t="s">
        <v>84</v>
      </c>
      <c r="C117" s="528">
        <v>5.8095738997841873E-2</v>
      </c>
      <c r="D117" s="528">
        <v>2.4009361114339156E-2</v>
      </c>
      <c r="E117" s="528">
        <v>4.2555532790088862E-2</v>
      </c>
      <c r="F117" s="528">
        <v>5.920003304896982E-2</v>
      </c>
      <c r="G117" s="528">
        <v>6.4556623624560452E-2</v>
      </c>
      <c r="H117" s="529">
        <v>4.0860872423405262E-2</v>
      </c>
      <c r="I117" s="529">
        <v>5.9705545056709983E-2</v>
      </c>
      <c r="J117" s="529">
        <v>5.2689107819728874E-2</v>
      </c>
    </row>
    <row r="118" spans="1:12" x14ac:dyDescent="0.2">
      <c r="A118" s="479" t="s">
        <v>731</v>
      </c>
      <c r="B118" s="492" t="s">
        <v>84</v>
      </c>
      <c r="C118" s="522">
        <v>0</v>
      </c>
      <c r="D118" s="522">
        <v>0</v>
      </c>
      <c r="E118" s="522">
        <v>2.1017527552766183E-3</v>
      </c>
      <c r="F118" s="522">
        <v>6.0556684137734831E-4</v>
      </c>
      <c r="G118" s="522">
        <v>0</v>
      </c>
      <c r="H118" s="523">
        <v>1.8607760787381006E-3</v>
      </c>
      <c r="I118" s="523">
        <v>5.4841830529163448E-4</v>
      </c>
      <c r="J118" s="523">
        <v>1.0370484942596151E-3</v>
      </c>
    </row>
    <row r="119" spans="1:12" x14ac:dyDescent="0.2">
      <c r="A119" s="478" t="s">
        <v>732</v>
      </c>
      <c r="B119" s="494" t="s">
        <v>84</v>
      </c>
      <c r="C119" s="526">
        <v>5.0349446360755619E-2</v>
      </c>
      <c r="D119" s="526">
        <v>1.1390702065240196E-2</v>
      </c>
      <c r="E119" s="526">
        <v>2.4988253599659952E-2</v>
      </c>
      <c r="F119" s="526">
        <v>3.4180224789463261E-2</v>
      </c>
      <c r="G119" s="526">
        <v>5.1836537979652389E-2</v>
      </c>
      <c r="H119" s="527">
        <v>2.3922693285168051E-2</v>
      </c>
      <c r="I119" s="527">
        <v>3.5846485856854543E-2</v>
      </c>
      <c r="J119" s="527">
        <v>3.1406899994367299E-2</v>
      </c>
    </row>
    <row r="120" spans="1:12" x14ac:dyDescent="0.2">
      <c r="A120" s="479" t="s">
        <v>733</v>
      </c>
      <c r="B120" s="492" t="s">
        <v>84</v>
      </c>
      <c r="C120" s="522">
        <v>1.4836970332105109E-2</v>
      </c>
      <c r="D120" s="522">
        <v>2.9359909658570218E-3</v>
      </c>
      <c r="E120" s="522">
        <v>7.2821476730507038E-3</v>
      </c>
      <c r="F120" s="522">
        <v>5.7762714475482453E-3</v>
      </c>
      <c r="G120" s="522">
        <v>2.0066823363286936E-2</v>
      </c>
      <c r="H120" s="523">
        <v>6.9345815961377073E-3</v>
      </c>
      <c r="I120" s="523">
        <v>7.1248989912622122E-3</v>
      </c>
      <c r="J120" s="523">
        <v>7.0540381127539376E-3</v>
      </c>
    </row>
    <row r="121" spans="1:12" x14ac:dyDescent="0.2">
      <c r="A121" s="478" t="s">
        <v>769</v>
      </c>
      <c r="B121" s="494" t="s">
        <v>84</v>
      </c>
      <c r="C121" s="526">
        <v>1.8992298254240248E-2</v>
      </c>
      <c r="D121" s="526">
        <v>1.8166713439963802E-3</v>
      </c>
      <c r="E121" s="526">
        <v>4.6834819868763616E-3</v>
      </c>
      <c r="F121" s="526">
        <v>7.4987200849178795E-3</v>
      </c>
      <c r="G121" s="526">
        <v>3.1201840647236859E-2</v>
      </c>
      <c r="H121" s="527">
        <v>4.572341456187518E-3</v>
      </c>
      <c r="I121" s="527">
        <v>9.7356302792057734E-3</v>
      </c>
      <c r="J121" s="527">
        <v>7.8131828762677633E-3</v>
      </c>
    </row>
    <row r="122" spans="1:12" x14ac:dyDescent="0.2">
      <c r="A122" s="476" t="s">
        <v>770</v>
      </c>
      <c r="B122" s="488" t="s">
        <v>84</v>
      </c>
      <c r="C122" s="514">
        <v>1.6520160647583146E-2</v>
      </c>
      <c r="D122" s="514">
        <v>6.6380355012707276E-3</v>
      </c>
      <c r="E122" s="514">
        <v>1.3022623939732888E-2</v>
      </c>
      <c r="F122" s="514">
        <v>2.0905233114902361E-2</v>
      </c>
      <c r="G122" s="514">
        <v>5.6786987834808289E-4</v>
      </c>
      <c r="H122" s="515">
        <v>1.2415769582035377E-2</v>
      </c>
      <c r="I122" s="515">
        <v>1.8985956071646531E-2</v>
      </c>
      <c r="J122" s="515">
        <v>1.6539678439943587E-2</v>
      </c>
      <c r="L122" s="267"/>
    </row>
    <row r="123" spans="1:12" s="47" customFormat="1" x14ac:dyDescent="0.2">
      <c r="A123" s="477" t="s">
        <v>734</v>
      </c>
      <c r="B123" s="489" t="s">
        <v>84</v>
      </c>
      <c r="C123" s="516">
        <v>7.7462583834320151E-3</v>
      </c>
      <c r="D123" s="516">
        <v>1.261865904909896E-2</v>
      </c>
      <c r="E123" s="516">
        <v>1.5465525945092836E-2</v>
      </c>
      <c r="F123" s="516">
        <v>2.4414241133939675E-2</v>
      </c>
      <c r="G123" s="516">
        <v>1.2720085644908063E-2</v>
      </c>
      <c r="H123" s="517">
        <v>1.5077402191755835E-2</v>
      </c>
      <c r="I123" s="517">
        <v>2.3310640637193805E-2</v>
      </c>
      <c r="J123" s="517">
        <v>2.0245158846471663E-2</v>
      </c>
    </row>
    <row r="124" spans="1:12" s="7" customFormat="1" x14ac:dyDescent="0.2">
      <c r="A124" s="501" t="s">
        <v>735</v>
      </c>
      <c r="B124" s="502" t="s">
        <v>84</v>
      </c>
      <c r="C124" s="520">
        <v>0.13063574730880601</v>
      </c>
      <c r="D124" s="520">
        <v>0.19117521143244007</v>
      </c>
      <c r="E124" s="520">
        <v>0.22165375865146023</v>
      </c>
      <c r="F124" s="520">
        <v>0.23141135801544013</v>
      </c>
      <c r="G124" s="520">
        <v>0.26711535556376281</v>
      </c>
      <c r="H124" s="521">
        <v>0.21739241861506842</v>
      </c>
      <c r="I124" s="521">
        <v>0.23478081461853553</v>
      </c>
      <c r="J124" s="521">
        <v>0.22830659288042598</v>
      </c>
    </row>
    <row r="125" spans="1:12" x14ac:dyDescent="0.2">
      <c r="A125" s="477" t="s">
        <v>736</v>
      </c>
      <c r="B125" s="489" t="s">
        <v>84</v>
      </c>
      <c r="C125" s="516">
        <v>2.806898569500605E-3</v>
      </c>
      <c r="D125" s="516">
        <v>2.2191156161500691E-2</v>
      </c>
      <c r="E125" s="516">
        <v>9.3934448261657165E-3</v>
      </c>
      <c r="F125" s="516">
        <v>8.8924304841802668E-3</v>
      </c>
      <c r="G125" s="516">
        <v>6.4299828968693929E-3</v>
      </c>
      <c r="H125" s="517">
        <v>1.0615238315071348E-2</v>
      </c>
      <c r="I125" s="517">
        <v>8.6600444531311788E-3</v>
      </c>
      <c r="J125" s="517">
        <v>9.3880218123233387E-3</v>
      </c>
    </row>
    <row r="126" spans="1:12" x14ac:dyDescent="0.2">
      <c r="A126" s="476" t="s">
        <v>737</v>
      </c>
      <c r="B126" s="488" t="s">
        <v>84</v>
      </c>
      <c r="C126" s="514">
        <v>8.8307787443264604E-2</v>
      </c>
      <c r="D126" s="514">
        <v>0.13576039148996583</v>
      </c>
      <c r="E126" s="514">
        <v>0.16109430468155997</v>
      </c>
      <c r="F126" s="514">
        <v>0.17368492928653095</v>
      </c>
      <c r="G126" s="514">
        <v>0.1861477900302124</v>
      </c>
      <c r="H126" s="515">
        <v>0.15758858702716408</v>
      </c>
      <c r="I126" s="515">
        <v>0.17486107401288609</v>
      </c>
      <c r="J126" s="515">
        <v>0.16843000868104763</v>
      </c>
    </row>
    <row r="127" spans="1:12" x14ac:dyDescent="0.2">
      <c r="A127" s="477" t="s">
        <v>738</v>
      </c>
      <c r="B127" s="489" t="s">
        <v>84</v>
      </c>
      <c r="C127" s="516">
        <v>8.6805096758780509E-3</v>
      </c>
      <c r="D127" s="516">
        <v>1.9982221283215909E-4</v>
      </c>
      <c r="E127" s="516">
        <v>3.8074362780837322E-3</v>
      </c>
      <c r="F127" s="516">
        <v>6.1678643121929047E-3</v>
      </c>
      <c r="G127" s="516">
        <v>1.171024511284577E-2</v>
      </c>
      <c r="H127" s="517">
        <v>3.5012249831904898E-3</v>
      </c>
      <c r="I127" s="517">
        <v>6.6909097095704459E-3</v>
      </c>
      <c r="J127" s="517">
        <v>5.5032943487788206E-3</v>
      </c>
    </row>
    <row r="128" spans="1:12" x14ac:dyDescent="0.2">
      <c r="A128" s="476" t="s">
        <v>739</v>
      </c>
      <c r="B128" s="488" t="s">
        <v>84</v>
      </c>
      <c r="C128" s="514">
        <v>3.0714823582291349E-2</v>
      </c>
      <c r="D128" s="514">
        <v>2.3303511795359964E-2</v>
      </c>
      <c r="E128" s="514">
        <v>2.9726914565341551E-2</v>
      </c>
      <c r="F128" s="514">
        <v>3.2501134097429864E-2</v>
      </c>
      <c r="G128" s="514">
        <v>5.6976890047740952E-2</v>
      </c>
      <c r="H128" s="515">
        <v>2.9084313553409902E-2</v>
      </c>
      <c r="I128" s="515">
        <v>3.4810959415754829E-2</v>
      </c>
      <c r="J128" s="515">
        <v>3.2678757278130618E-2</v>
      </c>
    </row>
    <row r="129" spans="1:10" s="7" customFormat="1" x14ac:dyDescent="0.2">
      <c r="A129" s="478" t="s">
        <v>740</v>
      </c>
      <c r="B129" s="494" t="s">
        <v>84</v>
      </c>
      <c r="C129" s="526">
        <v>1.2565953056291719E-4</v>
      </c>
      <c r="D129" s="516">
        <v>9.7203212645492736E-3</v>
      </c>
      <c r="E129" s="516">
        <v>1.7631657320190362E-2</v>
      </c>
      <c r="F129" s="516">
        <v>1.0164999550916586E-2</v>
      </c>
      <c r="G129" s="516">
        <v>5.8504406581267876E-3</v>
      </c>
      <c r="H129" s="517">
        <v>1.6603052133002803E-2</v>
      </c>
      <c r="I129" s="517">
        <v>9.7578261263979744E-3</v>
      </c>
      <c r="J129" s="517">
        <v>1.2306509225482994E-2</v>
      </c>
    </row>
    <row r="130" spans="1:10" s="47" customFormat="1" x14ac:dyDescent="0.2">
      <c r="A130" s="507" t="s">
        <v>741</v>
      </c>
      <c r="B130" s="508" t="s">
        <v>84</v>
      </c>
      <c r="C130" s="524">
        <v>0.17225607805832341</v>
      </c>
      <c r="D130" s="520">
        <v>0.10096574433020238</v>
      </c>
      <c r="E130" s="520">
        <v>0.12349593615395915</v>
      </c>
      <c r="F130" s="520">
        <v>0.13623959049776638</v>
      </c>
      <c r="G130" s="520">
        <v>0.15644622677266587</v>
      </c>
      <c r="H130" s="521">
        <v>0.12181572898327825</v>
      </c>
      <c r="I130" s="521">
        <v>0.13814653058005436</v>
      </c>
      <c r="J130" s="521">
        <v>0.13206608298284522</v>
      </c>
    </row>
    <row r="131" spans="1:10" x14ac:dyDescent="0.2">
      <c r="A131" s="478" t="s">
        <v>742</v>
      </c>
      <c r="B131" s="494" t="s">
        <v>84</v>
      </c>
      <c r="C131" s="526">
        <v>4.9105627668156293E-2</v>
      </c>
      <c r="D131" s="516">
        <v>9.9793416295091246E-3</v>
      </c>
      <c r="E131" s="516">
        <v>1.4794712233154853E-2</v>
      </c>
      <c r="F131" s="516">
        <v>1.7915605775869887E-2</v>
      </c>
      <c r="G131" s="516">
        <v>2.2702975505430354E-2</v>
      </c>
      <c r="H131" s="517">
        <v>1.4738195925424892E-2</v>
      </c>
      <c r="I131" s="517">
        <v>1.836739929072477E-2</v>
      </c>
      <c r="J131" s="517">
        <v>1.701613794868034E-2</v>
      </c>
    </row>
    <row r="132" spans="1:10" x14ac:dyDescent="0.2">
      <c r="A132" s="479" t="s">
        <v>338</v>
      </c>
      <c r="B132" s="492" t="s">
        <v>84</v>
      </c>
      <c r="C132" s="522">
        <v>2.0529927666044548E-3</v>
      </c>
      <c r="D132" s="514">
        <v>1.0297224071427389E-2</v>
      </c>
      <c r="E132" s="514">
        <v>7.7369515106612656E-3</v>
      </c>
      <c r="F132" s="514">
        <v>7.9466962961163932E-3</v>
      </c>
      <c r="G132" s="514">
        <v>1.6499481398800344E-7</v>
      </c>
      <c r="H132" s="515">
        <v>7.9260748147297194E-3</v>
      </c>
      <c r="I132" s="515">
        <v>7.1967664786319677E-3</v>
      </c>
      <c r="J132" s="515">
        <v>7.468309862070391E-3</v>
      </c>
    </row>
    <row r="133" spans="1:10" x14ac:dyDescent="0.2">
      <c r="A133" s="745" t="s">
        <v>743</v>
      </c>
      <c r="B133" s="489" t="s">
        <v>84</v>
      </c>
      <c r="C133" s="516">
        <v>9.9164329011761023E-4</v>
      </c>
      <c r="D133" s="526">
        <v>1.4901524083450799E-2</v>
      </c>
      <c r="E133" s="526">
        <v>3.9590286708759019E-2</v>
      </c>
      <c r="F133" s="526">
        <v>5.5366475035150436E-2</v>
      </c>
      <c r="G133" s="526">
        <v>5.8518668405726545E-2</v>
      </c>
      <c r="H133" s="527">
        <v>3.6583405531670173E-2</v>
      </c>
      <c r="I133" s="527">
        <v>5.5663953734905174E-2</v>
      </c>
      <c r="J133" s="527">
        <v>4.8559692943524496E-2</v>
      </c>
    </row>
    <row r="134" spans="1:10" x14ac:dyDescent="0.2">
      <c r="A134" s="476" t="s">
        <v>744</v>
      </c>
      <c r="B134" s="488" t="s">
        <v>84</v>
      </c>
      <c r="C134" s="514">
        <v>7.9125735762070409E-2</v>
      </c>
      <c r="D134" s="522">
        <v>5.6451037534027762E-2</v>
      </c>
      <c r="E134" s="522">
        <v>3.7762824882930368E-2</v>
      </c>
      <c r="F134" s="522">
        <v>3.2950522020161389E-2</v>
      </c>
      <c r="G134" s="522">
        <v>5.033244934611826E-2</v>
      </c>
      <c r="H134" s="523">
        <v>4.0192731367790765E-2</v>
      </c>
      <c r="I134" s="523">
        <v>3.4590888752869781E-2</v>
      </c>
      <c r="J134" s="523">
        <v>3.6676622895556593E-2</v>
      </c>
    </row>
    <row r="135" spans="1:10" x14ac:dyDescent="0.2">
      <c r="A135" s="477" t="s">
        <v>745</v>
      </c>
      <c r="B135" s="494" t="s">
        <v>84</v>
      </c>
      <c r="C135" s="526">
        <v>4.0980044317720385E-2</v>
      </c>
      <c r="D135" s="526">
        <v>9.3366085035551591E-3</v>
      </c>
      <c r="E135" s="526">
        <v>2.3611159838334748E-2</v>
      </c>
      <c r="F135" s="526">
        <v>2.2060290802089207E-2</v>
      </c>
      <c r="G135" s="526">
        <v>2.4891967156983212E-2</v>
      </c>
      <c r="H135" s="527">
        <v>2.2375319174304555E-2</v>
      </c>
      <c r="I135" s="527">
        <v>2.2327521679497642E-2</v>
      </c>
      <c r="J135" s="527">
        <v>2.2345318121437682E-2</v>
      </c>
    </row>
    <row r="136" spans="1:10" x14ac:dyDescent="0.2">
      <c r="A136" s="501" t="s">
        <v>746</v>
      </c>
      <c r="B136" s="508" t="s">
        <v>84</v>
      </c>
      <c r="C136" s="524">
        <v>5.1317677278203265E-2</v>
      </c>
      <c r="D136" s="524">
        <v>5.9254972228938871E-2</v>
      </c>
      <c r="E136" s="524">
        <v>8.2221676046065159E-2</v>
      </c>
      <c r="F136" s="524">
        <v>8.1514665814992296E-2</v>
      </c>
      <c r="G136" s="524">
        <v>5.8361406530499933E-2</v>
      </c>
      <c r="H136" s="525">
        <v>7.9487889058648495E-2</v>
      </c>
      <c r="I136" s="525">
        <v>7.932964711299044E-2</v>
      </c>
      <c r="J136" s="525">
        <v>7.9388565338930087E-2</v>
      </c>
    </row>
    <row r="137" spans="1:10" x14ac:dyDescent="0.2">
      <c r="A137" s="478" t="s">
        <v>747</v>
      </c>
      <c r="B137" s="494" t="s">
        <v>84</v>
      </c>
      <c r="C137" s="526">
        <v>2.6966309184684078E-2</v>
      </c>
      <c r="D137" s="516">
        <v>3.7423031501061577E-2</v>
      </c>
      <c r="E137" s="516">
        <v>5.1607329485651658E-2</v>
      </c>
      <c r="F137" s="516">
        <v>5.8695192642518129E-2</v>
      </c>
      <c r="G137" s="516">
        <v>4.8892603693339649E-2</v>
      </c>
      <c r="H137" s="517">
        <v>4.9848577975612561E-2</v>
      </c>
      <c r="I137" s="517">
        <v>5.7770103007455921E-2</v>
      </c>
      <c r="J137" s="517">
        <v>5.4820681476573291E-2</v>
      </c>
    </row>
    <row r="138" spans="1:10" s="7" customFormat="1" x14ac:dyDescent="0.2">
      <c r="A138" s="479" t="s">
        <v>339</v>
      </c>
      <c r="B138" s="492" t="s">
        <v>84</v>
      </c>
      <c r="C138" s="522">
        <v>2.5050896220316496E-3</v>
      </c>
      <c r="D138" s="514">
        <v>5.4033867928388708E-4</v>
      </c>
      <c r="E138" s="514">
        <v>6.8865187589965714E-4</v>
      </c>
      <c r="F138" s="514">
        <v>6.4270870893569333E-4</v>
      </c>
      <c r="G138" s="514">
        <v>0</v>
      </c>
      <c r="H138" s="515">
        <v>6.9653339836363347E-4</v>
      </c>
      <c r="I138" s="515">
        <v>5.820550216207262E-4</v>
      </c>
      <c r="J138" s="515">
        <v>6.2467875730656233E-4</v>
      </c>
    </row>
    <row r="139" spans="1:10" x14ac:dyDescent="0.2">
      <c r="A139" s="478" t="s">
        <v>748</v>
      </c>
      <c r="B139" s="533" t="s">
        <v>84</v>
      </c>
      <c r="C139" s="757">
        <v>7.7070722029866064E-5</v>
      </c>
      <c r="D139" s="526">
        <v>8.2965898592959186E-5</v>
      </c>
      <c r="E139" s="526">
        <v>1.3891168798591527E-3</v>
      </c>
      <c r="F139" s="526">
        <v>1.1240240474764884E-3</v>
      </c>
      <c r="G139" s="526">
        <v>4.3097027219847631E-3</v>
      </c>
      <c r="H139" s="527">
        <v>1.2392853350106281E-3</v>
      </c>
      <c r="I139" s="527">
        <v>1.4246628213458446E-3</v>
      </c>
      <c r="J139" s="527">
        <v>1.3556412191492841E-3</v>
      </c>
    </row>
    <row r="140" spans="1:10" x14ac:dyDescent="0.2">
      <c r="A140" s="479" t="s">
        <v>749</v>
      </c>
      <c r="B140" s="492" t="s">
        <v>84</v>
      </c>
      <c r="C140" s="522">
        <v>2.2741686120030529E-3</v>
      </c>
      <c r="D140" s="522">
        <v>2.6454858878867103E-3</v>
      </c>
      <c r="E140" s="522">
        <v>1.5147713080964807E-3</v>
      </c>
      <c r="F140" s="522">
        <v>4.1983167075656386E-3</v>
      </c>
      <c r="G140" s="522">
        <v>1.3105906245313204E-4</v>
      </c>
      <c r="H140" s="523">
        <v>1.6397102379966484E-3</v>
      </c>
      <c r="I140" s="523">
        <v>3.8144815890955902E-3</v>
      </c>
      <c r="J140" s="523">
        <v>3.0047489401557287E-3</v>
      </c>
    </row>
    <row r="141" spans="1:10" x14ac:dyDescent="0.2">
      <c r="A141" s="745" t="s">
        <v>750</v>
      </c>
      <c r="B141" s="751" t="s">
        <v>84</v>
      </c>
      <c r="C141" s="753">
        <v>1.9494987756973271E-2</v>
      </c>
      <c r="D141" s="753">
        <v>1.8563143880939645E-2</v>
      </c>
      <c r="E141" s="753">
        <v>2.7021806006498769E-2</v>
      </c>
      <c r="F141" s="753">
        <v>1.6854423140117265E-2</v>
      </c>
      <c r="G141" s="753">
        <v>5.0280383255353767E-3</v>
      </c>
      <c r="H141" s="754">
        <v>2.6063780376178486E-2</v>
      </c>
      <c r="I141" s="754">
        <v>1.5738343901362313E-2</v>
      </c>
      <c r="J141" s="754">
        <v>1.9582813814941195E-2</v>
      </c>
    </row>
    <row r="142" spans="1:10" x14ac:dyDescent="0.2">
      <c r="A142" s="742" t="s">
        <v>751</v>
      </c>
      <c r="B142" s="748" t="s">
        <v>84</v>
      </c>
      <c r="C142" s="749">
        <v>0</v>
      </c>
      <c r="D142" s="749">
        <v>0</v>
      </c>
      <c r="E142" s="749">
        <v>1.2590166322959918E-4</v>
      </c>
      <c r="F142" s="749">
        <v>3.0419392441615177E-4</v>
      </c>
      <c r="G142" s="749">
        <v>0</v>
      </c>
      <c r="H142" s="750">
        <v>1.1146639518983042E-4</v>
      </c>
      <c r="I142" s="750">
        <v>2.7548654435714576E-4</v>
      </c>
      <c r="J142" s="750">
        <v>2.1441691982045617E-4</v>
      </c>
    </row>
    <row r="143" spans="1:10" x14ac:dyDescent="0.2">
      <c r="A143" s="746" t="s">
        <v>776</v>
      </c>
      <c r="B143" s="739" t="s">
        <v>84</v>
      </c>
      <c r="C143" s="740">
        <v>1</v>
      </c>
      <c r="D143" s="740">
        <v>1</v>
      </c>
      <c r="E143" s="740">
        <v>1</v>
      </c>
      <c r="F143" s="740">
        <v>1</v>
      </c>
      <c r="G143" s="740">
        <v>1</v>
      </c>
      <c r="H143" s="741">
        <v>1</v>
      </c>
      <c r="I143" s="741">
        <v>1</v>
      </c>
      <c r="J143" s="741">
        <v>1</v>
      </c>
    </row>
    <row r="144" spans="1:10" x14ac:dyDescent="0.2">
      <c r="A144" s="511" t="s">
        <v>771</v>
      </c>
      <c r="B144" s="3"/>
      <c r="C144" s="3"/>
      <c r="D144" s="212"/>
      <c r="E144" s="3"/>
      <c r="F144" s="3"/>
      <c r="G144" s="212"/>
      <c r="H144" s="3"/>
      <c r="I144" s="3"/>
      <c r="J144" s="3"/>
    </row>
    <row r="145" spans="1:11" ht="15" customHeight="1" x14ac:dyDescent="0.2">
      <c r="A145" s="22" t="s">
        <v>794</v>
      </c>
      <c r="B145" s="3"/>
      <c r="C145" s="3"/>
      <c r="D145" s="3"/>
      <c r="E145" s="212"/>
      <c r="F145" s="3"/>
      <c r="G145" s="3"/>
      <c r="H145" s="212"/>
      <c r="I145" s="3"/>
      <c r="J145" s="3"/>
      <c r="K145" s="744"/>
    </row>
    <row r="146" spans="1:11" x14ac:dyDescent="0.2">
      <c r="A146" s="38" t="s">
        <v>355</v>
      </c>
      <c r="B146" s="3"/>
      <c r="C146" s="3"/>
      <c r="D146" s="212"/>
      <c r="E146" s="3"/>
      <c r="F146" s="3"/>
      <c r="G146" s="212"/>
      <c r="H146" s="3"/>
      <c r="I146" s="3"/>
      <c r="J146" s="3"/>
    </row>
    <row r="147" spans="1:11" x14ac:dyDescent="0.2">
      <c r="A147" s="242" t="s">
        <v>659</v>
      </c>
      <c r="B147" s="3"/>
      <c r="C147" s="3"/>
      <c r="D147" s="212"/>
      <c r="E147" s="3"/>
      <c r="F147" s="3"/>
      <c r="G147" s="212"/>
      <c r="H147" s="3"/>
      <c r="I147" s="3"/>
      <c r="J147" s="3"/>
    </row>
    <row r="150" spans="1:11" ht="16.5" x14ac:dyDescent="0.25">
      <c r="A150" s="88" t="s">
        <v>775</v>
      </c>
    </row>
    <row r="151" spans="1:11" ht="13.5" thickBot="1" x14ac:dyDescent="0.25">
      <c r="A151" s="205"/>
      <c r="J151" s="398" t="s">
        <v>344</v>
      </c>
    </row>
    <row r="152" spans="1:11" x14ac:dyDescent="0.2">
      <c r="A152" s="204" t="s">
        <v>764</v>
      </c>
      <c r="B152" s="480" t="s">
        <v>34</v>
      </c>
      <c r="C152" s="480" t="s">
        <v>464</v>
      </c>
      <c r="D152" s="480" t="s">
        <v>466</v>
      </c>
      <c r="E152" s="480" t="s">
        <v>97</v>
      </c>
      <c r="F152" s="480" t="s">
        <v>272</v>
      </c>
      <c r="G152" s="481">
        <v>300000</v>
      </c>
      <c r="H152" s="482" t="s">
        <v>348</v>
      </c>
      <c r="I152" s="482" t="s">
        <v>348</v>
      </c>
      <c r="J152" s="482" t="s">
        <v>346</v>
      </c>
    </row>
    <row r="153" spans="1:11" x14ac:dyDescent="0.2">
      <c r="A153" s="203"/>
      <c r="B153" s="483" t="s">
        <v>463</v>
      </c>
      <c r="C153" s="483" t="s">
        <v>35</v>
      </c>
      <c r="D153" s="483" t="s">
        <v>35</v>
      </c>
      <c r="E153" s="483" t="s">
        <v>35</v>
      </c>
      <c r="F153" s="483" t="s">
        <v>35</v>
      </c>
      <c r="G153" s="483" t="s">
        <v>36</v>
      </c>
      <c r="H153" s="484" t="s">
        <v>524</v>
      </c>
      <c r="I153" s="484" t="s">
        <v>287</v>
      </c>
      <c r="J153" s="484" t="s">
        <v>106</v>
      </c>
    </row>
    <row r="154" spans="1:11" ht="13.5" thickBot="1" x14ac:dyDescent="0.25">
      <c r="A154" s="206"/>
      <c r="B154" s="485" t="s">
        <v>36</v>
      </c>
      <c r="C154" s="485" t="s">
        <v>465</v>
      </c>
      <c r="D154" s="485" t="s">
        <v>99</v>
      </c>
      <c r="E154" s="485" t="s">
        <v>100</v>
      </c>
      <c r="F154" s="485" t="s">
        <v>273</v>
      </c>
      <c r="G154" s="485" t="s">
        <v>101</v>
      </c>
      <c r="H154" s="486" t="s">
        <v>287</v>
      </c>
      <c r="I154" s="486" t="s">
        <v>101</v>
      </c>
      <c r="J154" s="486" t="s">
        <v>349</v>
      </c>
    </row>
    <row r="156" spans="1:11" x14ac:dyDescent="0.2">
      <c r="A156" s="496" t="s">
        <v>712</v>
      </c>
      <c r="B156" s="497" t="s">
        <v>84</v>
      </c>
      <c r="C156" s="497">
        <v>201.4610724435444</v>
      </c>
      <c r="D156" s="497">
        <v>156.44229258962312</v>
      </c>
      <c r="E156" s="497">
        <v>119.36409706079004</v>
      </c>
      <c r="F156" s="497">
        <v>120.53500947581034</v>
      </c>
      <c r="G156" s="497">
        <v>69.544285488922654</v>
      </c>
      <c r="H156" s="498">
        <v>123.03041906751869</v>
      </c>
      <c r="I156" s="498">
        <v>114.69778409447925</v>
      </c>
      <c r="J156" s="498">
        <v>117.78630423002612</v>
      </c>
    </row>
    <row r="157" spans="1:11" x14ac:dyDescent="0.2">
      <c r="A157" s="476" t="s">
        <v>713</v>
      </c>
      <c r="B157" s="488" t="s">
        <v>84</v>
      </c>
      <c r="C157" s="488">
        <v>48.303013801201438</v>
      </c>
      <c r="D157" s="488">
        <v>20.300871261769831</v>
      </c>
      <c r="E157" s="488">
        <v>9.3241592848152308</v>
      </c>
      <c r="F157" s="488">
        <v>8.8682458309031489</v>
      </c>
      <c r="G157" s="488">
        <v>9.4812860449026211</v>
      </c>
      <c r="H157" s="267">
        <v>10.508578295558806</v>
      </c>
      <c r="I157" s="267">
        <v>8.9384243578417859</v>
      </c>
      <c r="J157" s="267">
        <v>9.5204073762072579</v>
      </c>
    </row>
    <row r="158" spans="1:11" x14ac:dyDescent="0.2">
      <c r="A158" s="477" t="s">
        <v>327</v>
      </c>
      <c r="B158" s="489" t="s">
        <v>84</v>
      </c>
      <c r="C158" s="489">
        <v>142.94431870394635</v>
      </c>
      <c r="D158" s="489">
        <v>131.79336948996709</v>
      </c>
      <c r="E158" s="489">
        <v>105.68014592865076</v>
      </c>
      <c r="F158" s="489">
        <v>107.30765044510186</v>
      </c>
      <c r="G158" s="489">
        <v>56.964445051039675</v>
      </c>
      <c r="H158" s="490">
        <v>108.12352869635701</v>
      </c>
      <c r="I158" s="490">
        <v>101.54455054521907</v>
      </c>
      <c r="J158" s="490">
        <v>103.98307168011291</v>
      </c>
    </row>
    <row r="159" spans="1:11" x14ac:dyDescent="0.2">
      <c r="A159" s="476" t="s">
        <v>714</v>
      </c>
      <c r="B159" s="488" t="s">
        <v>84</v>
      </c>
      <c r="C159" s="488">
        <v>10.213722920885591</v>
      </c>
      <c r="D159" s="488">
        <v>4.3480491015113003</v>
      </c>
      <c r="E159" s="488">
        <v>4.323708530682981</v>
      </c>
      <c r="F159" s="488">
        <v>4.2882768965292835</v>
      </c>
      <c r="G159" s="488">
        <v>3.0985543929803541</v>
      </c>
      <c r="H159" s="267">
        <v>4.3655007023256616</v>
      </c>
      <c r="I159" s="267">
        <v>4.1520819604416461</v>
      </c>
      <c r="J159" s="267">
        <v>4.2311863594396293</v>
      </c>
    </row>
    <row r="160" spans="1:11" x14ac:dyDescent="0.2">
      <c r="A160" s="477" t="s">
        <v>715</v>
      </c>
      <c r="B160" s="489" t="s">
        <v>84</v>
      </c>
      <c r="C160" s="489">
        <v>0</v>
      </c>
      <c r="D160" s="489">
        <v>0</v>
      </c>
      <c r="E160" s="489">
        <v>3.6082937749957626E-2</v>
      </c>
      <c r="F160" s="489">
        <v>7.0836150514302934E-2</v>
      </c>
      <c r="G160" s="489">
        <v>0</v>
      </c>
      <c r="H160" s="490">
        <v>3.2810684215984404E-2</v>
      </c>
      <c r="I160" s="490">
        <v>6.272709570260411E-2</v>
      </c>
      <c r="J160" s="490">
        <v>5.1638473729040464E-2</v>
      </c>
    </row>
    <row r="161" spans="1:10" x14ac:dyDescent="0.2">
      <c r="A161" s="501" t="s">
        <v>328</v>
      </c>
      <c r="B161" s="502" t="s">
        <v>84</v>
      </c>
      <c r="C161" s="502">
        <v>22.986454061229004</v>
      </c>
      <c r="D161" s="502">
        <v>21.533486387903032</v>
      </c>
      <c r="E161" s="502">
        <v>20.050285544975512</v>
      </c>
      <c r="F161" s="502">
        <v>23.316889016461911</v>
      </c>
      <c r="G161" s="502">
        <v>12.120728599645378</v>
      </c>
      <c r="H161" s="503">
        <v>20.194598012586624</v>
      </c>
      <c r="I161" s="503">
        <v>22.035194883715299</v>
      </c>
      <c r="J161" s="503">
        <v>21.352971251419085</v>
      </c>
    </row>
    <row r="162" spans="1:10" x14ac:dyDescent="0.2">
      <c r="A162" s="477" t="s">
        <v>716</v>
      </c>
      <c r="B162" s="489" t="s">
        <v>84</v>
      </c>
      <c r="C162" s="489">
        <v>0</v>
      </c>
      <c r="D162" s="489">
        <v>3.1751526213103405E-2</v>
      </c>
      <c r="E162" s="489">
        <v>0.30249719557424865</v>
      </c>
      <c r="F162" s="489">
        <v>0.90458425741451975</v>
      </c>
      <c r="G162" s="489">
        <v>5.3614880174793962</v>
      </c>
      <c r="H162" s="490">
        <v>0.27772980507950673</v>
      </c>
      <c r="I162" s="490">
        <v>1.4147937566381559</v>
      </c>
      <c r="J162" s="490">
        <v>0.99333704802724632</v>
      </c>
    </row>
    <row r="163" spans="1:10" x14ac:dyDescent="0.2">
      <c r="A163" s="476" t="s">
        <v>717</v>
      </c>
      <c r="B163" s="488" t="s">
        <v>84</v>
      </c>
      <c r="C163" s="488">
        <v>2.365485084151592</v>
      </c>
      <c r="D163" s="488">
        <v>2.5448286618853078E-4</v>
      </c>
      <c r="E163" s="488">
        <v>1.0384253689325955</v>
      </c>
      <c r="F163" s="488">
        <v>2.0215862259022184</v>
      </c>
      <c r="G163" s="488">
        <v>1.206401509713106</v>
      </c>
      <c r="H163" s="267">
        <v>0.96023864028006201</v>
      </c>
      <c r="I163" s="267">
        <v>1.9282669602837132</v>
      </c>
      <c r="J163" s="267">
        <v>1.5694638964528362</v>
      </c>
    </row>
    <row r="164" spans="1:10" x14ac:dyDescent="0.2">
      <c r="A164" s="491" t="s">
        <v>718</v>
      </c>
      <c r="B164" s="489" t="s">
        <v>84</v>
      </c>
      <c r="C164" s="489">
        <v>18.035430457941221</v>
      </c>
      <c r="D164" s="489">
        <v>21.190199946914326</v>
      </c>
      <c r="E164" s="489">
        <v>18.167701628802394</v>
      </c>
      <c r="F164" s="489">
        <v>19.238804168928812</v>
      </c>
      <c r="G164" s="489">
        <v>5.5290099243311843</v>
      </c>
      <c r="H164" s="490">
        <v>18.420512824635413</v>
      </c>
      <c r="I164" s="490">
        <v>17.669358734932405</v>
      </c>
      <c r="J164" s="490">
        <v>17.947776610964706</v>
      </c>
    </row>
    <row r="165" spans="1:10" x14ac:dyDescent="0.2">
      <c r="A165" s="476" t="s">
        <v>329</v>
      </c>
      <c r="B165" s="488" t="s">
        <v>84</v>
      </c>
      <c r="C165" s="488">
        <v>1.2100471385055223</v>
      </c>
      <c r="D165" s="488">
        <v>0.23207469208941378</v>
      </c>
      <c r="E165" s="488">
        <v>0.20152776476216624</v>
      </c>
      <c r="F165" s="488">
        <v>0.64918390099084311</v>
      </c>
      <c r="G165" s="488">
        <v>2.3828557282185539E-2</v>
      </c>
      <c r="H165" s="267">
        <v>0.21089787090414824</v>
      </c>
      <c r="I165" s="267">
        <v>0.57759558454360282</v>
      </c>
      <c r="J165" s="267">
        <v>0.44167780152552172</v>
      </c>
    </row>
    <row r="166" spans="1:10" x14ac:dyDescent="0.2">
      <c r="A166" s="477" t="s">
        <v>719</v>
      </c>
      <c r="B166" s="489" t="s">
        <v>84</v>
      </c>
      <c r="C166" s="489">
        <v>1.37547436311965</v>
      </c>
      <c r="D166" s="489">
        <v>7.920300344509601E-2</v>
      </c>
      <c r="E166" s="489">
        <v>0.3401333343100304</v>
      </c>
      <c r="F166" s="489">
        <v>0.50273023408291484</v>
      </c>
      <c r="G166" s="489">
        <v>0</v>
      </c>
      <c r="H166" s="490">
        <v>0.32521829746980158</v>
      </c>
      <c r="I166" s="490">
        <v>0.44517957676912712</v>
      </c>
      <c r="J166" s="490">
        <v>0.40071551134436023</v>
      </c>
    </row>
    <row r="167" spans="1:10" x14ac:dyDescent="0.2">
      <c r="A167" s="501" t="s">
        <v>330</v>
      </c>
      <c r="B167" s="502" t="s">
        <v>84</v>
      </c>
      <c r="C167" s="502">
        <v>79.715382128209924</v>
      </c>
      <c r="D167" s="502">
        <v>35.261861501120542</v>
      </c>
      <c r="E167" s="502">
        <v>14.178211436904146</v>
      </c>
      <c r="F167" s="502">
        <v>14.139881475226172</v>
      </c>
      <c r="G167" s="502">
        <v>16.634922632520869</v>
      </c>
      <c r="H167" s="503">
        <v>16.39022134828841</v>
      </c>
      <c r="I167" s="503">
        <v>14.425504357822845</v>
      </c>
      <c r="J167" s="503">
        <v>15.153733544069141</v>
      </c>
    </row>
    <row r="168" spans="1:10" x14ac:dyDescent="0.2">
      <c r="A168" s="491" t="s">
        <v>720</v>
      </c>
      <c r="B168" s="489" t="s">
        <v>84</v>
      </c>
      <c r="C168" s="489">
        <v>5.1827340333202869</v>
      </c>
      <c r="D168" s="489">
        <v>1.0261665850314821</v>
      </c>
      <c r="E168" s="489">
        <v>3.304236432098544</v>
      </c>
      <c r="F168" s="489">
        <v>0.22249555539736229</v>
      </c>
      <c r="G168" s="489">
        <v>0.50016927551850598</v>
      </c>
      <c r="H168" s="490">
        <v>3.1256959087793179</v>
      </c>
      <c r="I168" s="490">
        <v>0.25428259351112914</v>
      </c>
      <c r="J168" s="490">
        <v>1.3185819262404812</v>
      </c>
    </row>
    <row r="169" spans="1:10" x14ac:dyDescent="0.2">
      <c r="A169" s="476" t="s">
        <v>331</v>
      </c>
      <c r="B169" s="488" t="s">
        <v>84</v>
      </c>
      <c r="C169" s="488">
        <v>57.111413644640336</v>
      </c>
      <c r="D169" s="488">
        <v>13.181901890014148</v>
      </c>
      <c r="E169" s="488">
        <v>5.0984505626659384</v>
      </c>
      <c r="F169" s="488">
        <v>2.7137140471441041</v>
      </c>
      <c r="G169" s="488">
        <v>1.9374141436342656</v>
      </c>
      <c r="H169" s="267">
        <v>6.1279750936520347</v>
      </c>
      <c r="I169" s="267">
        <v>2.6248461679302739</v>
      </c>
      <c r="J169" s="267">
        <v>3.9232930889240683</v>
      </c>
    </row>
    <row r="170" spans="1:10" x14ac:dyDescent="0.2">
      <c r="A170" s="477" t="s">
        <v>332</v>
      </c>
      <c r="B170" s="489" t="s">
        <v>84</v>
      </c>
      <c r="C170" s="489">
        <v>0</v>
      </c>
      <c r="D170" s="489">
        <v>1.1643275221851596E-2</v>
      </c>
      <c r="E170" s="489">
        <v>0.18559829812213985</v>
      </c>
      <c r="F170" s="489">
        <v>0.33830437836515004</v>
      </c>
      <c r="G170" s="489">
        <v>0.54239539334253861</v>
      </c>
      <c r="H170" s="490">
        <v>0.1697442629623041</v>
      </c>
      <c r="I170" s="490">
        <v>0.36166794647283146</v>
      </c>
      <c r="J170" s="490">
        <v>0.29053076562565838</v>
      </c>
    </row>
    <row r="171" spans="1:10" x14ac:dyDescent="0.2">
      <c r="A171" s="476" t="s">
        <v>721</v>
      </c>
      <c r="B171" s="488" t="s">
        <v>84</v>
      </c>
      <c r="C171" s="488">
        <v>0</v>
      </c>
      <c r="D171" s="488">
        <v>3.7362695548191667</v>
      </c>
      <c r="E171" s="488">
        <v>2.1336018071590721</v>
      </c>
      <c r="F171" s="488">
        <v>5.2279061468571868</v>
      </c>
      <c r="G171" s="488">
        <v>11.245659249858345</v>
      </c>
      <c r="H171" s="267">
        <v>2.2537285390443342</v>
      </c>
      <c r="I171" s="267">
        <v>5.9167957802041302</v>
      </c>
      <c r="J171" s="267">
        <v>4.5590671662915794</v>
      </c>
    </row>
    <row r="172" spans="1:10" x14ac:dyDescent="0.2">
      <c r="A172" s="477" t="s">
        <v>722</v>
      </c>
      <c r="B172" s="489" t="s">
        <v>84</v>
      </c>
      <c r="C172" s="489">
        <v>17.008576825553497</v>
      </c>
      <c r="D172" s="489">
        <v>16.381460239104438</v>
      </c>
      <c r="E172" s="489">
        <v>1.6569042423428</v>
      </c>
      <c r="F172" s="489">
        <v>4.6569242616490749</v>
      </c>
      <c r="G172" s="489">
        <v>2.3160885006679441</v>
      </c>
      <c r="H172" s="490">
        <v>2.9964622447846394</v>
      </c>
      <c r="I172" s="490">
        <v>4.3889542300597961</v>
      </c>
      <c r="J172" s="490">
        <v>3.8728222323153685</v>
      </c>
    </row>
    <row r="173" spans="1:10" x14ac:dyDescent="0.2">
      <c r="A173" s="479" t="s">
        <v>333</v>
      </c>
      <c r="B173" s="492" t="s">
        <v>84</v>
      </c>
      <c r="C173" s="492">
        <v>0.41262358967377433</v>
      </c>
      <c r="D173" s="492">
        <v>0.92441311599219578</v>
      </c>
      <c r="E173" s="492">
        <v>1.7994193367334179</v>
      </c>
      <c r="F173" s="492">
        <v>0.9805367802898256</v>
      </c>
      <c r="G173" s="492">
        <v>9.3192524462232654E-2</v>
      </c>
      <c r="H173" s="493">
        <v>1.7166138060997769</v>
      </c>
      <c r="I173" s="493">
        <v>0.87895696327394801</v>
      </c>
      <c r="J173" s="493">
        <v>1.1894373856273697</v>
      </c>
    </row>
    <row r="174" spans="1:10" x14ac:dyDescent="0.2">
      <c r="A174" s="475" t="s">
        <v>723</v>
      </c>
      <c r="B174" s="499" t="s">
        <v>84</v>
      </c>
      <c r="C174" s="499">
        <v>180.92507189898404</v>
      </c>
      <c r="D174" s="499">
        <v>121.35466291965729</v>
      </c>
      <c r="E174" s="499">
        <v>79.747180355455441</v>
      </c>
      <c r="F174" s="499">
        <v>79.954643208167496</v>
      </c>
      <c r="G174" s="499">
        <v>79.43943629184399</v>
      </c>
      <c r="H174" s="500">
        <v>83.922452244898338</v>
      </c>
      <c r="I174" s="500">
        <v>79.895664267421836</v>
      </c>
      <c r="J174" s="500">
        <v>81.388207237353186</v>
      </c>
    </row>
    <row r="175" spans="1:10" x14ac:dyDescent="0.2">
      <c r="A175" s="479" t="s">
        <v>724</v>
      </c>
      <c r="B175" s="492" t="s">
        <v>84</v>
      </c>
      <c r="C175" s="492">
        <v>3.0157922502254819</v>
      </c>
      <c r="D175" s="492">
        <v>7.2669949404427996</v>
      </c>
      <c r="E175" s="492">
        <v>2.3083191101817895</v>
      </c>
      <c r="F175" s="492">
        <v>3.9012399975435912</v>
      </c>
      <c r="G175" s="492">
        <v>1.4642178732495641</v>
      </c>
      <c r="H175" s="493">
        <v>2.729317109310033</v>
      </c>
      <c r="I175" s="493">
        <v>3.6222589145832367</v>
      </c>
      <c r="J175" s="493">
        <v>3.2912869286050874</v>
      </c>
    </row>
    <row r="176" spans="1:10" x14ac:dyDescent="0.2">
      <c r="A176" s="477" t="s">
        <v>334</v>
      </c>
      <c r="B176" s="489" t="s">
        <v>84</v>
      </c>
      <c r="C176" s="489">
        <v>100.3180572809421</v>
      </c>
      <c r="D176" s="489">
        <v>50.603738709033045</v>
      </c>
      <c r="E176" s="489">
        <v>30.8436327726671</v>
      </c>
      <c r="F176" s="489">
        <v>40.918920258680608</v>
      </c>
      <c r="G176" s="489">
        <v>45.49664787206197</v>
      </c>
      <c r="H176" s="490">
        <v>32.97111719450097</v>
      </c>
      <c r="I176" s="490">
        <v>41.44296121602261</v>
      </c>
      <c r="J176" s="490">
        <v>38.302842762455256</v>
      </c>
    </row>
    <row r="177" spans="1:10" x14ac:dyDescent="0.2">
      <c r="A177" s="476" t="s">
        <v>725</v>
      </c>
      <c r="B177" s="488" t="s">
        <v>84</v>
      </c>
      <c r="C177" s="488">
        <v>54.691115157497066</v>
      </c>
      <c r="D177" s="488">
        <v>34.658193937835037</v>
      </c>
      <c r="E177" s="488">
        <v>17.976888020751108</v>
      </c>
      <c r="F177" s="488">
        <v>27.446351377651141</v>
      </c>
      <c r="G177" s="488">
        <v>34.600962950227093</v>
      </c>
      <c r="H177" s="267">
        <v>19.624858871646151</v>
      </c>
      <c r="I177" s="267">
        <v>28.265384272256533</v>
      </c>
      <c r="J177" s="267">
        <v>25.062743478817943</v>
      </c>
    </row>
    <row r="178" spans="1:10" x14ac:dyDescent="0.2">
      <c r="A178" s="477" t="s">
        <v>752</v>
      </c>
      <c r="B178" s="489" t="s">
        <v>84</v>
      </c>
      <c r="C178" s="489">
        <v>45.626925105934006</v>
      </c>
      <c r="D178" s="489">
        <v>15.945543403010561</v>
      </c>
      <c r="E178" s="489">
        <v>12.866744499321911</v>
      </c>
      <c r="F178" s="489">
        <v>13.472568804648601</v>
      </c>
      <c r="G178" s="489">
        <v>10.895684330995381</v>
      </c>
      <c r="H178" s="490">
        <v>13.346257863480661</v>
      </c>
      <c r="I178" s="490">
        <v>13.177576808491915</v>
      </c>
      <c r="J178" s="490">
        <v>13.240099028234368</v>
      </c>
    </row>
    <row r="179" spans="1:10" x14ac:dyDescent="0.2">
      <c r="A179" s="476" t="s">
        <v>335</v>
      </c>
      <c r="B179" s="488" t="s">
        <v>84</v>
      </c>
      <c r="C179" s="488">
        <v>73.703214607831455</v>
      </c>
      <c r="D179" s="488">
        <v>37.623470708474827</v>
      </c>
      <c r="E179" s="488">
        <v>35.461246637657077</v>
      </c>
      <c r="F179" s="488">
        <v>31.446650026840235</v>
      </c>
      <c r="G179" s="488">
        <v>31.022715415652637</v>
      </c>
      <c r="H179" s="267">
        <v>35.900818248730204</v>
      </c>
      <c r="I179" s="267">
        <v>31.398119594656425</v>
      </c>
      <c r="J179" s="267">
        <v>33.067060512193578</v>
      </c>
    </row>
    <row r="180" spans="1:10" x14ac:dyDescent="0.2">
      <c r="A180" s="477" t="s">
        <v>336</v>
      </c>
      <c r="B180" s="489" t="s">
        <v>84</v>
      </c>
      <c r="C180" s="489">
        <v>3.8879737249629871</v>
      </c>
      <c r="D180" s="489">
        <v>25.860457193519167</v>
      </c>
      <c r="E180" s="489">
        <v>11.133981329761317</v>
      </c>
      <c r="F180" s="489">
        <v>3.6878327723413271</v>
      </c>
      <c r="G180" s="489">
        <v>1.4558539492008011</v>
      </c>
      <c r="H180" s="490">
        <v>12.321198888452356</v>
      </c>
      <c r="I180" s="490">
        <v>3.4323242716112792</v>
      </c>
      <c r="J180" s="490">
        <v>6.7270165658605441</v>
      </c>
    </row>
    <row r="181" spans="1:10" s="7" customFormat="1" x14ac:dyDescent="0.2">
      <c r="A181" s="501" t="s">
        <v>726</v>
      </c>
      <c r="B181" s="502" t="s">
        <v>84</v>
      </c>
      <c r="C181" s="502">
        <v>98.855538348961076</v>
      </c>
      <c r="D181" s="502">
        <v>67.165713496074673</v>
      </c>
      <c r="E181" s="502">
        <v>39.81386544465019</v>
      </c>
      <c r="F181" s="502">
        <v>26.160577100221779</v>
      </c>
      <c r="G181" s="502">
        <v>18.769157232436854</v>
      </c>
      <c r="H181" s="503">
        <v>42.508183004097958</v>
      </c>
      <c r="I181" s="503">
        <v>25.314435286910719</v>
      </c>
      <c r="J181" s="503">
        <v>31.687357682030999</v>
      </c>
    </row>
    <row r="182" spans="1:10" x14ac:dyDescent="0.2">
      <c r="A182" s="477" t="s">
        <v>727</v>
      </c>
      <c r="B182" s="489" t="s">
        <v>84</v>
      </c>
      <c r="C182" s="489">
        <v>0</v>
      </c>
      <c r="D182" s="489">
        <v>0.53928887088962285</v>
      </c>
      <c r="E182" s="489">
        <v>0.22194519668364185</v>
      </c>
      <c r="F182" s="489">
        <v>4.5293090189610918E-2</v>
      </c>
      <c r="G182" s="489">
        <v>0</v>
      </c>
      <c r="H182" s="490">
        <v>0.24708472547628202</v>
      </c>
      <c r="I182" s="490">
        <v>4.0108108393280634E-2</v>
      </c>
      <c r="J182" s="490">
        <v>0.11682471142659996</v>
      </c>
    </row>
    <row r="183" spans="1:10" x14ac:dyDescent="0.2">
      <c r="A183" s="479" t="s">
        <v>337</v>
      </c>
      <c r="B183" s="492" t="s">
        <v>84</v>
      </c>
      <c r="C183" s="492">
        <v>5.6344978983373893E-2</v>
      </c>
      <c r="D183" s="492">
        <v>4.2073091310094215</v>
      </c>
      <c r="E183" s="492">
        <v>2.0862353656463464</v>
      </c>
      <c r="F183" s="492">
        <v>1.0999159504941995</v>
      </c>
      <c r="G183" s="492">
        <v>1.9039200428713146</v>
      </c>
      <c r="H183" s="493">
        <v>2.2505761987454722</v>
      </c>
      <c r="I183" s="493">
        <v>1.1919553005517629</v>
      </c>
      <c r="J183" s="493">
        <v>1.5843368185902693</v>
      </c>
    </row>
    <row r="184" spans="1:10" x14ac:dyDescent="0.2">
      <c r="A184" s="478" t="s">
        <v>728</v>
      </c>
      <c r="B184" s="489" t="s">
        <v>84</v>
      </c>
      <c r="C184" s="489">
        <v>98.799193369977701</v>
      </c>
      <c r="D184" s="489">
        <v>62.419114125988173</v>
      </c>
      <c r="E184" s="489">
        <v>37.505684629726133</v>
      </c>
      <c r="F184" s="489">
        <v>25.015367983157102</v>
      </c>
      <c r="G184" s="489">
        <v>16.865236598726032</v>
      </c>
      <c r="H184" s="490">
        <v>40.010521735345591</v>
      </c>
      <c r="I184" s="490">
        <v>24.082371742691528</v>
      </c>
      <c r="J184" s="490">
        <v>29.986195939178341</v>
      </c>
    </row>
    <row r="185" spans="1:10" x14ac:dyDescent="0.2">
      <c r="A185" s="479" t="s">
        <v>729</v>
      </c>
      <c r="B185" s="488" t="s">
        <v>84</v>
      </c>
      <c r="C185" s="488">
        <v>6.8521008117352755</v>
      </c>
      <c r="D185" s="488">
        <v>6.3815984260371543</v>
      </c>
      <c r="E185" s="488">
        <v>4.1579801668181808</v>
      </c>
      <c r="F185" s="488">
        <v>3.5405439570360682</v>
      </c>
      <c r="G185" s="488">
        <v>2.1507739702110538</v>
      </c>
      <c r="H185" s="267">
        <v>4.3628086549306522</v>
      </c>
      <c r="I185" s="267">
        <v>3.3814483410688725</v>
      </c>
      <c r="J185" s="267">
        <v>3.7451929547949567</v>
      </c>
    </row>
    <row r="186" spans="1:10" x14ac:dyDescent="0.2">
      <c r="A186" s="478" t="s">
        <v>754</v>
      </c>
      <c r="B186" s="494" t="s">
        <v>84</v>
      </c>
      <c r="C186" s="494">
        <v>87.759406429215659</v>
      </c>
      <c r="D186" s="494">
        <v>48.29033074563479</v>
      </c>
      <c r="E186" s="494">
        <v>26.8358458024295</v>
      </c>
      <c r="F186" s="494">
        <v>13.750297197952625</v>
      </c>
      <c r="G186" s="494">
        <v>8.2407139231920468</v>
      </c>
      <c r="H186" s="495">
        <v>29.047847837823468</v>
      </c>
      <c r="I186" s="495">
        <v>13.119580926101696</v>
      </c>
      <c r="J186" s="495">
        <v>19.023448459047628</v>
      </c>
    </row>
    <row r="187" spans="1:10" s="47" customFormat="1" x14ac:dyDescent="0.2">
      <c r="A187" s="479" t="s">
        <v>753</v>
      </c>
      <c r="B187" s="492" t="s">
        <v>84</v>
      </c>
      <c r="C187" s="492">
        <v>0.84030767659922057</v>
      </c>
      <c r="D187" s="492">
        <v>2.2804332776024978</v>
      </c>
      <c r="E187" s="492">
        <v>0.96391643076484723</v>
      </c>
      <c r="F187" s="492">
        <v>3.1456719851173407</v>
      </c>
      <c r="G187" s="492">
        <v>0.75685240888220839</v>
      </c>
      <c r="H187" s="493">
        <v>1.0735886389421347</v>
      </c>
      <c r="I187" s="493">
        <v>2.8722089476949657</v>
      </c>
      <c r="J187" s="493">
        <v>2.2055440742473378</v>
      </c>
    </row>
    <row r="188" spans="1:10" s="7" customFormat="1" x14ac:dyDescent="0.2">
      <c r="A188" s="478" t="s">
        <v>755</v>
      </c>
      <c r="B188" s="494" t="s">
        <v>84</v>
      </c>
      <c r="C188" s="494">
        <v>0</v>
      </c>
      <c r="D188" s="494">
        <v>0</v>
      </c>
      <c r="E188" s="494">
        <v>0.17243688368623672</v>
      </c>
      <c r="F188" s="494">
        <v>1.4330272701081035E-2</v>
      </c>
      <c r="G188" s="494">
        <v>0.50964397783879178</v>
      </c>
      <c r="H188" s="495">
        <v>0.15679909925915581</v>
      </c>
      <c r="I188" s="495">
        <v>7.1031913809265212E-2</v>
      </c>
      <c r="J188" s="495">
        <v>0.10282181941394389</v>
      </c>
    </row>
    <row r="189" spans="1:10" x14ac:dyDescent="0.2">
      <c r="A189" s="479" t="s">
        <v>756</v>
      </c>
      <c r="B189" s="492" t="s">
        <v>84</v>
      </c>
      <c r="C189" s="492">
        <v>3.3473273998944912</v>
      </c>
      <c r="D189" s="492">
        <v>5.466746203963913</v>
      </c>
      <c r="E189" s="492">
        <v>5.3755048408392083</v>
      </c>
      <c r="F189" s="492">
        <v>4.5645242648265194</v>
      </c>
      <c r="G189" s="492">
        <v>5.2072493644044009</v>
      </c>
      <c r="H189" s="493">
        <v>5.3694762411112533</v>
      </c>
      <c r="I189" s="493">
        <v>4.6381010052830636</v>
      </c>
      <c r="J189" s="493">
        <v>4.909187780331334</v>
      </c>
    </row>
    <row r="190" spans="1:10" s="47" customFormat="1" x14ac:dyDescent="0.2">
      <c r="A190" s="504" t="s">
        <v>730</v>
      </c>
      <c r="B190" s="505" t="s">
        <v>84</v>
      </c>
      <c r="C190" s="505">
        <v>57.724928951891499</v>
      </c>
      <c r="D190" s="505">
        <v>15.443540376579914</v>
      </c>
      <c r="E190" s="505">
        <v>21.934635851536314</v>
      </c>
      <c r="F190" s="505">
        <v>31.822070999987474</v>
      </c>
      <c r="G190" s="505">
        <v>27.972121828742807</v>
      </c>
      <c r="H190" s="506">
        <v>21.631315949619975</v>
      </c>
      <c r="I190" s="506">
        <v>31.381343368330331</v>
      </c>
      <c r="J190" s="506">
        <v>27.767461792783926</v>
      </c>
    </row>
    <row r="191" spans="1:10" s="7" customFormat="1" x14ac:dyDescent="0.2">
      <c r="A191" s="479" t="s">
        <v>731</v>
      </c>
      <c r="B191" s="492" t="s">
        <v>84</v>
      </c>
      <c r="C191" s="492">
        <v>0</v>
      </c>
      <c r="D191" s="492">
        <v>0</v>
      </c>
      <c r="E191" s="492">
        <v>1.0833181566391448</v>
      </c>
      <c r="F191" s="492">
        <v>0.32551318012960917</v>
      </c>
      <c r="G191" s="492">
        <v>0</v>
      </c>
      <c r="H191" s="493">
        <v>0.98507527821708618</v>
      </c>
      <c r="I191" s="493">
        <v>0.28824966142571784</v>
      </c>
      <c r="J191" s="493">
        <v>0.54653050000659786</v>
      </c>
    </row>
    <row r="192" spans="1:10" x14ac:dyDescent="0.2">
      <c r="A192" s="478" t="s">
        <v>732</v>
      </c>
      <c r="B192" s="494" t="s">
        <v>84</v>
      </c>
      <c r="C192" s="494">
        <v>50.028078893181089</v>
      </c>
      <c r="D192" s="494">
        <v>7.3268408278081365</v>
      </c>
      <c r="E192" s="494">
        <v>12.879835061118927</v>
      </c>
      <c r="F192" s="494">
        <v>18.373056297892713</v>
      </c>
      <c r="G192" s="494">
        <v>22.460560576706627</v>
      </c>
      <c r="H192" s="495">
        <v>12.664422126261513</v>
      </c>
      <c r="I192" s="495">
        <v>18.840978340512219</v>
      </c>
      <c r="J192" s="495">
        <v>16.551616296240169</v>
      </c>
    </row>
    <row r="193" spans="1:10" x14ac:dyDescent="0.2">
      <c r="A193" s="479" t="s">
        <v>733</v>
      </c>
      <c r="B193" s="492" t="s">
        <v>84</v>
      </c>
      <c r="C193" s="492">
        <v>14.742269795619693</v>
      </c>
      <c r="D193" s="492">
        <v>1.8885173499850867</v>
      </c>
      <c r="E193" s="492">
        <v>3.7534780310089544</v>
      </c>
      <c r="F193" s="492">
        <v>3.1049462416183458</v>
      </c>
      <c r="G193" s="492">
        <v>8.6948727538497632</v>
      </c>
      <c r="H193" s="493">
        <v>3.6710945358707479</v>
      </c>
      <c r="I193" s="493">
        <v>3.7448599036672214</v>
      </c>
      <c r="J193" s="493">
        <v>3.7175185135208189</v>
      </c>
    </row>
    <row r="194" spans="1:10" x14ac:dyDescent="0.2">
      <c r="A194" s="478" t="s">
        <v>769</v>
      </c>
      <c r="B194" s="494" t="s">
        <v>84</v>
      </c>
      <c r="C194" s="494">
        <v>18.87107533652128</v>
      </c>
      <c r="D194" s="494">
        <v>1.1685374349768913</v>
      </c>
      <c r="E194" s="494">
        <v>2.4140332681556416</v>
      </c>
      <c r="F194" s="494">
        <v>4.0308221239319284</v>
      </c>
      <c r="G194" s="494">
        <v>13.519630347171386</v>
      </c>
      <c r="H194" s="495">
        <v>2.4205494597243136</v>
      </c>
      <c r="I194" s="495">
        <v>5.1170650298675175</v>
      </c>
      <c r="J194" s="495">
        <v>4.1175921547026704</v>
      </c>
    </row>
    <row r="195" spans="1:10" x14ac:dyDescent="0.2">
      <c r="A195" s="476" t="s">
        <v>770</v>
      </c>
      <c r="B195" s="488" t="s">
        <v>84</v>
      </c>
      <c r="C195" s="488">
        <v>16.414716743529091</v>
      </c>
      <c r="D195" s="488">
        <v>4.2697833064712531</v>
      </c>
      <c r="E195" s="488">
        <v>6.7123237619543303</v>
      </c>
      <c r="F195" s="488">
        <v>11.237287855961572</v>
      </c>
      <c r="G195" s="488">
        <v>0.24605570316695885</v>
      </c>
      <c r="H195" s="267">
        <v>6.5727777861358359</v>
      </c>
      <c r="I195" s="267">
        <v>9.9790531364291866</v>
      </c>
      <c r="J195" s="267">
        <v>8.71650533004658</v>
      </c>
    </row>
    <row r="196" spans="1:10" s="47" customFormat="1" x14ac:dyDescent="0.2">
      <c r="A196" s="477" t="s">
        <v>734</v>
      </c>
      <c r="B196" s="489" t="s">
        <v>84</v>
      </c>
      <c r="C196" s="489">
        <v>7.6968160236883749</v>
      </c>
      <c r="D196" s="489">
        <v>8.116699548771777</v>
      </c>
      <c r="E196" s="489">
        <v>7.971482381184166</v>
      </c>
      <c r="F196" s="489">
        <v>13.123501369203419</v>
      </c>
      <c r="G196" s="489">
        <v>5.5115612520361807</v>
      </c>
      <c r="H196" s="490">
        <v>7.9818180857672214</v>
      </c>
      <c r="I196" s="490">
        <v>12.25211523111825</v>
      </c>
      <c r="J196" s="490">
        <v>10.669314741134221</v>
      </c>
    </row>
    <row r="197" spans="1:10" s="47" customFormat="1" x14ac:dyDescent="0.2">
      <c r="A197" s="501" t="s">
        <v>735</v>
      </c>
      <c r="B197" s="502" t="s">
        <v>84</v>
      </c>
      <c r="C197" s="502">
        <v>129.80193318925174</v>
      </c>
      <c r="D197" s="502">
        <v>122.96962350217677</v>
      </c>
      <c r="E197" s="502">
        <v>114.24823430424603</v>
      </c>
      <c r="F197" s="502">
        <v>124.39163097897969</v>
      </c>
      <c r="G197" s="502">
        <v>115.73999457609334</v>
      </c>
      <c r="H197" s="503">
        <v>115.08525915420719</v>
      </c>
      <c r="I197" s="503">
        <v>123.40122433925511</v>
      </c>
      <c r="J197" s="503">
        <v>120.31888291860861</v>
      </c>
    </row>
    <row r="198" spans="1:10" s="7" customFormat="1" x14ac:dyDescent="0.2">
      <c r="A198" s="477" t="s">
        <v>736</v>
      </c>
      <c r="B198" s="489" t="s">
        <v>84</v>
      </c>
      <c r="C198" s="489">
        <v>2.788982863366404</v>
      </c>
      <c r="D198" s="489">
        <v>14.274016478449679</v>
      </c>
      <c r="E198" s="489">
        <v>4.8417157099118677</v>
      </c>
      <c r="F198" s="489">
        <v>4.7799898016266678</v>
      </c>
      <c r="G198" s="489">
        <v>2.786085375126957</v>
      </c>
      <c r="H198" s="490">
        <v>5.6195954774155013</v>
      </c>
      <c r="I198" s="490">
        <v>4.5517351581094374</v>
      </c>
      <c r="J198" s="490">
        <v>4.9475412997200356</v>
      </c>
    </row>
    <row r="199" spans="1:10" x14ac:dyDescent="0.2">
      <c r="A199" s="476" t="s">
        <v>737</v>
      </c>
      <c r="B199" s="488" t="s">
        <v>84</v>
      </c>
      <c r="C199" s="488">
        <v>87.744141721831767</v>
      </c>
      <c r="D199" s="488">
        <v>87.325151116304141</v>
      </c>
      <c r="E199" s="488">
        <v>83.033736843953193</v>
      </c>
      <c r="F199" s="488">
        <v>93.361673410078794</v>
      </c>
      <c r="G199" s="488">
        <v>80.657078523161204</v>
      </c>
      <c r="H199" s="267">
        <v>83.425739928307763</v>
      </c>
      <c r="I199" s="267">
        <v>91.907299399768306</v>
      </c>
      <c r="J199" s="267">
        <v>88.763579880888585</v>
      </c>
    </row>
    <row r="200" spans="1:10" x14ac:dyDescent="0.2">
      <c r="A200" s="477" t="s">
        <v>738</v>
      </c>
      <c r="B200" s="489" t="s">
        <v>84</v>
      </c>
      <c r="C200" s="489">
        <v>8.6251042322549907</v>
      </c>
      <c r="D200" s="489">
        <v>0.12853163386209218</v>
      </c>
      <c r="E200" s="489">
        <v>1.9624881375506105</v>
      </c>
      <c r="F200" s="489">
        <v>3.3154409879895668</v>
      </c>
      <c r="G200" s="489">
        <v>5.0740014664636544</v>
      </c>
      <c r="H200" s="490">
        <v>1.8535116685055031</v>
      </c>
      <c r="I200" s="490">
        <v>3.5167543457327195</v>
      </c>
      <c r="J200" s="490">
        <v>2.9002676622840942</v>
      </c>
    </row>
    <row r="201" spans="1:10" x14ac:dyDescent="0.2">
      <c r="A201" s="476" t="s">
        <v>739</v>
      </c>
      <c r="B201" s="488" t="s">
        <v>84</v>
      </c>
      <c r="C201" s="488">
        <v>30.518778823409288</v>
      </c>
      <c r="D201" s="488">
        <v>14.989516947737975</v>
      </c>
      <c r="E201" s="488">
        <v>15.322309538381797</v>
      </c>
      <c r="F201" s="488">
        <v>17.470486814982017</v>
      </c>
      <c r="G201" s="488">
        <v>24.687854171356456</v>
      </c>
      <c r="H201" s="267">
        <v>15.396929589081777</v>
      </c>
      <c r="I201" s="267">
        <v>18.296703754554258</v>
      </c>
      <c r="J201" s="267">
        <v>17.221892374051233</v>
      </c>
    </row>
    <row r="202" spans="1:10" s="47" customFormat="1" x14ac:dyDescent="0.2">
      <c r="A202" s="478" t="s">
        <v>740</v>
      </c>
      <c r="B202" s="494" t="s">
        <v>84</v>
      </c>
      <c r="C202" s="494">
        <v>0.12485747834521722</v>
      </c>
      <c r="D202" s="489">
        <v>6.2524018530730858</v>
      </c>
      <c r="E202" s="489">
        <v>9.0879835692604125</v>
      </c>
      <c r="F202" s="489">
        <v>5.4640398115409052</v>
      </c>
      <c r="G202" s="489">
        <v>2.5349720857875329</v>
      </c>
      <c r="H202" s="490">
        <v>8.7894811127741725</v>
      </c>
      <c r="I202" s="490">
        <v>5.1287312076308691</v>
      </c>
      <c r="J202" s="490">
        <v>6.485600892888689</v>
      </c>
    </row>
    <row r="203" spans="1:10" s="47" customFormat="1" x14ac:dyDescent="0.2">
      <c r="A203" s="507" t="s">
        <v>741</v>
      </c>
      <c r="B203" s="508" t="s">
        <v>84</v>
      </c>
      <c r="C203" s="508">
        <v>171.15661215390639</v>
      </c>
      <c r="D203" s="502">
        <v>64.944191633807364</v>
      </c>
      <c r="E203" s="502">
        <v>63.654199843846342</v>
      </c>
      <c r="F203" s="502">
        <v>73.23350509353449</v>
      </c>
      <c r="G203" s="502">
        <v>67.787512252534256</v>
      </c>
      <c r="H203" s="503">
        <v>64.487965258451368</v>
      </c>
      <c r="I203" s="503">
        <v>72.610068414223775</v>
      </c>
      <c r="J203" s="503">
        <v>69.599582629024241</v>
      </c>
    </row>
    <row r="204" spans="1:10" x14ac:dyDescent="0.2">
      <c r="A204" s="478" t="s">
        <v>742</v>
      </c>
      <c r="B204" s="494" t="s">
        <v>84</v>
      </c>
      <c r="C204" s="494">
        <v>48.792199172948962</v>
      </c>
      <c r="D204" s="489">
        <v>6.4190115119292264</v>
      </c>
      <c r="E204" s="489">
        <v>7.6257211245185239</v>
      </c>
      <c r="F204" s="489">
        <v>9.6302594719149077</v>
      </c>
      <c r="G204" s="489">
        <v>9.8371067298392276</v>
      </c>
      <c r="H204" s="490">
        <v>7.8022458572777325</v>
      </c>
      <c r="I204" s="490">
        <v>9.6539385642989473</v>
      </c>
      <c r="J204" s="490">
        <v>8.9676022218353335</v>
      </c>
    </row>
    <row r="205" spans="1:10" s="7" customFormat="1" x14ac:dyDescent="0.2">
      <c r="A205" s="479" t="s">
        <v>338</v>
      </c>
      <c r="B205" s="492" t="s">
        <v>84</v>
      </c>
      <c r="C205" s="492">
        <v>2.0398890458281573</v>
      </c>
      <c r="D205" s="488">
        <v>6.6234830221619001</v>
      </c>
      <c r="E205" s="488">
        <v>3.9879001121770301</v>
      </c>
      <c r="F205" s="488">
        <v>4.2716248746208079</v>
      </c>
      <c r="G205" s="488">
        <v>7.1491580241617907E-5</v>
      </c>
      <c r="H205" s="267">
        <v>4.1959806139512619</v>
      </c>
      <c r="I205" s="267">
        <v>3.7826335860953328</v>
      </c>
      <c r="J205" s="267">
        <v>3.9358420996846197</v>
      </c>
    </row>
    <row r="206" spans="1:10" x14ac:dyDescent="0.2">
      <c r="A206" s="745" t="s">
        <v>743</v>
      </c>
      <c r="B206" s="489" t="s">
        <v>84</v>
      </c>
      <c r="C206" s="489">
        <v>0.98531388799074249</v>
      </c>
      <c r="D206" s="494">
        <v>9.5851067323031796</v>
      </c>
      <c r="E206" s="494">
        <v>20.406242509006876</v>
      </c>
      <c r="F206" s="494">
        <v>29.761400608175009</v>
      </c>
      <c r="G206" s="494">
        <v>25.355900448269932</v>
      </c>
      <c r="H206" s="495">
        <v>19.366869981839795</v>
      </c>
      <c r="I206" s="495">
        <v>29.257075598836664</v>
      </c>
      <c r="J206" s="495">
        <v>25.591236486523876</v>
      </c>
    </row>
    <row r="207" spans="1:10" x14ac:dyDescent="0.2">
      <c r="A207" s="476" t="s">
        <v>744</v>
      </c>
      <c r="B207" s="488" t="s">
        <v>84</v>
      </c>
      <c r="C207" s="488">
        <v>78.620696696901092</v>
      </c>
      <c r="D207" s="492">
        <v>36.310998585294172</v>
      </c>
      <c r="E207" s="492">
        <v>19.464303657486472</v>
      </c>
      <c r="F207" s="492">
        <v>17.712048409582316</v>
      </c>
      <c r="G207" s="492">
        <v>21.808845103742556</v>
      </c>
      <c r="H207" s="493">
        <v>21.277609104520138</v>
      </c>
      <c r="I207" s="493">
        <v>18.181034212793406</v>
      </c>
      <c r="J207" s="493">
        <v>19.328790467000026</v>
      </c>
    </row>
    <row r="208" spans="1:10" x14ac:dyDescent="0.2">
      <c r="A208" s="477" t="s">
        <v>745</v>
      </c>
      <c r="B208" s="494" t="s">
        <v>84</v>
      </c>
      <c r="C208" s="494">
        <v>40.718479315215355</v>
      </c>
      <c r="D208" s="494">
        <v>6.0055863093690736</v>
      </c>
      <c r="E208" s="494">
        <v>12.170031935469286</v>
      </c>
      <c r="F208" s="494">
        <v>11.85817142371797</v>
      </c>
      <c r="G208" s="494">
        <v>10.785587888262796</v>
      </c>
      <c r="H208" s="495">
        <v>11.845258552427053</v>
      </c>
      <c r="I208" s="495">
        <v>11.735386114014057</v>
      </c>
      <c r="J208" s="495">
        <v>11.776110715473035</v>
      </c>
    </row>
    <row r="209" spans="1:11" x14ac:dyDescent="0.2">
      <c r="A209" s="501" t="s">
        <v>746</v>
      </c>
      <c r="B209" s="508" t="s">
        <v>84</v>
      </c>
      <c r="C209" s="508">
        <v>50.990129843609076</v>
      </c>
      <c r="D209" s="508">
        <v>38.114573385470401</v>
      </c>
      <c r="E209" s="508">
        <v>42.37997752417894</v>
      </c>
      <c r="F209" s="508">
        <v>43.816960050668015</v>
      </c>
      <c r="G209" s="508">
        <v>25.287759518867574</v>
      </c>
      <c r="H209" s="509">
        <v>42.080052148154138</v>
      </c>
      <c r="I209" s="509">
        <v>41.695807198086193</v>
      </c>
      <c r="J209" s="509">
        <v>41.838228925319754</v>
      </c>
    </row>
    <row r="210" spans="1:11" x14ac:dyDescent="0.2">
      <c r="A210" s="478" t="s">
        <v>747</v>
      </c>
      <c r="B210" s="494" t="s">
        <v>84</v>
      </c>
      <c r="C210" s="494">
        <v>26.79419022173817</v>
      </c>
      <c r="D210" s="489">
        <v>24.071615035832828</v>
      </c>
      <c r="E210" s="489">
        <v>26.600253958086054</v>
      </c>
      <c r="F210" s="489">
        <v>31.550701772127766</v>
      </c>
      <c r="G210" s="489">
        <v>21.184965852430743</v>
      </c>
      <c r="H210" s="490">
        <v>26.389312706208752</v>
      </c>
      <c r="I210" s="490">
        <v>30.364071497527426</v>
      </c>
      <c r="J210" s="490">
        <v>28.890813326414751</v>
      </c>
    </row>
    <row r="211" spans="1:11" s="7" customFormat="1" x14ac:dyDescent="0.2">
      <c r="A211" s="479" t="s">
        <v>339</v>
      </c>
      <c r="B211" s="492" t="s">
        <v>84</v>
      </c>
      <c r="C211" s="492">
        <v>2.4891002841924341</v>
      </c>
      <c r="D211" s="488">
        <v>0.34756202677816478</v>
      </c>
      <c r="E211" s="488">
        <v>0.35495568110603876</v>
      </c>
      <c r="F211" s="488">
        <v>0.34547822213450302</v>
      </c>
      <c r="G211" s="488">
        <v>0</v>
      </c>
      <c r="H211" s="267">
        <v>0.36873745262560464</v>
      </c>
      <c r="I211" s="267">
        <v>0.30592918087242493</v>
      </c>
      <c r="J211" s="267">
        <v>0.32920928525912119</v>
      </c>
    </row>
    <row r="212" spans="1:11" x14ac:dyDescent="0.2">
      <c r="A212" s="478" t="s">
        <v>748</v>
      </c>
      <c r="B212" s="533" t="s">
        <v>84</v>
      </c>
      <c r="C212" s="533">
        <v>7.6578799584772733E-2</v>
      </c>
      <c r="D212" s="494">
        <v>5.3366151589697E-2</v>
      </c>
      <c r="E212" s="494">
        <v>0.71600026876009903</v>
      </c>
      <c r="F212" s="494">
        <v>0.60420191007161161</v>
      </c>
      <c r="G212" s="494">
        <v>1.8673766194172312</v>
      </c>
      <c r="H212" s="495">
        <v>0.65606461740621502</v>
      </c>
      <c r="I212" s="495">
        <v>0.74880537709325745</v>
      </c>
      <c r="J212" s="495">
        <v>0.71443069194190945</v>
      </c>
    </row>
    <row r="213" spans="1:11" x14ac:dyDescent="0.2">
      <c r="A213" s="479" t="s">
        <v>749</v>
      </c>
      <c r="B213" s="492" t="s">
        <v>84</v>
      </c>
      <c r="C213" s="492">
        <v>2.2596531831254363</v>
      </c>
      <c r="D213" s="492">
        <v>1.7016557804551686</v>
      </c>
      <c r="E213" s="492">
        <v>0.78076703222923627</v>
      </c>
      <c r="F213" s="492">
        <v>2.2567408406355987</v>
      </c>
      <c r="G213" s="492">
        <v>5.6787357452583655E-2</v>
      </c>
      <c r="H213" s="493">
        <v>0.86804534803851252</v>
      </c>
      <c r="I213" s="493">
        <v>2.0048984797958926</v>
      </c>
      <c r="J213" s="493">
        <v>1.5835199122776025</v>
      </c>
    </row>
    <row r="214" spans="1:11" x14ac:dyDescent="0.2">
      <c r="A214" s="745" t="s">
        <v>750</v>
      </c>
      <c r="B214" s="751" t="s">
        <v>84</v>
      </c>
      <c r="C214" s="751">
        <v>19.370556302435205</v>
      </c>
      <c r="D214" s="751">
        <v>11.940370286252179</v>
      </c>
      <c r="E214" s="751">
        <v>13.928000331403432</v>
      </c>
      <c r="F214" s="751">
        <v>9.0598370001750652</v>
      </c>
      <c r="G214" s="751">
        <v>2.1786285078880026</v>
      </c>
      <c r="H214" s="751">
        <v>13.797891105126741</v>
      </c>
      <c r="I214" s="751">
        <v>8.2721022569747511</v>
      </c>
      <c r="J214" s="751">
        <v>10.320255113486169</v>
      </c>
    </row>
    <row r="215" spans="1:11" x14ac:dyDescent="0.2">
      <c r="A215" s="742" t="s">
        <v>751</v>
      </c>
      <c r="B215" s="748" t="s">
        <v>84</v>
      </c>
      <c r="C215" s="748">
        <v>0</v>
      </c>
      <c r="D215" s="748">
        <v>0</v>
      </c>
      <c r="E215" s="748">
        <v>6.4894197181504756E-2</v>
      </c>
      <c r="F215" s="748">
        <v>0.16351478473885839</v>
      </c>
      <c r="G215" s="748">
        <v>0</v>
      </c>
      <c r="H215" s="748">
        <v>5.9009136837110177E-2</v>
      </c>
      <c r="I215" s="748">
        <v>0.14479623012594495</v>
      </c>
      <c r="J215" s="748">
        <v>0.11299894561151765</v>
      </c>
    </row>
    <row r="216" spans="1:11" x14ac:dyDescent="0.2">
      <c r="A216" s="746" t="s">
        <v>776</v>
      </c>
      <c r="B216" s="739" t="s">
        <v>84</v>
      </c>
      <c r="C216" s="739">
        <v>993.61725915967531</v>
      </c>
      <c r="D216" s="739">
        <v>643.22995947428763</v>
      </c>
      <c r="E216" s="739">
        <v>515.43558295303194</v>
      </c>
      <c r="F216" s="739">
        <v>537.53468302398574</v>
      </c>
      <c r="G216" s="739">
        <v>433.29592314832377</v>
      </c>
      <c r="H216" s="739">
        <v>529.38947865512239</v>
      </c>
      <c r="I216" s="739">
        <v>525.6018237254757</v>
      </c>
      <c r="J216" s="739">
        <v>527.00573119947012</v>
      </c>
    </row>
    <row r="217" spans="1:11" x14ac:dyDescent="0.2">
      <c r="A217" s="747" t="s">
        <v>118</v>
      </c>
      <c r="B217" s="752" t="s">
        <v>84</v>
      </c>
      <c r="C217" s="752">
        <v>12.531422834096285</v>
      </c>
      <c r="D217" s="752">
        <v>8.7536523764047871</v>
      </c>
      <c r="E217" s="752">
        <v>5.6756482384973079</v>
      </c>
      <c r="F217" s="752">
        <v>7.928181897062422</v>
      </c>
      <c r="G217" s="752">
        <v>9.5811018802285606</v>
      </c>
      <c r="H217" s="752">
        <v>5.9802776893801539</v>
      </c>
      <c r="I217" s="752">
        <v>8.1174019301321199</v>
      </c>
      <c r="J217" s="752">
        <v>7.3252693968957479</v>
      </c>
    </row>
    <row r="218" spans="1:11" x14ac:dyDescent="0.2">
      <c r="A218" s="511" t="s">
        <v>771</v>
      </c>
      <c r="B218" s="3"/>
      <c r="C218" s="3"/>
      <c r="D218" s="212"/>
      <c r="E218" s="3"/>
      <c r="F218" s="3"/>
      <c r="G218" s="212"/>
      <c r="H218" s="3"/>
      <c r="I218" s="3"/>
      <c r="J218" s="3"/>
    </row>
    <row r="219" spans="1:11" ht="15" customHeight="1" x14ac:dyDescent="0.2">
      <c r="A219" s="22" t="s">
        <v>794</v>
      </c>
      <c r="B219" s="3"/>
      <c r="C219" s="3"/>
      <c r="D219" s="3"/>
      <c r="E219" s="212"/>
      <c r="F219" s="3"/>
      <c r="G219" s="3"/>
      <c r="H219" s="212"/>
      <c r="I219" s="3"/>
      <c r="J219" s="3"/>
      <c r="K219" s="744"/>
    </row>
    <row r="220" spans="1:11" x14ac:dyDescent="0.2">
      <c r="A220" s="38" t="s">
        <v>355</v>
      </c>
      <c r="B220" s="3"/>
      <c r="C220" s="3"/>
      <c r="D220" s="212"/>
      <c r="E220" s="3"/>
      <c r="F220" s="3"/>
      <c r="G220" s="212"/>
      <c r="H220" s="3"/>
      <c r="I220" s="3"/>
      <c r="J220" s="3"/>
    </row>
    <row r="221" spans="1:11" x14ac:dyDescent="0.2">
      <c r="A221" s="242" t="s">
        <v>659</v>
      </c>
      <c r="B221" s="3"/>
      <c r="C221" s="3"/>
      <c r="D221" s="212"/>
      <c r="E221" s="3"/>
      <c r="F221" s="3"/>
      <c r="G221" s="212"/>
      <c r="H221" s="3"/>
      <c r="I221" s="3"/>
      <c r="J221" s="3"/>
    </row>
    <row r="223" spans="1:11" ht="87" customHeight="1" x14ac:dyDescent="0.2">
      <c r="A223" s="817" t="s">
        <v>356</v>
      </c>
      <c r="B223" s="818"/>
      <c r="C223" s="818"/>
      <c r="D223" s="818"/>
      <c r="E223" s="818"/>
      <c r="F223" s="818"/>
      <c r="G223" s="818"/>
      <c r="H223" s="818"/>
      <c r="I223" s="818"/>
      <c r="J223" s="819"/>
    </row>
  </sheetData>
  <mergeCells count="1">
    <mergeCell ref="A223:J223"/>
  </mergeCells>
  <printOptions horizontalCentered="1" verticalCentered="1"/>
  <pageMargins left="0.70866141732283472" right="0.70866141732283472" top="0.19685039370078741" bottom="0.19685039370078741" header="0.31496062992125984" footer="0.31496062992125984"/>
  <pageSetup paperSize="9" scale="50" firstPageNumber="92" orientation="landscape" useFirstPageNumber="1" r:id="rId1"/>
  <headerFooter>
    <oddHeader>&amp;R&amp;12Les groupements à fiscalité propre en 2021</oddHeader>
    <oddFooter>&amp;L&amp;12Direction Générales des Collectivités Locales / DESL&amp;C&amp;12&amp;P&amp;R&amp;12Mise en ligne : mars 2023</oddFooter>
    <firstHeader>&amp;RLes groupements à fiscalité propre en 2016</firstHeader>
    <firstFooter>&amp;LDirection Générales des Collectivités Locales / DESL&amp;C&amp;P&amp;RMise en ligne : mai 2018</firstFooter>
  </headerFooter>
  <rowBreaks count="2" manualBreakCount="2">
    <brk id="74" max="16383" man="1"/>
    <brk id="147"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7"/>
  <sheetViews>
    <sheetView zoomScaleNormal="100" workbookViewId="0"/>
  </sheetViews>
  <sheetFormatPr baseColWidth="10" defaultRowHeight="12.75" x14ac:dyDescent="0.2"/>
  <cols>
    <col min="1" max="1" width="84.140625" customWidth="1"/>
    <col min="2" max="10" width="17.28515625" customWidth="1"/>
  </cols>
  <sheetData>
    <row r="1" spans="1:10" ht="21" x14ac:dyDescent="0.25">
      <c r="A1" s="9" t="s">
        <v>780</v>
      </c>
    </row>
    <row r="2" spans="1:10" ht="12.75" customHeight="1" x14ac:dyDescent="0.25">
      <c r="A2" s="9"/>
    </row>
    <row r="3" spans="1:10" ht="17.25" customHeight="1" x14ac:dyDescent="0.25">
      <c r="A3" s="88" t="s">
        <v>777</v>
      </c>
    </row>
    <row r="4" spans="1:10" ht="13.5" thickBot="1" x14ac:dyDescent="0.25">
      <c r="A4" s="205"/>
      <c r="J4" s="398" t="s">
        <v>340</v>
      </c>
    </row>
    <row r="5" spans="1:10" ht="12.75" customHeight="1" x14ac:dyDescent="0.2">
      <c r="A5" s="204" t="s">
        <v>763</v>
      </c>
      <c r="B5" s="480" t="s">
        <v>34</v>
      </c>
      <c r="C5" s="480" t="s">
        <v>464</v>
      </c>
      <c r="D5" s="480" t="s">
        <v>466</v>
      </c>
      <c r="E5" s="480" t="s">
        <v>97</v>
      </c>
      <c r="F5" s="480" t="s">
        <v>272</v>
      </c>
      <c r="G5" s="481">
        <v>300000</v>
      </c>
      <c r="H5" s="758" t="s">
        <v>354</v>
      </c>
      <c r="I5" s="758" t="s">
        <v>354</v>
      </c>
      <c r="J5" s="758"/>
    </row>
    <row r="6" spans="1:10" ht="12.75" customHeight="1" x14ac:dyDescent="0.2">
      <c r="A6" s="203"/>
      <c r="B6" s="483" t="s">
        <v>463</v>
      </c>
      <c r="C6" s="483" t="s">
        <v>35</v>
      </c>
      <c r="D6" s="483" t="s">
        <v>35</v>
      </c>
      <c r="E6" s="483" t="s">
        <v>35</v>
      </c>
      <c r="F6" s="483" t="s">
        <v>35</v>
      </c>
      <c r="G6" s="483" t="s">
        <v>36</v>
      </c>
      <c r="H6" s="759" t="s">
        <v>286</v>
      </c>
      <c r="I6" s="759" t="s">
        <v>480</v>
      </c>
      <c r="J6" s="759" t="s">
        <v>346</v>
      </c>
    </row>
    <row r="7" spans="1:10" ht="12.75" customHeight="1" thickBot="1" x14ac:dyDescent="0.25">
      <c r="A7" s="206"/>
      <c r="B7" s="485" t="s">
        <v>36</v>
      </c>
      <c r="C7" s="485" t="s">
        <v>465</v>
      </c>
      <c r="D7" s="485" t="s">
        <v>99</v>
      </c>
      <c r="E7" s="485" t="s">
        <v>100</v>
      </c>
      <c r="F7" s="485" t="s">
        <v>273</v>
      </c>
      <c r="G7" s="485" t="s">
        <v>101</v>
      </c>
      <c r="H7" s="760" t="s">
        <v>465</v>
      </c>
      <c r="I7" s="760" t="s">
        <v>101</v>
      </c>
      <c r="J7" s="760" t="s">
        <v>781</v>
      </c>
    </row>
    <row r="8" spans="1:10" ht="12.75" customHeight="1" x14ac:dyDescent="0.2"/>
    <row r="9" spans="1:10" s="7" customFormat="1" ht="14.25" customHeight="1" x14ac:dyDescent="0.2">
      <c r="A9" s="496" t="s">
        <v>712</v>
      </c>
      <c r="B9" s="497">
        <v>114.567893</v>
      </c>
      <c r="C9" s="497">
        <v>665.78962899999999</v>
      </c>
      <c r="D9" s="497">
        <v>536.55789900000002</v>
      </c>
      <c r="E9" s="497">
        <v>187.86691500000001</v>
      </c>
      <c r="F9" s="497">
        <v>21.267980999999999</v>
      </c>
      <c r="G9" s="497" t="s">
        <v>84</v>
      </c>
      <c r="H9" s="498">
        <v>780.35752200000002</v>
      </c>
      <c r="I9" s="498">
        <v>745.69279499999993</v>
      </c>
      <c r="J9" s="498">
        <v>1526.0503169999999</v>
      </c>
    </row>
    <row r="10" spans="1:10" ht="14.25" customHeight="1" x14ac:dyDescent="0.2">
      <c r="A10" s="476" t="s">
        <v>713</v>
      </c>
      <c r="B10" s="488">
        <v>19.616499999999998</v>
      </c>
      <c r="C10" s="488">
        <v>57.529623999999998</v>
      </c>
      <c r="D10" s="488">
        <v>66.374110000000002</v>
      </c>
      <c r="E10" s="488">
        <v>23.743245999999999</v>
      </c>
      <c r="F10" s="488">
        <v>4.9550710000000002</v>
      </c>
      <c r="G10" s="488" t="s">
        <v>84</v>
      </c>
      <c r="H10" s="267">
        <v>77.146124</v>
      </c>
      <c r="I10" s="267">
        <v>95.072427000000005</v>
      </c>
      <c r="J10" s="267">
        <v>172.21855099999999</v>
      </c>
    </row>
    <row r="11" spans="1:10" ht="14.25" customHeight="1" x14ac:dyDescent="0.2">
      <c r="A11" s="477" t="s">
        <v>327</v>
      </c>
      <c r="B11" s="489">
        <v>93.189524000000006</v>
      </c>
      <c r="C11" s="489">
        <v>590.33913700000005</v>
      </c>
      <c r="D11" s="489">
        <v>455.08007500000002</v>
      </c>
      <c r="E11" s="489">
        <v>158.327361</v>
      </c>
      <c r="F11" s="489">
        <v>15.868649</v>
      </c>
      <c r="G11" s="489" t="s">
        <v>84</v>
      </c>
      <c r="H11" s="490">
        <v>683.52866100000006</v>
      </c>
      <c r="I11" s="490">
        <v>629.27608499999997</v>
      </c>
      <c r="J11" s="490">
        <v>1312.804746</v>
      </c>
    </row>
    <row r="12" spans="1:10" ht="14.25" customHeight="1" x14ac:dyDescent="0.2">
      <c r="A12" s="476" t="s">
        <v>714</v>
      </c>
      <c r="B12" s="488">
        <v>1.7185950000000001</v>
      </c>
      <c r="C12" s="488">
        <v>17.788050999999999</v>
      </c>
      <c r="D12" s="488">
        <v>14.975899999999999</v>
      </c>
      <c r="E12" s="488">
        <v>5.6527960000000004</v>
      </c>
      <c r="F12" s="488">
        <v>0.44425999999999999</v>
      </c>
      <c r="G12" s="488" t="s">
        <v>84</v>
      </c>
      <c r="H12" s="267">
        <v>19.506646</v>
      </c>
      <c r="I12" s="267">
        <v>21.072955999999998</v>
      </c>
      <c r="J12" s="267">
        <v>40.579601999999994</v>
      </c>
    </row>
    <row r="13" spans="1:10" s="7" customFormat="1" ht="14.25" customHeight="1" x14ac:dyDescent="0.2">
      <c r="A13" s="477" t="s">
        <v>715</v>
      </c>
      <c r="B13" s="489">
        <v>4.3272999999999999E-2</v>
      </c>
      <c r="C13" s="489">
        <v>0.13281499999999999</v>
      </c>
      <c r="D13" s="489">
        <v>0.12781300000000001</v>
      </c>
      <c r="E13" s="489">
        <v>0.143512</v>
      </c>
      <c r="F13" s="489">
        <v>0</v>
      </c>
      <c r="G13" s="489" t="s">
        <v>84</v>
      </c>
      <c r="H13" s="490">
        <v>0.17608799999999999</v>
      </c>
      <c r="I13" s="490">
        <v>0.27132500000000004</v>
      </c>
      <c r="J13" s="490">
        <v>0.44741300000000006</v>
      </c>
    </row>
    <row r="14" spans="1:10" ht="14.25" customHeight="1" x14ac:dyDescent="0.2">
      <c r="A14" s="501" t="s">
        <v>328</v>
      </c>
      <c r="B14" s="502">
        <v>4.1903420000000002</v>
      </c>
      <c r="C14" s="502">
        <v>67.997045</v>
      </c>
      <c r="D14" s="502">
        <v>67.870812999999998</v>
      </c>
      <c r="E14" s="502">
        <v>28.432877000000001</v>
      </c>
      <c r="F14" s="502">
        <v>0</v>
      </c>
      <c r="G14" s="502" t="s">
        <v>84</v>
      </c>
      <c r="H14" s="503">
        <v>72.187387000000001</v>
      </c>
      <c r="I14" s="503">
        <v>96.303690000000003</v>
      </c>
      <c r="J14" s="503">
        <v>168.49107700000002</v>
      </c>
    </row>
    <row r="15" spans="1:10" ht="14.25" customHeight="1" x14ac:dyDescent="0.2">
      <c r="A15" s="477" t="s">
        <v>716</v>
      </c>
      <c r="B15" s="489">
        <v>0.35866999999999999</v>
      </c>
      <c r="C15" s="489">
        <v>1.8306789999999999</v>
      </c>
      <c r="D15" s="489">
        <v>4.786632</v>
      </c>
      <c r="E15" s="489">
        <v>0.38403599999999999</v>
      </c>
      <c r="F15" s="489">
        <v>0</v>
      </c>
      <c r="G15" s="489" t="s">
        <v>84</v>
      </c>
      <c r="H15" s="490">
        <v>2.189349</v>
      </c>
      <c r="I15" s="490">
        <v>5.170668</v>
      </c>
      <c r="J15" s="490">
        <v>7.360017</v>
      </c>
    </row>
    <row r="16" spans="1:10" ht="14.25" customHeight="1" x14ac:dyDescent="0.2">
      <c r="A16" s="476" t="s">
        <v>717</v>
      </c>
      <c r="B16" s="488">
        <v>0.10575900000000001</v>
      </c>
      <c r="C16" s="488">
        <v>6.5324619999999998</v>
      </c>
      <c r="D16" s="488">
        <v>1.7700119999999999</v>
      </c>
      <c r="E16" s="488">
        <v>0.49893399999999999</v>
      </c>
      <c r="F16" s="488">
        <v>0</v>
      </c>
      <c r="G16" s="488" t="s">
        <v>84</v>
      </c>
      <c r="H16" s="267">
        <v>6.6382209999999997</v>
      </c>
      <c r="I16" s="267">
        <v>2.2689459999999997</v>
      </c>
      <c r="J16" s="267">
        <v>8.9071669999999994</v>
      </c>
    </row>
    <row r="17" spans="1:10" ht="14.25" customHeight="1" x14ac:dyDescent="0.2">
      <c r="A17" s="491" t="s">
        <v>718</v>
      </c>
      <c r="B17" s="489">
        <v>3.2964910000000001</v>
      </c>
      <c r="C17" s="489">
        <v>55.400848000000003</v>
      </c>
      <c r="D17" s="489">
        <v>59.798270000000002</v>
      </c>
      <c r="E17" s="489">
        <v>25.208617</v>
      </c>
      <c r="F17" s="489">
        <v>0</v>
      </c>
      <c r="G17" s="489" t="s">
        <v>84</v>
      </c>
      <c r="H17" s="490">
        <v>58.697339000000007</v>
      </c>
      <c r="I17" s="490">
        <v>85.006887000000006</v>
      </c>
      <c r="J17" s="490">
        <v>143.70422600000001</v>
      </c>
    </row>
    <row r="18" spans="1:10" ht="14.25" customHeight="1" x14ac:dyDescent="0.2">
      <c r="A18" s="476" t="s">
        <v>329</v>
      </c>
      <c r="B18" s="488">
        <v>9.4312999999999994E-2</v>
      </c>
      <c r="C18" s="488">
        <v>0.68696900000000005</v>
      </c>
      <c r="D18" s="488">
        <v>0.672539</v>
      </c>
      <c r="E18" s="488">
        <v>1.817639</v>
      </c>
      <c r="F18" s="488">
        <v>0</v>
      </c>
      <c r="G18" s="488" t="s">
        <v>84</v>
      </c>
      <c r="H18" s="267">
        <v>0.78128200000000003</v>
      </c>
      <c r="I18" s="267">
        <v>2.4901780000000002</v>
      </c>
      <c r="J18" s="267">
        <v>3.2714600000000003</v>
      </c>
    </row>
    <row r="19" spans="1:10" s="7" customFormat="1" ht="14.25" customHeight="1" x14ac:dyDescent="0.2">
      <c r="A19" s="477" t="s">
        <v>719</v>
      </c>
      <c r="B19" s="489">
        <v>0.33510499999999999</v>
      </c>
      <c r="C19" s="489">
        <v>3.5460859999999998</v>
      </c>
      <c r="D19" s="489">
        <v>0.84335800000000005</v>
      </c>
      <c r="E19" s="489">
        <v>0.52364999999999995</v>
      </c>
      <c r="F19" s="489">
        <v>0</v>
      </c>
      <c r="G19" s="489" t="s">
        <v>84</v>
      </c>
      <c r="H19" s="490">
        <v>3.8811909999999998</v>
      </c>
      <c r="I19" s="490">
        <v>1.367008</v>
      </c>
      <c r="J19" s="490">
        <v>5.2481989999999996</v>
      </c>
    </row>
    <row r="20" spans="1:10" ht="14.25" customHeight="1" x14ac:dyDescent="0.2">
      <c r="A20" s="501" t="s">
        <v>330</v>
      </c>
      <c r="B20" s="502">
        <v>21.244076</v>
      </c>
      <c r="C20" s="502">
        <v>126.58596</v>
      </c>
      <c r="D20" s="502">
        <v>66.707027999999994</v>
      </c>
      <c r="E20" s="502">
        <v>16.397444</v>
      </c>
      <c r="F20" s="502">
        <v>1.8591E-2</v>
      </c>
      <c r="G20" s="502" t="s">
        <v>84</v>
      </c>
      <c r="H20" s="503">
        <v>147.83003600000001</v>
      </c>
      <c r="I20" s="503">
        <v>83.123062999999988</v>
      </c>
      <c r="J20" s="503">
        <v>230.95309900000001</v>
      </c>
    </row>
    <row r="21" spans="1:10" ht="14.25" customHeight="1" x14ac:dyDescent="0.2">
      <c r="A21" s="491" t="s">
        <v>720</v>
      </c>
      <c r="B21" s="489">
        <v>5.2637900000000002</v>
      </c>
      <c r="C21" s="489">
        <v>10.117193</v>
      </c>
      <c r="D21" s="489">
        <v>4.1874929999999999</v>
      </c>
      <c r="E21" s="489">
        <v>1.245207</v>
      </c>
      <c r="F21" s="489">
        <v>1.8591E-2</v>
      </c>
      <c r="G21" s="489" t="s">
        <v>84</v>
      </c>
      <c r="H21" s="490">
        <v>15.380983000000001</v>
      </c>
      <c r="I21" s="490">
        <v>5.4512909999999994</v>
      </c>
      <c r="J21" s="490">
        <v>20.832273999999998</v>
      </c>
    </row>
    <row r="22" spans="1:10" ht="14.25" customHeight="1" x14ac:dyDescent="0.2">
      <c r="A22" s="476" t="s">
        <v>331</v>
      </c>
      <c r="B22" s="488">
        <v>11.016802</v>
      </c>
      <c r="C22" s="488">
        <v>53.599563000000003</v>
      </c>
      <c r="D22" s="488">
        <v>32.741934000000001</v>
      </c>
      <c r="E22" s="488">
        <v>7.0656999999999996</v>
      </c>
      <c r="F22" s="488">
        <v>0</v>
      </c>
      <c r="G22" s="488" t="s">
        <v>84</v>
      </c>
      <c r="H22" s="267">
        <v>64.616365000000002</v>
      </c>
      <c r="I22" s="267">
        <v>39.807634</v>
      </c>
      <c r="J22" s="267">
        <v>104.42399900000001</v>
      </c>
    </row>
    <row r="23" spans="1:10" ht="14.25" customHeight="1" x14ac:dyDescent="0.2">
      <c r="A23" s="477" t="s">
        <v>332</v>
      </c>
      <c r="B23" s="489">
        <v>0.220605</v>
      </c>
      <c r="C23" s="489">
        <v>0.79586599999999996</v>
      </c>
      <c r="D23" s="489">
        <v>1.3483210000000001</v>
      </c>
      <c r="E23" s="489">
        <v>0.81034499999999998</v>
      </c>
      <c r="F23" s="489">
        <v>0</v>
      </c>
      <c r="G23" s="489" t="s">
        <v>84</v>
      </c>
      <c r="H23" s="490">
        <v>1.0164709999999999</v>
      </c>
      <c r="I23" s="490">
        <v>2.1586660000000002</v>
      </c>
      <c r="J23" s="490">
        <v>3.1751370000000003</v>
      </c>
    </row>
    <row r="24" spans="1:10" ht="14.25" customHeight="1" x14ac:dyDescent="0.2">
      <c r="A24" s="476" t="s">
        <v>721</v>
      </c>
      <c r="B24" s="488">
        <v>0.28343099999999999</v>
      </c>
      <c r="C24" s="488">
        <v>0.75561400000000001</v>
      </c>
      <c r="D24" s="488">
        <v>0.97704299999999999</v>
      </c>
      <c r="E24" s="488">
        <v>1.792103</v>
      </c>
      <c r="F24" s="488">
        <v>0</v>
      </c>
      <c r="G24" s="488" t="s">
        <v>84</v>
      </c>
      <c r="H24" s="267">
        <v>1.039045</v>
      </c>
      <c r="I24" s="267">
        <v>2.7691460000000001</v>
      </c>
      <c r="J24" s="267">
        <v>3.8081909999999999</v>
      </c>
    </row>
    <row r="25" spans="1:10" ht="14.25" customHeight="1" x14ac:dyDescent="0.2">
      <c r="A25" s="477" t="s">
        <v>722</v>
      </c>
      <c r="B25" s="489">
        <v>3.9260269999999999</v>
      </c>
      <c r="C25" s="489">
        <v>52.549706</v>
      </c>
      <c r="D25" s="489">
        <v>23.320611</v>
      </c>
      <c r="E25" s="489">
        <v>3.7311939999999999</v>
      </c>
      <c r="F25" s="489">
        <v>0</v>
      </c>
      <c r="G25" s="489" t="s">
        <v>84</v>
      </c>
      <c r="H25" s="490">
        <v>56.475732999999998</v>
      </c>
      <c r="I25" s="490">
        <v>27.051804999999998</v>
      </c>
      <c r="J25" s="490">
        <v>83.527537999999993</v>
      </c>
    </row>
    <row r="26" spans="1:10" s="7" customFormat="1" ht="14.25" customHeight="1" x14ac:dyDescent="0.2">
      <c r="A26" s="479" t="s">
        <v>333</v>
      </c>
      <c r="B26" s="492">
        <v>0.53341899999999998</v>
      </c>
      <c r="C26" s="492">
        <v>8.7680159999999994</v>
      </c>
      <c r="D26" s="492">
        <v>4.1316240000000004</v>
      </c>
      <c r="E26" s="492">
        <v>1.752893</v>
      </c>
      <c r="F26" s="492">
        <v>0</v>
      </c>
      <c r="G26" s="492" t="s">
        <v>84</v>
      </c>
      <c r="H26" s="493">
        <v>9.3014349999999997</v>
      </c>
      <c r="I26" s="493">
        <v>5.8845170000000007</v>
      </c>
      <c r="J26" s="493">
        <v>15.185952</v>
      </c>
    </row>
    <row r="27" spans="1:10" ht="14.25" customHeight="1" x14ac:dyDescent="0.2">
      <c r="A27" s="475" t="s">
        <v>723</v>
      </c>
      <c r="B27" s="499">
        <v>46.435102999999998</v>
      </c>
      <c r="C27" s="499">
        <v>409.42523499999999</v>
      </c>
      <c r="D27" s="499">
        <v>312.51869499999998</v>
      </c>
      <c r="E27" s="499">
        <v>108.52843</v>
      </c>
      <c r="F27" s="499">
        <v>7.4976770000000004</v>
      </c>
      <c r="G27" s="499" t="s">
        <v>84</v>
      </c>
      <c r="H27" s="500">
        <v>455.86033799999996</v>
      </c>
      <c r="I27" s="500">
        <v>428.544802</v>
      </c>
      <c r="J27" s="500">
        <v>884.40513999999996</v>
      </c>
    </row>
    <row r="28" spans="1:10" ht="14.25" customHeight="1" x14ac:dyDescent="0.2">
      <c r="A28" s="479" t="s">
        <v>724</v>
      </c>
      <c r="B28" s="492">
        <v>3.7175600000000002</v>
      </c>
      <c r="C28" s="492">
        <v>22.303369</v>
      </c>
      <c r="D28" s="492">
        <v>20.696625999999998</v>
      </c>
      <c r="E28" s="492">
        <v>5.0129599999999996</v>
      </c>
      <c r="F28" s="492">
        <v>5.1998000000000003E-2</v>
      </c>
      <c r="G28" s="492" t="s">
        <v>84</v>
      </c>
      <c r="H28" s="493">
        <v>26.020928999999999</v>
      </c>
      <c r="I28" s="493">
        <v>25.761583999999999</v>
      </c>
      <c r="J28" s="493">
        <v>51.782512999999994</v>
      </c>
    </row>
    <row r="29" spans="1:10" ht="14.25" customHeight="1" x14ac:dyDescent="0.2">
      <c r="A29" s="477" t="s">
        <v>334</v>
      </c>
      <c r="B29" s="489">
        <v>16.096530000000001</v>
      </c>
      <c r="C29" s="489">
        <v>118.63794</v>
      </c>
      <c r="D29" s="489">
        <v>97.959429</v>
      </c>
      <c r="E29" s="489">
        <v>37.038609000000001</v>
      </c>
      <c r="F29" s="489">
        <v>3.4126910000000001</v>
      </c>
      <c r="G29" s="489" t="s">
        <v>84</v>
      </c>
      <c r="H29" s="490">
        <v>134.73446999999999</v>
      </c>
      <c r="I29" s="490">
        <v>138.410729</v>
      </c>
      <c r="J29" s="490">
        <v>273.14519899999999</v>
      </c>
    </row>
    <row r="30" spans="1:10" s="7" customFormat="1" ht="14.25" customHeight="1" x14ac:dyDescent="0.2">
      <c r="A30" s="476" t="s">
        <v>725</v>
      </c>
      <c r="B30" s="488">
        <v>8.8429500000000001</v>
      </c>
      <c r="C30" s="488">
        <v>77.086397000000005</v>
      </c>
      <c r="D30" s="488">
        <v>62.189155</v>
      </c>
      <c r="E30" s="488">
        <v>26.577901000000001</v>
      </c>
      <c r="F30" s="488">
        <v>3.4126910000000001</v>
      </c>
      <c r="G30" s="488" t="s">
        <v>84</v>
      </c>
      <c r="H30" s="267">
        <v>85.929347000000007</v>
      </c>
      <c r="I30" s="267">
        <v>92.179746999999992</v>
      </c>
      <c r="J30" s="267">
        <v>178.109094</v>
      </c>
    </row>
    <row r="31" spans="1:10" ht="14.25" customHeight="1" x14ac:dyDescent="0.2">
      <c r="A31" s="477" t="s">
        <v>752</v>
      </c>
      <c r="B31" s="489">
        <v>7.2535790000000002</v>
      </c>
      <c r="C31" s="489">
        <v>41.551541999999998</v>
      </c>
      <c r="D31" s="489">
        <v>35.770274000000001</v>
      </c>
      <c r="E31" s="489">
        <v>10.460706999999999</v>
      </c>
      <c r="F31" s="489">
        <v>0</v>
      </c>
      <c r="G31" s="489" t="s">
        <v>84</v>
      </c>
      <c r="H31" s="490">
        <v>48.805121</v>
      </c>
      <c r="I31" s="490">
        <v>46.230981</v>
      </c>
      <c r="J31" s="490">
        <v>95.036102</v>
      </c>
    </row>
    <row r="32" spans="1:10" ht="14.25" customHeight="1" x14ac:dyDescent="0.2">
      <c r="A32" s="476" t="s">
        <v>335</v>
      </c>
      <c r="B32" s="488">
        <v>18.483923000000001</v>
      </c>
      <c r="C32" s="488">
        <v>127.718096</v>
      </c>
      <c r="D32" s="488">
        <v>98.834520999999995</v>
      </c>
      <c r="E32" s="488">
        <v>34.753999999999998</v>
      </c>
      <c r="F32" s="488">
        <v>3.761466</v>
      </c>
      <c r="G32" s="488" t="s">
        <v>84</v>
      </c>
      <c r="H32" s="267">
        <v>146.20201900000001</v>
      </c>
      <c r="I32" s="267">
        <v>137.349987</v>
      </c>
      <c r="J32" s="267">
        <v>283.55200600000001</v>
      </c>
    </row>
    <row r="33" spans="1:10" ht="14.25" customHeight="1" x14ac:dyDescent="0.2">
      <c r="A33" s="477" t="s">
        <v>336</v>
      </c>
      <c r="B33" s="489">
        <v>8.1370889999999996</v>
      </c>
      <c r="C33" s="489">
        <v>140.765828</v>
      </c>
      <c r="D33" s="489">
        <v>95.028118000000006</v>
      </c>
      <c r="E33" s="489">
        <v>31.722859</v>
      </c>
      <c r="F33" s="489">
        <v>0.27152100000000001</v>
      </c>
      <c r="G33" s="489" t="s">
        <v>84</v>
      </c>
      <c r="H33" s="490">
        <v>148.902917</v>
      </c>
      <c r="I33" s="490">
        <v>127.02249800000001</v>
      </c>
      <c r="J33" s="490">
        <v>275.92541500000004</v>
      </c>
    </row>
    <row r="34" spans="1:10" ht="14.25" customHeight="1" x14ac:dyDescent="0.2">
      <c r="A34" s="501" t="s">
        <v>726</v>
      </c>
      <c r="B34" s="502">
        <v>23.397397999999999</v>
      </c>
      <c r="C34" s="502">
        <v>274.71303399999999</v>
      </c>
      <c r="D34" s="502">
        <v>226.81207900000001</v>
      </c>
      <c r="E34" s="502">
        <v>62.330500000000001</v>
      </c>
      <c r="F34" s="502">
        <v>12.663783</v>
      </c>
      <c r="G34" s="502" t="s">
        <v>84</v>
      </c>
      <c r="H34" s="503">
        <v>298.110432</v>
      </c>
      <c r="I34" s="503">
        <v>301.80636200000004</v>
      </c>
      <c r="J34" s="503">
        <v>599.91679399999998</v>
      </c>
    </row>
    <row r="35" spans="1:10" s="7" customFormat="1" ht="14.25" customHeight="1" x14ac:dyDescent="0.2">
      <c r="A35" s="477" t="s">
        <v>727</v>
      </c>
      <c r="B35" s="489">
        <v>0.92173400000000005</v>
      </c>
      <c r="C35" s="489">
        <v>4.6568189999999996</v>
      </c>
      <c r="D35" s="489">
        <v>4.3999779999999999</v>
      </c>
      <c r="E35" s="489">
        <v>0.78815500000000005</v>
      </c>
      <c r="F35" s="489">
        <v>0</v>
      </c>
      <c r="G35" s="489" t="s">
        <v>84</v>
      </c>
      <c r="H35" s="490">
        <v>5.5785529999999994</v>
      </c>
      <c r="I35" s="490">
        <v>5.1881329999999997</v>
      </c>
      <c r="J35" s="490">
        <v>10.766686</v>
      </c>
    </row>
    <row r="36" spans="1:10" ht="14.25" customHeight="1" x14ac:dyDescent="0.2">
      <c r="A36" s="479" t="s">
        <v>337</v>
      </c>
      <c r="B36" s="492">
        <v>0.47444900000000001</v>
      </c>
      <c r="C36" s="492">
        <v>8.8666610000000006</v>
      </c>
      <c r="D36" s="492">
        <v>7.0038289999999996</v>
      </c>
      <c r="E36" s="492">
        <v>1.034416</v>
      </c>
      <c r="F36" s="492">
        <v>0</v>
      </c>
      <c r="G36" s="492" t="s">
        <v>84</v>
      </c>
      <c r="H36" s="493">
        <v>9.3411100000000005</v>
      </c>
      <c r="I36" s="493">
        <v>8.0382449999999999</v>
      </c>
      <c r="J36" s="493">
        <v>17.379355</v>
      </c>
    </row>
    <row r="37" spans="1:10" ht="14.25" customHeight="1" x14ac:dyDescent="0.2">
      <c r="A37" s="478" t="s">
        <v>728</v>
      </c>
      <c r="B37" s="489">
        <v>22.001214999999998</v>
      </c>
      <c r="C37" s="489">
        <v>261.18955399999999</v>
      </c>
      <c r="D37" s="489">
        <v>215.40827200000001</v>
      </c>
      <c r="E37" s="489">
        <v>60.507927000000002</v>
      </c>
      <c r="F37" s="489">
        <v>12.663783</v>
      </c>
      <c r="G37" s="489" t="s">
        <v>84</v>
      </c>
      <c r="H37" s="490">
        <v>283.19076899999999</v>
      </c>
      <c r="I37" s="490">
        <v>288.57998200000003</v>
      </c>
      <c r="J37" s="490">
        <v>571.77075100000002</v>
      </c>
    </row>
    <row r="38" spans="1:10" ht="14.25" customHeight="1" x14ac:dyDescent="0.2">
      <c r="A38" s="479" t="s">
        <v>729</v>
      </c>
      <c r="B38" s="488">
        <v>1.102417</v>
      </c>
      <c r="C38" s="488">
        <v>20.463830000000002</v>
      </c>
      <c r="D38" s="488">
        <v>18.627924</v>
      </c>
      <c r="E38" s="488">
        <v>5.8962190000000003</v>
      </c>
      <c r="F38" s="488">
        <v>0.41867599999999999</v>
      </c>
      <c r="G38" s="488" t="s">
        <v>84</v>
      </c>
      <c r="H38" s="267">
        <v>21.566247000000001</v>
      </c>
      <c r="I38" s="267">
        <v>24.942819000000004</v>
      </c>
      <c r="J38" s="267">
        <v>46.509066000000004</v>
      </c>
    </row>
    <row r="39" spans="1:10" ht="14.25" customHeight="1" x14ac:dyDescent="0.2">
      <c r="A39" s="478" t="s">
        <v>754</v>
      </c>
      <c r="B39" s="494">
        <v>17.258754</v>
      </c>
      <c r="C39" s="494">
        <v>203.83627200000001</v>
      </c>
      <c r="D39" s="494">
        <v>163.146277</v>
      </c>
      <c r="E39" s="494">
        <v>43.744616000000001</v>
      </c>
      <c r="F39" s="494">
        <v>11.970579000000001</v>
      </c>
      <c r="G39" s="494" t="s">
        <v>84</v>
      </c>
      <c r="H39" s="495">
        <v>221.09502600000002</v>
      </c>
      <c r="I39" s="495">
        <v>218.86147199999999</v>
      </c>
      <c r="J39" s="495">
        <v>439.95649800000001</v>
      </c>
    </row>
    <row r="40" spans="1:10" s="7" customFormat="1" ht="14.25" customHeight="1" x14ac:dyDescent="0.2">
      <c r="A40" s="479" t="s">
        <v>753</v>
      </c>
      <c r="B40" s="492">
        <v>2.2738420000000001</v>
      </c>
      <c r="C40" s="492">
        <v>12.928511</v>
      </c>
      <c r="D40" s="492">
        <v>13.5602</v>
      </c>
      <c r="E40" s="492">
        <v>2.9563160000000002</v>
      </c>
      <c r="F40" s="492">
        <v>0.17865300000000001</v>
      </c>
      <c r="G40" s="492" t="s">
        <v>84</v>
      </c>
      <c r="H40" s="493">
        <v>15.202353</v>
      </c>
      <c r="I40" s="493">
        <v>16.695169</v>
      </c>
      <c r="J40" s="493">
        <v>31.897522000000002</v>
      </c>
    </row>
    <row r="41" spans="1:10" ht="14.25" customHeight="1" x14ac:dyDescent="0.2">
      <c r="A41" s="478" t="s">
        <v>755</v>
      </c>
      <c r="B41" s="494">
        <v>0</v>
      </c>
      <c r="C41" s="494">
        <v>0.123755</v>
      </c>
      <c r="D41" s="494">
        <v>0.22211600000000001</v>
      </c>
      <c r="E41" s="494">
        <v>0.12776799999999999</v>
      </c>
      <c r="F41" s="494">
        <v>7.0000000000000001E-3</v>
      </c>
      <c r="G41" s="494" t="s">
        <v>84</v>
      </c>
      <c r="H41" s="495">
        <v>0.123755</v>
      </c>
      <c r="I41" s="495">
        <v>0.35688399999999998</v>
      </c>
      <c r="J41" s="495">
        <v>0.48063899999999998</v>
      </c>
    </row>
    <row r="42" spans="1:10" ht="14.25" customHeight="1" x14ac:dyDescent="0.2">
      <c r="A42" s="479" t="s">
        <v>756</v>
      </c>
      <c r="B42" s="492">
        <v>1.3662000000000001</v>
      </c>
      <c r="C42" s="492">
        <v>23.837184000000001</v>
      </c>
      <c r="D42" s="492">
        <v>19.851754</v>
      </c>
      <c r="E42" s="492">
        <v>7.7830060000000003</v>
      </c>
      <c r="F42" s="492">
        <v>8.8872999999999994E-2</v>
      </c>
      <c r="G42" s="492" t="s">
        <v>84</v>
      </c>
      <c r="H42" s="493">
        <v>25.203384</v>
      </c>
      <c r="I42" s="493">
        <v>27.723633</v>
      </c>
      <c r="J42" s="493">
        <v>52.927016999999999</v>
      </c>
    </row>
    <row r="43" spans="1:10" s="7" customFormat="1" ht="14.25" customHeight="1" x14ac:dyDescent="0.2">
      <c r="A43" s="504" t="s">
        <v>730</v>
      </c>
      <c r="B43" s="505">
        <v>5.481592</v>
      </c>
      <c r="C43" s="505">
        <v>53.841031999999998</v>
      </c>
      <c r="D43" s="505">
        <v>45.437131999999998</v>
      </c>
      <c r="E43" s="505">
        <v>26.133821000000001</v>
      </c>
      <c r="F43" s="505">
        <v>0.834318</v>
      </c>
      <c r="G43" s="505" t="s">
        <v>84</v>
      </c>
      <c r="H43" s="506">
        <v>59.322623999999998</v>
      </c>
      <c r="I43" s="506">
        <v>72.405270999999999</v>
      </c>
      <c r="J43" s="506">
        <v>131.72789499999999</v>
      </c>
    </row>
    <row r="44" spans="1:10" ht="14.25" customHeight="1" x14ac:dyDescent="0.2">
      <c r="A44" s="479" t="s">
        <v>731</v>
      </c>
      <c r="B44" s="492">
        <v>4.9000000000000002E-2</v>
      </c>
      <c r="C44" s="492">
        <v>0.40258699999999997</v>
      </c>
      <c r="D44" s="492">
        <v>0.221359</v>
      </c>
      <c r="E44" s="492">
        <v>0.33124700000000001</v>
      </c>
      <c r="F44" s="492">
        <v>0</v>
      </c>
      <c r="G44" s="492" t="s">
        <v>84</v>
      </c>
      <c r="H44" s="493">
        <v>0.45158699999999996</v>
      </c>
      <c r="I44" s="493">
        <v>0.55260600000000004</v>
      </c>
      <c r="J44" s="493">
        <v>1.0041929999999999</v>
      </c>
    </row>
    <row r="45" spans="1:10" ht="14.25" customHeight="1" x14ac:dyDescent="0.2">
      <c r="A45" s="478" t="s">
        <v>732</v>
      </c>
      <c r="B45" s="494">
        <v>3.09287</v>
      </c>
      <c r="C45" s="494">
        <v>38.754606000000003</v>
      </c>
      <c r="D45" s="494">
        <v>31.041906000000001</v>
      </c>
      <c r="E45" s="494">
        <v>19.143851999999999</v>
      </c>
      <c r="F45" s="494">
        <v>0.54018900000000003</v>
      </c>
      <c r="G45" s="494" t="s">
        <v>84</v>
      </c>
      <c r="H45" s="495">
        <v>41.847476</v>
      </c>
      <c r="I45" s="495">
        <v>50.725946999999998</v>
      </c>
      <c r="J45" s="495">
        <v>92.573422999999991</v>
      </c>
    </row>
    <row r="46" spans="1:10" s="7" customFormat="1" ht="14.25" customHeight="1" x14ac:dyDescent="0.2">
      <c r="A46" s="479" t="s">
        <v>733</v>
      </c>
      <c r="B46" s="492">
        <v>0.18959200000000001</v>
      </c>
      <c r="C46" s="492">
        <v>9.7545319999999993</v>
      </c>
      <c r="D46" s="492">
        <v>6.5339450000000001</v>
      </c>
      <c r="E46" s="492">
        <v>8.8194710000000001</v>
      </c>
      <c r="F46" s="492">
        <v>8.0000000000000002E-3</v>
      </c>
      <c r="G46" s="492" t="s">
        <v>84</v>
      </c>
      <c r="H46" s="493">
        <v>9.9441239999999986</v>
      </c>
      <c r="I46" s="493">
        <v>15.361415999999998</v>
      </c>
      <c r="J46" s="493">
        <v>25.305539999999997</v>
      </c>
    </row>
    <row r="47" spans="1:10" ht="14.25" customHeight="1" x14ac:dyDescent="0.2">
      <c r="A47" s="478" t="s">
        <v>769</v>
      </c>
      <c r="B47" s="494">
        <v>0.17544799999999999</v>
      </c>
      <c r="C47" s="494">
        <v>5.798489</v>
      </c>
      <c r="D47" s="494">
        <v>5.7631069999999998</v>
      </c>
      <c r="E47" s="494">
        <v>4.6280910000000004</v>
      </c>
      <c r="F47" s="494">
        <v>0</v>
      </c>
      <c r="G47" s="494" t="s">
        <v>84</v>
      </c>
      <c r="H47" s="495">
        <v>5.9739370000000003</v>
      </c>
      <c r="I47" s="495">
        <v>10.391197999999999</v>
      </c>
      <c r="J47" s="495">
        <v>16.365134999999999</v>
      </c>
    </row>
    <row r="48" spans="1:10" ht="14.25" customHeight="1" x14ac:dyDescent="0.2">
      <c r="A48" s="476" t="s">
        <v>770</v>
      </c>
      <c r="B48" s="488">
        <v>2.72783</v>
      </c>
      <c r="C48" s="488">
        <v>23.201584</v>
      </c>
      <c r="D48" s="488">
        <v>18.744852999999999</v>
      </c>
      <c r="E48" s="488">
        <v>5.6962890000000002</v>
      </c>
      <c r="F48" s="488">
        <v>0.53218900000000002</v>
      </c>
      <c r="G48" s="488" t="s">
        <v>84</v>
      </c>
      <c r="H48" s="267">
        <v>25.929414000000001</v>
      </c>
      <c r="I48" s="267">
        <v>24.973330999999998</v>
      </c>
      <c r="J48" s="267">
        <v>50.902744999999996</v>
      </c>
    </row>
    <row r="49" spans="1:10" s="47" customFormat="1" ht="14.25" customHeight="1" x14ac:dyDescent="0.2">
      <c r="A49" s="477" t="s">
        <v>734</v>
      </c>
      <c r="B49" s="489">
        <v>2.3397199999999998</v>
      </c>
      <c r="C49" s="489">
        <v>14.683838</v>
      </c>
      <c r="D49" s="489">
        <v>14.173866</v>
      </c>
      <c r="E49" s="489">
        <v>6.6587209999999999</v>
      </c>
      <c r="F49" s="489">
        <v>0.294128</v>
      </c>
      <c r="G49" s="489" t="s">
        <v>84</v>
      </c>
      <c r="H49" s="490">
        <v>17.023558000000001</v>
      </c>
      <c r="I49" s="490">
        <v>21.126715000000001</v>
      </c>
      <c r="J49" s="490">
        <v>38.150272999999999</v>
      </c>
    </row>
    <row r="50" spans="1:10" s="7" customFormat="1" ht="14.25" customHeight="1" x14ac:dyDescent="0.2">
      <c r="A50" s="501" t="s">
        <v>735</v>
      </c>
      <c r="B50" s="502">
        <v>67.835374999999999</v>
      </c>
      <c r="C50" s="502">
        <v>589.53327400000001</v>
      </c>
      <c r="D50" s="502">
        <v>433.674871</v>
      </c>
      <c r="E50" s="502">
        <v>218.77338</v>
      </c>
      <c r="F50" s="502">
        <v>15.279531</v>
      </c>
      <c r="G50" s="502" t="s">
        <v>84</v>
      </c>
      <c r="H50" s="503">
        <v>657.368649</v>
      </c>
      <c r="I50" s="503">
        <v>667.72778200000005</v>
      </c>
      <c r="J50" s="503">
        <v>1325.0964309999999</v>
      </c>
    </row>
    <row r="51" spans="1:10" ht="15.75" customHeight="1" x14ac:dyDescent="0.2">
      <c r="A51" s="477" t="s">
        <v>736</v>
      </c>
      <c r="B51" s="489">
        <v>7.5689200000000003</v>
      </c>
      <c r="C51" s="489">
        <v>49.646912999999998</v>
      </c>
      <c r="D51" s="489">
        <v>44.465273000000003</v>
      </c>
      <c r="E51" s="489">
        <v>16.209025</v>
      </c>
      <c r="F51" s="489">
        <v>0.207785</v>
      </c>
      <c r="G51" s="489" t="s">
        <v>84</v>
      </c>
      <c r="H51" s="490">
        <v>57.215832999999996</v>
      </c>
      <c r="I51" s="490">
        <v>60.882083000000009</v>
      </c>
      <c r="J51" s="490">
        <v>118.097916</v>
      </c>
    </row>
    <row r="52" spans="1:10" ht="15.75" customHeight="1" x14ac:dyDescent="0.2">
      <c r="A52" s="476" t="s">
        <v>737</v>
      </c>
      <c r="B52" s="488">
        <v>53.702230999999998</v>
      </c>
      <c r="C52" s="488">
        <v>465.407262</v>
      </c>
      <c r="D52" s="488">
        <v>332.74409400000002</v>
      </c>
      <c r="E52" s="488">
        <v>176.58386400000001</v>
      </c>
      <c r="F52" s="488">
        <v>12.809585</v>
      </c>
      <c r="G52" s="488" t="s">
        <v>84</v>
      </c>
      <c r="H52" s="267">
        <v>519.10949300000004</v>
      </c>
      <c r="I52" s="267">
        <v>522.13754300000005</v>
      </c>
      <c r="J52" s="267">
        <v>1041.2470360000002</v>
      </c>
    </row>
    <row r="53" spans="1:10" s="7" customFormat="1" ht="14.25" customHeight="1" x14ac:dyDescent="0.2">
      <c r="A53" s="477" t="s">
        <v>738</v>
      </c>
      <c r="B53" s="489">
        <v>0.81062000000000001</v>
      </c>
      <c r="C53" s="489">
        <v>5.2463220000000002</v>
      </c>
      <c r="D53" s="489">
        <v>2.9650979999999998</v>
      </c>
      <c r="E53" s="489">
        <v>0.89098599999999994</v>
      </c>
      <c r="F53" s="489">
        <v>0</v>
      </c>
      <c r="G53" s="489" t="s">
        <v>84</v>
      </c>
      <c r="H53" s="490">
        <v>6.0569420000000003</v>
      </c>
      <c r="I53" s="490">
        <v>3.8560839999999996</v>
      </c>
      <c r="J53" s="490">
        <v>9.9130260000000003</v>
      </c>
    </row>
    <row r="54" spans="1:10" ht="14.25" customHeight="1" x14ac:dyDescent="0.2">
      <c r="A54" s="476" t="s">
        <v>739</v>
      </c>
      <c r="B54" s="488">
        <v>2.680555</v>
      </c>
      <c r="C54" s="488">
        <v>41.997098000000001</v>
      </c>
      <c r="D54" s="488">
        <v>32.789847999999999</v>
      </c>
      <c r="E54" s="488">
        <v>17.850785999999999</v>
      </c>
      <c r="F54" s="488">
        <v>1.3766290000000001</v>
      </c>
      <c r="G54" s="488" t="s">
        <v>84</v>
      </c>
      <c r="H54" s="267">
        <v>44.677652999999999</v>
      </c>
      <c r="I54" s="267">
        <v>52.017263</v>
      </c>
      <c r="J54" s="267">
        <v>96.694916000000006</v>
      </c>
    </row>
    <row r="55" spans="1:10" s="7" customFormat="1" ht="14.25" customHeight="1" x14ac:dyDescent="0.2">
      <c r="A55" s="478" t="s">
        <v>740</v>
      </c>
      <c r="B55" s="494">
        <v>3.0730460000000002</v>
      </c>
      <c r="C55" s="494">
        <v>27.235678</v>
      </c>
      <c r="D55" s="494">
        <v>20.710554999999999</v>
      </c>
      <c r="E55" s="494">
        <v>7.238715</v>
      </c>
      <c r="F55" s="494">
        <v>0.88553099999999996</v>
      </c>
      <c r="G55" s="494" t="s">
        <v>84</v>
      </c>
      <c r="H55" s="495">
        <v>30.308724000000002</v>
      </c>
      <c r="I55" s="495">
        <v>28.834800999999999</v>
      </c>
      <c r="J55" s="495">
        <v>59.143524999999997</v>
      </c>
    </row>
    <row r="56" spans="1:10" s="47" customFormat="1" ht="14.25" customHeight="1" x14ac:dyDescent="0.2">
      <c r="A56" s="507" t="s">
        <v>741</v>
      </c>
      <c r="B56" s="508">
        <v>18.979068000000002</v>
      </c>
      <c r="C56" s="508">
        <v>125.649975</v>
      </c>
      <c r="D56" s="508">
        <v>103.017093</v>
      </c>
      <c r="E56" s="508">
        <v>55.497008999999998</v>
      </c>
      <c r="F56" s="508">
        <v>5.3785999999999996</v>
      </c>
      <c r="G56" s="508" t="s">
        <v>84</v>
      </c>
      <c r="H56" s="509">
        <v>144.629043</v>
      </c>
      <c r="I56" s="509">
        <v>163.89270200000001</v>
      </c>
      <c r="J56" s="509">
        <v>308.52174500000001</v>
      </c>
    </row>
    <row r="57" spans="1:10" ht="14.25" customHeight="1" x14ac:dyDescent="0.2">
      <c r="A57" s="478" t="s">
        <v>742</v>
      </c>
      <c r="B57" s="494">
        <v>2.8077350000000001</v>
      </c>
      <c r="C57" s="494">
        <v>26.352429999999998</v>
      </c>
      <c r="D57" s="494">
        <v>25.069897999999998</v>
      </c>
      <c r="E57" s="494">
        <v>21.610852999999999</v>
      </c>
      <c r="F57" s="494">
        <v>1.391508</v>
      </c>
      <c r="G57" s="494" t="s">
        <v>84</v>
      </c>
      <c r="H57" s="495">
        <v>29.160164999999999</v>
      </c>
      <c r="I57" s="495">
        <v>48.072259000000003</v>
      </c>
      <c r="J57" s="495">
        <v>77.232424000000009</v>
      </c>
    </row>
    <row r="58" spans="1:10" ht="14.25" customHeight="1" x14ac:dyDescent="0.2">
      <c r="A58" s="479" t="s">
        <v>338</v>
      </c>
      <c r="B58" s="492">
        <v>1.106366</v>
      </c>
      <c r="C58" s="492">
        <v>14.545037000000001</v>
      </c>
      <c r="D58" s="492">
        <v>11.636221000000001</v>
      </c>
      <c r="E58" s="492">
        <v>3.3567559999999999</v>
      </c>
      <c r="F58" s="492">
        <v>0</v>
      </c>
      <c r="G58" s="492" t="s">
        <v>84</v>
      </c>
      <c r="H58" s="493">
        <v>15.651403</v>
      </c>
      <c r="I58" s="493">
        <v>14.992977</v>
      </c>
      <c r="J58" s="493">
        <v>30.644379999999998</v>
      </c>
    </row>
    <row r="59" spans="1:10" s="7" customFormat="1" ht="14.25" customHeight="1" x14ac:dyDescent="0.2">
      <c r="A59" s="745" t="s">
        <v>743</v>
      </c>
      <c r="B59" s="489">
        <v>4.9511159999999999</v>
      </c>
      <c r="C59" s="489">
        <v>10.115285999999999</v>
      </c>
      <c r="D59" s="489">
        <v>15.37518</v>
      </c>
      <c r="E59" s="489">
        <v>5.55999</v>
      </c>
      <c r="F59" s="489">
        <v>0.11072899999999999</v>
      </c>
      <c r="G59" s="489" t="s">
        <v>84</v>
      </c>
      <c r="H59" s="490">
        <v>15.066402</v>
      </c>
      <c r="I59" s="490">
        <v>21.045898999999999</v>
      </c>
      <c r="J59" s="490">
        <v>36.112301000000002</v>
      </c>
    </row>
    <row r="60" spans="1:10" s="7" customFormat="1" ht="13.5" customHeight="1" x14ac:dyDescent="0.2">
      <c r="A60" s="476" t="s">
        <v>744</v>
      </c>
      <c r="B60" s="488">
        <v>9.1698970000000006</v>
      </c>
      <c r="C60" s="488">
        <v>64.568332999999996</v>
      </c>
      <c r="D60" s="488">
        <v>42.281193999999999</v>
      </c>
      <c r="E60" s="488">
        <v>20.525537</v>
      </c>
      <c r="F60" s="488">
        <v>3.8741029999999999</v>
      </c>
      <c r="G60" s="488" t="s">
        <v>84</v>
      </c>
      <c r="H60" s="267">
        <v>73.738230000000001</v>
      </c>
      <c r="I60" s="267">
        <v>66.680834000000004</v>
      </c>
      <c r="J60" s="267">
        <v>140.41906399999999</v>
      </c>
    </row>
    <row r="61" spans="1:10" s="7" customFormat="1" ht="13.5" customHeight="1" x14ac:dyDescent="0.2">
      <c r="A61" s="477" t="s">
        <v>745</v>
      </c>
      <c r="B61" s="494">
        <v>0.94395200000000001</v>
      </c>
      <c r="C61" s="494">
        <v>10.068887</v>
      </c>
      <c r="D61" s="494">
        <v>8.654598</v>
      </c>
      <c r="E61" s="494">
        <v>4.4438700000000004</v>
      </c>
      <c r="F61" s="494">
        <v>2.258E-3</v>
      </c>
      <c r="G61" s="494" t="s">
        <v>84</v>
      </c>
      <c r="H61" s="495">
        <v>11.012839</v>
      </c>
      <c r="I61" s="495">
        <v>13.100726</v>
      </c>
      <c r="J61" s="495">
        <v>24.113565000000001</v>
      </c>
    </row>
    <row r="62" spans="1:10" s="7" customFormat="1" ht="13.5" customHeight="1" x14ac:dyDescent="0.2">
      <c r="A62" s="501" t="s">
        <v>746</v>
      </c>
      <c r="B62" s="508">
        <v>19.687601000000001</v>
      </c>
      <c r="C62" s="508">
        <v>144.93990500000001</v>
      </c>
      <c r="D62" s="508">
        <v>124.18302199999999</v>
      </c>
      <c r="E62" s="508">
        <v>50.344577000000001</v>
      </c>
      <c r="F62" s="508">
        <v>8.6307759999999991</v>
      </c>
      <c r="G62" s="508" t="s">
        <v>84</v>
      </c>
      <c r="H62" s="509">
        <v>164.62750600000001</v>
      </c>
      <c r="I62" s="509">
        <v>183.15837500000001</v>
      </c>
      <c r="J62" s="509">
        <v>347.78588100000002</v>
      </c>
    </row>
    <row r="63" spans="1:10" s="7" customFormat="1" ht="13.5" customHeight="1" x14ac:dyDescent="0.2">
      <c r="A63" s="478" t="s">
        <v>747</v>
      </c>
      <c r="B63" s="494">
        <v>6.8368679999999999</v>
      </c>
      <c r="C63" s="494">
        <v>75.795631999999998</v>
      </c>
      <c r="D63" s="494">
        <v>67.361073000000005</v>
      </c>
      <c r="E63" s="494">
        <v>29.873635</v>
      </c>
      <c r="F63" s="494">
        <v>3.8051780000000002</v>
      </c>
      <c r="G63" s="494" t="s">
        <v>84</v>
      </c>
      <c r="H63" s="495">
        <v>82.632499999999993</v>
      </c>
      <c r="I63" s="495">
        <v>101.03988600000001</v>
      </c>
      <c r="J63" s="495">
        <v>183.67238600000002</v>
      </c>
    </row>
    <row r="64" spans="1:10" s="7" customFormat="1" ht="13.5" customHeight="1" x14ac:dyDescent="0.2">
      <c r="A64" s="479" t="s">
        <v>339</v>
      </c>
      <c r="B64" s="492">
        <v>0</v>
      </c>
      <c r="C64" s="492">
        <v>1.060821</v>
      </c>
      <c r="D64" s="492">
        <v>0.938303</v>
      </c>
      <c r="E64" s="492">
        <v>0.27551799999999999</v>
      </c>
      <c r="F64" s="492">
        <v>0</v>
      </c>
      <c r="G64" s="492" t="s">
        <v>84</v>
      </c>
      <c r="H64" s="493">
        <v>1.060821</v>
      </c>
      <c r="I64" s="493">
        <v>1.213821</v>
      </c>
      <c r="J64" s="493">
        <v>2.2746420000000001</v>
      </c>
    </row>
    <row r="65" spans="1:11" s="7" customFormat="1" ht="13.5" customHeight="1" x14ac:dyDescent="0.2">
      <c r="A65" s="478" t="s">
        <v>748</v>
      </c>
      <c r="B65" s="533">
        <v>0.24573700000000001</v>
      </c>
      <c r="C65" s="533">
        <v>1.5333410000000001</v>
      </c>
      <c r="D65" s="489">
        <v>3.7575729999999998</v>
      </c>
      <c r="E65" s="489">
        <v>1.130207</v>
      </c>
      <c r="F65" s="489">
        <v>0.115687</v>
      </c>
      <c r="G65" s="489" t="s">
        <v>84</v>
      </c>
      <c r="H65" s="490">
        <v>1.7790780000000002</v>
      </c>
      <c r="I65" s="490">
        <v>5.0034669999999997</v>
      </c>
      <c r="J65" s="490">
        <v>6.7825449999999998</v>
      </c>
    </row>
    <row r="66" spans="1:11" ht="14.25" customHeight="1" x14ac:dyDescent="0.2">
      <c r="A66" s="479" t="s">
        <v>749</v>
      </c>
      <c r="B66" s="492">
        <v>0.18801200000000001</v>
      </c>
      <c r="C66" s="492">
        <v>3.523066</v>
      </c>
      <c r="D66" s="492">
        <v>3.6889259999999999</v>
      </c>
      <c r="E66" s="492">
        <v>1.9622250000000001</v>
      </c>
      <c r="F66" s="492">
        <v>4.0649999999999999E-2</v>
      </c>
      <c r="G66" s="492" t="s">
        <v>84</v>
      </c>
      <c r="H66" s="493">
        <v>3.7110780000000001</v>
      </c>
      <c r="I66" s="493">
        <v>5.6918010000000008</v>
      </c>
      <c r="J66" s="493">
        <v>9.4028790000000004</v>
      </c>
    </row>
    <row r="67" spans="1:11" ht="14.25" customHeight="1" x14ac:dyDescent="0.2">
      <c r="A67" s="745" t="s">
        <v>750</v>
      </c>
      <c r="B67" s="751">
        <v>12.416983</v>
      </c>
      <c r="C67" s="751">
        <v>63.027042999999999</v>
      </c>
      <c r="D67" s="751">
        <v>48.437145000000001</v>
      </c>
      <c r="E67" s="751">
        <v>17.102989999999998</v>
      </c>
      <c r="F67" s="751">
        <v>4.6692600000000004</v>
      </c>
      <c r="G67" s="751" t="s">
        <v>84</v>
      </c>
      <c r="H67" s="751">
        <v>75.444025999999994</v>
      </c>
      <c r="I67" s="751">
        <v>70.209394999999986</v>
      </c>
      <c r="J67" s="751">
        <v>145.65342099999998</v>
      </c>
    </row>
    <row r="68" spans="1:11" ht="14.25" customHeight="1" x14ac:dyDescent="0.2">
      <c r="A68" s="742" t="s">
        <v>751</v>
      </c>
      <c r="B68" s="748">
        <v>3.1745000000000002E-2</v>
      </c>
      <c r="C68" s="748">
        <v>0.21215500000000001</v>
      </c>
      <c r="D68" s="748">
        <v>0.33917599999999998</v>
      </c>
      <c r="E68" s="748">
        <v>0</v>
      </c>
      <c r="F68" s="748">
        <v>0</v>
      </c>
      <c r="G68" s="748" t="s">
        <v>84</v>
      </c>
      <c r="H68" s="748">
        <v>0.24390000000000001</v>
      </c>
      <c r="I68" s="748">
        <v>0.33917599999999998</v>
      </c>
      <c r="J68" s="748">
        <v>0.58307599999999993</v>
      </c>
    </row>
    <row r="69" spans="1:11" ht="14.25" customHeight="1" x14ac:dyDescent="0.2">
      <c r="A69" s="746" t="s">
        <v>762</v>
      </c>
      <c r="B69" s="739">
        <v>321.85019799999998</v>
      </c>
      <c r="C69" s="739">
        <v>2458.6872499999999</v>
      </c>
      <c r="D69" s="739">
        <v>1917.1178110000001</v>
      </c>
      <c r="E69" s="739">
        <v>754.30495599999995</v>
      </c>
      <c r="F69" s="739">
        <v>71.571259999999995</v>
      </c>
      <c r="G69" s="739" t="s">
        <v>84</v>
      </c>
      <c r="H69" s="739">
        <v>2780.537448</v>
      </c>
      <c r="I69" s="739">
        <v>2742.9940270000002</v>
      </c>
      <c r="J69" s="739">
        <v>5523.5314749999998</v>
      </c>
    </row>
    <row r="70" spans="1:11" ht="14.25" customHeight="1" x14ac:dyDescent="0.2">
      <c r="A70" s="747" t="s">
        <v>118</v>
      </c>
      <c r="B70" s="752">
        <v>4.5073359999999996</v>
      </c>
      <c r="C70" s="752">
        <v>32.978383999999998</v>
      </c>
      <c r="D70" s="752">
        <v>22.984362000000001</v>
      </c>
      <c r="E70" s="752">
        <v>10.776083</v>
      </c>
      <c r="F70" s="752">
        <v>0.58106100000000005</v>
      </c>
      <c r="G70" s="752" t="s">
        <v>84</v>
      </c>
      <c r="H70" s="752">
        <v>37.485720000000001</v>
      </c>
      <c r="I70" s="752">
        <v>34.341506000000003</v>
      </c>
      <c r="J70" s="752">
        <v>71.827225999999996</v>
      </c>
    </row>
    <row r="71" spans="1:11" ht="15" customHeight="1" x14ac:dyDescent="0.2">
      <c r="A71" s="511" t="s">
        <v>810</v>
      </c>
      <c r="B71" s="3"/>
      <c r="C71" s="3"/>
      <c r="D71" s="212"/>
      <c r="E71" s="3"/>
      <c r="F71" s="3"/>
      <c r="G71" s="212"/>
      <c r="H71" s="3"/>
      <c r="I71" s="3"/>
      <c r="J71" s="3"/>
    </row>
    <row r="72" spans="1:11" ht="15" customHeight="1" x14ac:dyDescent="0.2">
      <c r="A72" s="511" t="s">
        <v>407</v>
      </c>
      <c r="B72" s="3"/>
      <c r="C72" s="3"/>
      <c r="D72" s="212"/>
      <c r="E72" s="3"/>
      <c r="F72" s="3"/>
      <c r="G72" s="212"/>
      <c r="H72" s="3"/>
      <c r="I72" s="3"/>
      <c r="J72" s="3"/>
    </row>
    <row r="73" spans="1:11" ht="15" customHeight="1" x14ac:dyDescent="0.2">
      <c r="A73" s="511" t="s">
        <v>772</v>
      </c>
      <c r="B73" s="3"/>
      <c r="C73" s="3"/>
      <c r="D73" s="212"/>
      <c r="E73" s="3"/>
      <c r="F73" s="3"/>
      <c r="G73" s="212"/>
      <c r="H73" s="3"/>
      <c r="I73" s="755"/>
      <c r="J73" s="3"/>
    </row>
    <row r="74" spans="1:11" ht="15" customHeight="1" x14ac:dyDescent="0.2">
      <c r="A74" s="22" t="s">
        <v>794</v>
      </c>
      <c r="B74" s="3"/>
      <c r="C74" s="3"/>
      <c r="D74" s="3"/>
      <c r="E74" s="212"/>
      <c r="F74" s="3"/>
      <c r="G74" s="3"/>
      <c r="H74" s="212"/>
      <c r="I74" s="3"/>
      <c r="J74" s="3"/>
      <c r="K74" s="744"/>
    </row>
    <row r="75" spans="1:11" ht="15" customHeight="1" x14ac:dyDescent="0.2">
      <c r="A75" s="38" t="s">
        <v>355</v>
      </c>
      <c r="B75" s="3"/>
      <c r="C75" s="3"/>
      <c r="D75" s="212"/>
      <c r="E75" s="3"/>
      <c r="F75" s="3"/>
      <c r="G75" s="212"/>
      <c r="H75" s="3"/>
      <c r="I75" s="3"/>
      <c r="J75" s="3"/>
    </row>
    <row r="76" spans="1:11" x14ac:dyDescent="0.2">
      <c r="A76" s="242" t="s">
        <v>659</v>
      </c>
      <c r="B76" s="3"/>
      <c r="C76" s="3"/>
      <c r="D76" s="212"/>
      <c r="E76" s="3"/>
      <c r="F76" s="3"/>
      <c r="G76" s="212"/>
      <c r="H76" s="3"/>
      <c r="I76" s="3"/>
      <c r="J76" s="3"/>
    </row>
    <row r="79" spans="1:11" ht="16.5" x14ac:dyDescent="0.25">
      <c r="A79" s="88" t="s">
        <v>778</v>
      </c>
    </row>
    <row r="80" spans="1:11" ht="13.5" thickBot="1" x14ac:dyDescent="0.25">
      <c r="A80" s="205"/>
      <c r="J80" s="398" t="s">
        <v>24</v>
      </c>
    </row>
    <row r="81" spans="1:10" x14ac:dyDescent="0.2">
      <c r="A81" s="204" t="s">
        <v>763</v>
      </c>
      <c r="B81" s="480" t="s">
        <v>34</v>
      </c>
      <c r="C81" s="480" t="s">
        <v>464</v>
      </c>
      <c r="D81" s="480" t="s">
        <v>466</v>
      </c>
      <c r="E81" s="480" t="s">
        <v>97</v>
      </c>
      <c r="F81" s="480" t="s">
        <v>272</v>
      </c>
      <c r="G81" s="481">
        <v>300000</v>
      </c>
      <c r="H81" s="758" t="s">
        <v>354</v>
      </c>
      <c r="I81" s="758" t="s">
        <v>354</v>
      </c>
      <c r="J81" s="758"/>
    </row>
    <row r="82" spans="1:10" x14ac:dyDescent="0.2">
      <c r="A82" s="203"/>
      <c r="B82" s="483" t="s">
        <v>463</v>
      </c>
      <c r="C82" s="483" t="s">
        <v>35</v>
      </c>
      <c r="D82" s="483" t="s">
        <v>35</v>
      </c>
      <c r="E82" s="483" t="s">
        <v>35</v>
      </c>
      <c r="F82" s="483" t="s">
        <v>35</v>
      </c>
      <c r="G82" s="483" t="s">
        <v>36</v>
      </c>
      <c r="H82" s="759" t="s">
        <v>286</v>
      </c>
      <c r="I82" s="759" t="s">
        <v>480</v>
      </c>
      <c r="J82" s="759" t="s">
        <v>346</v>
      </c>
    </row>
    <row r="83" spans="1:10" ht="13.5" thickBot="1" x14ac:dyDescent="0.25">
      <c r="A83" s="206"/>
      <c r="B83" s="485" t="s">
        <v>36</v>
      </c>
      <c r="C83" s="485" t="s">
        <v>465</v>
      </c>
      <c r="D83" s="485" t="s">
        <v>99</v>
      </c>
      <c r="E83" s="485" t="s">
        <v>100</v>
      </c>
      <c r="F83" s="485" t="s">
        <v>273</v>
      </c>
      <c r="G83" s="485" t="s">
        <v>101</v>
      </c>
      <c r="H83" s="760" t="s">
        <v>465</v>
      </c>
      <c r="I83" s="760" t="s">
        <v>101</v>
      </c>
      <c r="J83" s="760" t="s">
        <v>781</v>
      </c>
    </row>
    <row r="85" spans="1:10" x14ac:dyDescent="0.2">
      <c r="A85" s="496" t="s">
        <v>712</v>
      </c>
      <c r="B85" s="512">
        <v>0.3559665139618774</v>
      </c>
      <c r="C85" s="512">
        <v>0.27079069491249852</v>
      </c>
      <c r="D85" s="512">
        <v>0.27987737421318026</v>
      </c>
      <c r="E85" s="512">
        <v>0.24905963232197034</v>
      </c>
      <c r="F85" s="512">
        <v>0.29715811905505085</v>
      </c>
      <c r="G85" s="512" t="s">
        <v>84</v>
      </c>
      <c r="H85" s="513">
        <v>0.28064988751052417</v>
      </c>
      <c r="I85" s="513">
        <v>0.27185359780588392</v>
      </c>
      <c r="J85" s="513">
        <v>0.27628163683090085</v>
      </c>
    </row>
    <row r="86" spans="1:10" x14ac:dyDescent="0.2">
      <c r="A86" s="476" t="s">
        <v>713</v>
      </c>
      <c r="B86" s="514">
        <v>6.0949162442335982E-2</v>
      </c>
      <c r="C86" s="514">
        <v>2.3398512356543111E-2</v>
      </c>
      <c r="D86" s="514">
        <v>3.4621821162559741E-2</v>
      </c>
      <c r="E86" s="514">
        <v>3.1476985284450393E-2</v>
      </c>
      <c r="F86" s="514">
        <v>6.9232692005142857E-2</v>
      </c>
      <c r="G86" s="514" t="s">
        <v>84</v>
      </c>
      <c r="H86" s="515">
        <v>2.7745040461688471E-2</v>
      </c>
      <c r="I86" s="515">
        <v>3.4660092608360608E-2</v>
      </c>
      <c r="J86" s="515">
        <v>3.1179065744347912E-2</v>
      </c>
    </row>
    <row r="87" spans="1:10" x14ac:dyDescent="0.2">
      <c r="A87" s="477" t="s">
        <v>327</v>
      </c>
      <c r="B87" s="516">
        <v>0.2895431619402018</v>
      </c>
      <c r="C87" s="516">
        <v>0.24010338728522712</v>
      </c>
      <c r="D87" s="516">
        <v>0.23737720884384397</v>
      </c>
      <c r="E87" s="516">
        <v>0.20989834382050648</v>
      </c>
      <c r="F87" s="516">
        <v>0.22171817290906992</v>
      </c>
      <c r="G87" s="516" t="s">
        <v>84</v>
      </c>
      <c r="H87" s="517">
        <v>0.24582609433714056</v>
      </c>
      <c r="I87" s="517">
        <v>0.22941212368888617</v>
      </c>
      <c r="J87" s="517">
        <v>0.23767489185892618</v>
      </c>
    </row>
    <row r="88" spans="1:10" x14ac:dyDescent="0.2">
      <c r="A88" s="476" t="s">
        <v>714</v>
      </c>
      <c r="B88" s="514">
        <v>5.3397357238848123E-3</v>
      </c>
      <c r="C88" s="514">
        <v>7.2347757934645811E-3</v>
      </c>
      <c r="D88" s="514">
        <v>7.811674334290559E-3</v>
      </c>
      <c r="E88" s="514">
        <v>7.494045949235419E-3</v>
      </c>
      <c r="F88" s="514">
        <v>6.2072401687493003E-3</v>
      </c>
      <c r="G88" s="514" t="s">
        <v>84</v>
      </c>
      <c r="H88" s="515">
        <v>7.0154228687086539E-3</v>
      </c>
      <c r="I88" s="515">
        <v>7.6824651430420325E-3</v>
      </c>
      <c r="J88" s="515">
        <v>7.3466770640607231E-3</v>
      </c>
    </row>
    <row r="89" spans="1:10" x14ac:dyDescent="0.2">
      <c r="A89" s="477" t="s">
        <v>715</v>
      </c>
      <c r="B89" s="516">
        <v>1.3445074841930034E-4</v>
      </c>
      <c r="C89" s="516">
        <v>5.4018663821516944E-5</v>
      </c>
      <c r="D89" s="516">
        <v>6.6669350869642512E-5</v>
      </c>
      <c r="E89" s="516">
        <v>1.9025726777804707E-4</v>
      </c>
      <c r="F89" s="516">
        <v>0</v>
      </c>
      <c r="G89" s="516" t="s">
        <v>84</v>
      </c>
      <c r="H89" s="517">
        <v>6.3328764058422421E-5</v>
      </c>
      <c r="I89" s="517">
        <v>9.8915636464854762E-5</v>
      </c>
      <c r="J89" s="517">
        <v>8.1001258348039026E-5</v>
      </c>
    </row>
    <row r="90" spans="1:10" x14ac:dyDescent="0.2">
      <c r="A90" s="501" t="s">
        <v>328</v>
      </c>
      <c r="B90" s="520">
        <v>1.3019541470035078E-2</v>
      </c>
      <c r="C90" s="520">
        <v>2.7655833412728682E-2</v>
      </c>
      <c r="D90" s="520">
        <v>3.5402525922284073E-2</v>
      </c>
      <c r="E90" s="520">
        <v>3.7694140511520119E-2</v>
      </c>
      <c r="F90" s="520">
        <v>0</v>
      </c>
      <c r="G90" s="520" t="s">
        <v>84</v>
      </c>
      <c r="H90" s="521">
        <v>2.5961666889947242E-2</v>
      </c>
      <c r="I90" s="521">
        <v>3.5108968175671496E-2</v>
      </c>
      <c r="J90" s="521">
        <v>3.0504230447967171E-2</v>
      </c>
    </row>
    <row r="91" spans="1:10" x14ac:dyDescent="0.2">
      <c r="A91" s="477" t="s">
        <v>716</v>
      </c>
      <c r="B91" s="516">
        <v>1.1144004329616726E-3</v>
      </c>
      <c r="C91" s="516">
        <v>7.4457578937703447E-4</v>
      </c>
      <c r="D91" s="516">
        <v>2.4967855248829046E-3</v>
      </c>
      <c r="E91" s="516">
        <v>5.091256486454797E-4</v>
      </c>
      <c r="F91" s="516">
        <v>0</v>
      </c>
      <c r="G91" s="516" t="s">
        <v>84</v>
      </c>
      <c r="H91" s="517">
        <v>7.8738338934250529E-4</v>
      </c>
      <c r="I91" s="517">
        <v>1.8850453005379438E-3</v>
      </c>
      <c r="J91" s="517">
        <v>1.332483943164278E-3</v>
      </c>
    </row>
    <row r="92" spans="1:10" x14ac:dyDescent="0.2">
      <c r="A92" s="476" t="s">
        <v>717</v>
      </c>
      <c r="B92" s="514">
        <v>3.2859697044523807E-4</v>
      </c>
      <c r="C92" s="514">
        <v>2.6568901758448537E-3</v>
      </c>
      <c r="D92" s="514">
        <v>9.232672034259244E-4</v>
      </c>
      <c r="E92" s="514">
        <v>6.6144865684801362E-4</v>
      </c>
      <c r="F92" s="514">
        <v>0</v>
      </c>
      <c r="G92" s="514" t="s">
        <v>84</v>
      </c>
      <c r="H92" s="515">
        <v>2.3873877349771984E-3</v>
      </c>
      <c r="I92" s="515">
        <v>8.2717861492448647E-4</v>
      </c>
      <c r="J92" s="515">
        <v>1.6125855424766996E-3</v>
      </c>
    </row>
    <row r="93" spans="1:10" x14ac:dyDescent="0.2">
      <c r="A93" s="491" t="s">
        <v>718</v>
      </c>
      <c r="B93" s="516">
        <v>1.0242314655963021E-2</v>
      </c>
      <c r="C93" s="516">
        <v>2.2532694225343222E-2</v>
      </c>
      <c r="D93" s="516">
        <v>3.1191755486747182E-2</v>
      </c>
      <c r="E93" s="516">
        <v>3.3419662431596171E-2</v>
      </c>
      <c r="F93" s="516">
        <v>0</v>
      </c>
      <c r="G93" s="516" t="s">
        <v>84</v>
      </c>
      <c r="H93" s="517">
        <v>2.111006958105173E-2</v>
      </c>
      <c r="I93" s="517">
        <v>3.0990547614488117E-2</v>
      </c>
      <c r="J93" s="517">
        <v>2.6016729813239638E-2</v>
      </c>
    </row>
    <row r="94" spans="1:10" x14ac:dyDescent="0.2">
      <c r="A94" s="476" t="s">
        <v>329</v>
      </c>
      <c r="B94" s="514">
        <v>2.9303384178747653E-4</v>
      </c>
      <c r="C94" s="514">
        <v>2.7940479213043467E-4</v>
      </c>
      <c r="D94" s="514">
        <v>3.508073401337775E-4</v>
      </c>
      <c r="E94" s="514">
        <v>2.4096872034869675E-3</v>
      </c>
      <c r="F94" s="514">
        <v>0</v>
      </c>
      <c r="G94" s="514" t="s">
        <v>84</v>
      </c>
      <c r="H94" s="515">
        <v>2.8098236927611412E-4</v>
      </c>
      <c r="I94" s="515">
        <v>9.0783208985821095E-4</v>
      </c>
      <c r="J94" s="515">
        <v>5.922768820648389E-4</v>
      </c>
    </row>
    <row r="95" spans="1:10" x14ac:dyDescent="0.2">
      <c r="A95" s="477" t="s">
        <v>719</v>
      </c>
      <c r="B95" s="516">
        <v>1.0411831407355543E-3</v>
      </c>
      <c r="C95" s="516">
        <v>1.4422680233120337E-3</v>
      </c>
      <c r="D95" s="516">
        <v>4.3990932386157882E-4</v>
      </c>
      <c r="E95" s="516">
        <v>6.9421524521973306E-4</v>
      </c>
      <c r="F95" s="516">
        <v>0</v>
      </c>
      <c r="G95" s="516" t="s">
        <v>84</v>
      </c>
      <c r="H95" s="517">
        <v>1.3958420170861873E-3</v>
      </c>
      <c r="I95" s="517">
        <v>4.983634621673203E-4</v>
      </c>
      <c r="J95" s="517">
        <v>9.5015281867294867E-4</v>
      </c>
    </row>
    <row r="96" spans="1:10" x14ac:dyDescent="0.2">
      <c r="A96" s="501" t="s">
        <v>330</v>
      </c>
      <c r="B96" s="520">
        <v>6.600609889946378E-2</v>
      </c>
      <c r="C96" s="520">
        <v>5.148518177738954E-2</v>
      </c>
      <c r="D96" s="520">
        <v>3.479547663542102E-2</v>
      </c>
      <c r="E96" s="520">
        <v>2.1738481060702457E-2</v>
      </c>
      <c r="F96" s="520">
        <v>2.5975510281640987E-4</v>
      </c>
      <c r="G96" s="520" t="s">
        <v>84</v>
      </c>
      <c r="H96" s="521">
        <v>5.3165993540684728E-2</v>
      </c>
      <c r="I96" s="521">
        <v>3.0303771055203974E-2</v>
      </c>
      <c r="J96" s="521">
        <v>4.1812579514630181E-2</v>
      </c>
    </row>
    <row r="97" spans="1:10" x14ac:dyDescent="0.2">
      <c r="A97" s="491" t="s">
        <v>720</v>
      </c>
      <c r="B97" s="516">
        <v>1.6354782543896402E-2</v>
      </c>
      <c r="C97" s="516">
        <v>4.1148759363355382E-3</v>
      </c>
      <c r="D97" s="516">
        <v>2.1842648250269686E-3</v>
      </c>
      <c r="E97" s="516">
        <v>1.6508005019656798E-3</v>
      </c>
      <c r="F97" s="516">
        <v>2.5975510281640987E-4</v>
      </c>
      <c r="G97" s="516" t="s">
        <v>84</v>
      </c>
      <c r="H97" s="517">
        <v>5.5316582810504191E-3</v>
      </c>
      <c r="I97" s="517">
        <v>1.987350663669527E-3</v>
      </c>
      <c r="J97" s="517">
        <v>3.7715497945994777E-3</v>
      </c>
    </row>
    <row r="98" spans="1:10" x14ac:dyDescent="0.2">
      <c r="A98" s="476" t="s">
        <v>331</v>
      </c>
      <c r="B98" s="514">
        <v>3.4229595223054674E-2</v>
      </c>
      <c r="C98" s="514">
        <v>2.1800073596184306E-2</v>
      </c>
      <c r="D98" s="514">
        <v>1.7078728188812387E-2</v>
      </c>
      <c r="E98" s="514">
        <v>9.367166348036032E-3</v>
      </c>
      <c r="F98" s="514">
        <v>0</v>
      </c>
      <c r="G98" s="514" t="s">
        <v>84</v>
      </c>
      <c r="H98" s="515">
        <v>2.3238804083173779E-2</v>
      </c>
      <c r="I98" s="515">
        <v>1.4512475640910318E-2</v>
      </c>
      <c r="J98" s="515">
        <v>1.890529627153071E-2</v>
      </c>
    </row>
    <row r="99" spans="1:10" x14ac:dyDescent="0.2">
      <c r="A99" s="477" t="s">
        <v>332</v>
      </c>
      <c r="B99" s="516">
        <v>6.8542757273680477E-4</v>
      </c>
      <c r="C99" s="516">
        <v>3.2369550051556984E-4</v>
      </c>
      <c r="D99" s="516">
        <v>7.0330628209890435E-4</v>
      </c>
      <c r="E99" s="516">
        <v>1.074293617659858E-3</v>
      </c>
      <c r="F99" s="516">
        <v>0</v>
      </c>
      <c r="G99" s="516" t="s">
        <v>84</v>
      </c>
      <c r="H99" s="517">
        <v>3.6556637664820254E-4</v>
      </c>
      <c r="I99" s="517">
        <v>7.8697437134448421E-4</v>
      </c>
      <c r="J99" s="517">
        <v>5.7483821978220929E-4</v>
      </c>
    </row>
    <row r="100" spans="1:10" x14ac:dyDescent="0.2">
      <c r="A100" s="476" t="s">
        <v>721</v>
      </c>
      <c r="B100" s="514">
        <v>8.806301868423893E-4</v>
      </c>
      <c r="C100" s="514">
        <v>3.0732416251802664E-4</v>
      </c>
      <c r="D100" s="514">
        <v>5.0964160595344857E-4</v>
      </c>
      <c r="E100" s="514">
        <v>2.3758335216347167E-3</v>
      </c>
      <c r="F100" s="514">
        <v>0</v>
      </c>
      <c r="G100" s="514" t="s">
        <v>84</v>
      </c>
      <c r="H100" s="515">
        <v>3.7368495099656719E-4</v>
      </c>
      <c r="I100" s="515">
        <v>1.0095340976839829E-3</v>
      </c>
      <c r="J100" s="515">
        <v>6.8944859230660942E-4</v>
      </c>
    </row>
    <row r="101" spans="1:10" x14ac:dyDescent="0.2">
      <c r="A101" s="477" t="s">
        <v>722</v>
      </c>
      <c r="B101" s="516">
        <v>1.2198305374353072E-2</v>
      </c>
      <c r="C101" s="516">
        <v>2.1373074594989664E-2</v>
      </c>
      <c r="D101" s="516">
        <v>1.2164412049270767E-2</v>
      </c>
      <c r="E101" s="516">
        <v>4.9465325268259275E-3</v>
      </c>
      <c r="F101" s="516">
        <v>0</v>
      </c>
      <c r="G101" s="516" t="s">
        <v>84</v>
      </c>
      <c r="H101" s="517">
        <v>2.0311085197080216E-2</v>
      </c>
      <c r="I101" s="517">
        <v>9.8621450625564905E-3</v>
      </c>
      <c r="J101" s="517">
        <v>1.5122125831644691E-2</v>
      </c>
    </row>
    <row r="102" spans="1:10" x14ac:dyDescent="0.2">
      <c r="A102" s="479" t="s">
        <v>333</v>
      </c>
      <c r="B102" s="522">
        <v>1.6573517845093885E-3</v>
      </c>
      <c r="C102" s="522">
        <v>3.566137173404222E-3</v>
      </c>
      <c r="D102" s="522">
        <v>2.1551226410258415E-3</v>
      </c>
      <c r="E102" s="522">
        <v>2.3238518931327293E-3</v>
      </c>
      <c r="F102" s="522">
        <v>0</v>
      </c>
      <c r="G102" s="522" t="s">
        <v>84</v>
      </c>
      <c r="H102" s="523">
        <v>3.3451932131647378E-3</v>
      </c>
      <c r="I102" s="523">
        <v>2.1452897607786153E-3</v>
      </c>
      <c r="J102" s="523">
        <v>2.7493193564177166E-3</v>
      </c>
    </row>
    <row r="103" spans="1:10" x14ac:dyDescent="0.2">
      <c r="A103" s="475" t="s">
        <v>723</v>
      </c>
      <c r="B103" s="518">
        <v>0.14427551478467632</v>
      </c>
      <c r="C103" s="518">
        <v>0.16652188479848343</v>
      </c>
      <c r="D103" s="518">
        <v>0.16301486179244515</v>
      </c>
      <c r="E103" s="518">
        <v>0.14387871793328111</v>
      </c>
      <c r="F103" s="518">
        <v>0.10475820881174931</v>
      </c>
      <c r="G103" s="518" t="s">
        <v>84</v>
      </c>
      <c r="H103" s="519">
        <v>0.16394684356000802</v>
      </c>
      <c r="I103" s="519">
        <v>0.15623249550736262</v>
      </c>
      <c r="J103" s="519">
        <v>0.16011588672987512</v>
      </c>
    </row>
    <row r="104" spans="1:10" x14ac:dyDescent="0.2">
      <c r="A104" s="479" t="s">
        <v>724</v>
      </c>
      <c r="B104" s="522">
        <v>1.1550590998859663E-2</v>
      </c>
      <c r="C104" s="522">
        <v>9.071250928722227E-3</v>
      </c>
      <c r="D104" s="522">
        <v>1.0795698564400848E-2</v>
      </c>
      <c r="E104" s="522">
        <v>6.6458001636144626E-3</v>
      </c>
      <c r="F104" s="522">
        <v>7.2652067324230428E-4</v>
      </c>
      <c r="G104" s="522" t="s">
        <v>84</v>
      </c>
      <c r="H104" s="523">
        <v>9.3582372065215205E-3</v>
      </c>
      <c r="I104" s="523">
        <v>9.3917754637531329E-3</v>
      </c>
      <c r="J104" s="523">
        <v>9.3748923554382389E-3</v>
      </c>
    </row>
    <row r="105" spans="1:10" x14ac:dyDescent="0.2">
      <c r="A105" s="477" t="s">
        <v>334</v>
      </c>
      <c r="B105" s="516">
        <v>5.0012490593527623E-2</v>
      </c>
      <c r="C105" s="516">
        <v>4.8252554284811948E-2</v>
      </c>
      <c r="D105" s="516">
        <v>5.1097240053756925E-2</v>
      </c>
      <c r="E105" s="516">
        <v>4.9102963868104296E-2</v>
      </c>
      <c r="F105" s="516">
        <v>4.7682421687140902E-2</v>
      </c>
      <c r="G105" s="516" t="s">
        <v>84</v>
      </c>
      <c r="H105" s="517">
        <v>4.8456268804044529E-2</v>
      </c>
      <c r="I105" s="517">
        <v>5.0459726721089206E-2</v>
      </c>
      <c r="J105" s="517">
        <v>4.945118901490464E-2</v>
      </c>
    </row>
    <row r="106" spans="1:10" x14ac:dyDescent="0.2">
      <c r="A106" s="476" t="s">
        <v>725</v>
      </c>
      <c r="B106" s="514">
        <v>2.7475359825629191E-2</v>
      </c>
      <c r="C106" s="514">
        <v>3.1352664719760517E-2</v>
      </c>
      <c r="D106" s="514">
        <v>3.2438880199835561E-2</v>
      </c>
      <c r="E106" s="514">
        <v>3.523495476012755E-2</v>
      </c>
      <c r="F106" s="514">
        <v>4.7682421687140902E-2</v>
      </c>
      <c r="G106" s="514" t="s">
        <v>84</v>
      </c>
      <c r="H106" s="515">
        <v>3.0903862511115515E-2</v>
      </c>
      <c r="I106" s="515">
        <v>3.3605522320738171E-2</v>
      </c>
      <c r="J106" s="515">
        <v>3.2245510830550668E-2</v>
      </c>
    </row>
    <row r="107" spans="1:10" x14ac:dyDescent="0.2">
      <c r="A107" s="477" t="s">
        <v>752</v>
      </c>
      <c r="B107" s="516">
        <v>2.25371276608629E-2</v>
      </c>
      <c r="C107" s="516">
        <v>1.6899889158330322E-2</v>
      </c>
      <c r="D107" s="516">
        <v>1.865835985392136E-2</v>
      </c>
      <c r="E107" s="516">
        <v>1.3868007782252991E-2</v>
      </c>
      <c r="F107" s="516">
        <v>0</v>
      </c>
      <c r="G107" s="516" t="s">
        <v>84</v>
      </c>
      <c r="H107" s="517">
        <v>1.7552405573643615E-2</v>
      </c>
      <c r="I107" s="517">
        <v>1.6854204035785893E-2</v>
      </c>
      <c r="J107" s="517">
        <v>1.7205677641223181E-2</v>
      </c>
    </row>
    <row r="108" spans="1:10" x14ac:dyDescent="0.2">
      <c r="A108" s="476" t="s">
        <v>335</v>
      </c>
      <c r="B108" s="514">
        <v>5.7430205464717478E-2</v>
      </c>
      <c r="C108" s="514">
        <v>5.1945645384544131E-2</v>
      </c>
      <c r="D108" s="514">
        <v>5.1553702350950609E-2</v>
      </c>
      <c r="E108" s="514">
        <v>4.6074203441929924E-2</v>
      </c>
      <c r="F108" s="514">
        <v>5.2555536957152919E-2</v>
      </c>
      <c r="G108" s="514" t="s">
        <v>84</v>
      </c>
      <c r="H108" s="515">
        <v>5.2580489108377586E-2</v>
      </c>
      <c r="I108" s="515">
        <v>5.0073017165924723E-2</v>
      </c>
      <c r="J108" s="515">
        <v>5.1335274775455138E-2</v>
      </c>
    </row>
    <row r="109" spans="1:10" x14ac:dyDescent="0.2">
      <c r="A109" s="477" t="s">
        <v>336</v>
      </c>
      <c r="B109" s="516">
        <v>2.5282224620536042E-2</v>
      </c>
      <c r="C109" s="516">
        <v>5.7252433386962905E-2</v>
      </c>
      <c r="D109" s="516">
        <v>4.9568220301720416E-2</v>
      </c>
      <c r="E109" s="516">
        <v>4.2055747808184892E-2</v>
      </c>
      <c r="F109" s="516">
        <v>3.7937155221243837E-3</v>
      </c>
      <c r="G109" s="516" t="s">
        <v>84</v>
      </c>
      <c r="H109" s="517">
        <v>5.35518473621363E-2</v>
      </c>
      <c r="I109" s="517">
        <v>4.6307974698334989E-2</v>
      </c>
      <c r="J109" s="517">
        <v>4.995452931677194E-2</v>
      </c>
    </row>
    <row r="110" spans="1:10" x14ac:dyDescent="0.2">
      <c r="A110" s="501" t="s">
        <v>726</v>
      </c>
      <c r="B110" s="520">
        <v>7.2696546857491759E-2</v>
      </c>
      <c r="C110" s="520">
        <v>0.11173158928611193</v>
      </c>
      <c r="D110" s="520">
        <v>0.11830888936433756</v>
      </c>
      <c r="E110" s="520">
        <v>8.2633024619819681E-2</v>
      </c>
      <c r="F110" s="520">
        <v>0.17693950057606925</v>
      </c>
      <c r="G110" s="520" t="s">
        <v>84</v>
      </c>
      <c r="H110" s="521">
        <v>0.10721324117192757</v>
      </c>
      <c r="I110" s="521">
        <v>0.11002807845341328</v>
      </c>
      <c r="J110" s="521">
        <v>0.10861109359388596</v>
      </c>
    </row>
    <row r="111" spans="1:10" x14ac:dyDescent="0.2">
      <c r="A111" s="477" t="s">
        <v>727</v>
      </c>
      <c r="B111" s="516">
        <v>2.8638602857096896E-3</v>
      </c>
      <c r="C111" s="516">
        <v>1.8940265786142583E-3</v>
      </c>
      <c r="D111" s="516">
        <v>2.2951004757004994E-3</v>
      </c>
      <c r="E111" s="516">
        <v>1.0448758074976775E-3</v>
      </c>
      <c r="F111" s="516">
        <v>0</v>
      </c>
      <c r="G111" s="516" t="s">
        <v>84</v>
      </c>
      <c r="H111" s="517">
        <v>2.0062858725432993E-3</v>
      </c>
      <c r="I111" s="517">
        <v>1.8914124306986687E-3</v>
      </c>
      <c r="J111" s="517">
        <v>1.9492395487797959E-3</v>
      </c>
    </row>
    <row r="112" spans="1:10" x14ac:dyDescent="0.2">
      <c r="A112" s="479" t="s">
        <v>337</v>
      </c>
      <c r="B112" s="522">
        <v>1.4741298994012117E-3</v>
      </c>
      <c r="C112" s="522">
        <v>3.6062581770007554E-3</v>
      </c>
      <c r="D112" s="522">
        <v>3.6533117369279915E-3</v>
      </c>
      <c r="E112" s="522">
        <v>1.3713498655575586E-3</v>
      </c>
      <c r="F112" s="522">
        <v>0</v>
      </c>
      <c r="G112" s="522" t="s">
        <v>84</v>
      </c>
      <c r="H112" s="523">
        <v>3.3594620373550172E-3</v>
      </c>
      <c r="I112" s="523">
        <v>2.9304639094644295E-3</v>
      </c>
      <c r="J112" s="523">
        <v>3.146420922676104E-3</v>
      </c>
    </row>
    <row r="113" spans="1:10" x14ac:dyDescent="0.2">
      <c r="A113" s="478" t="s">
        <v>728</v>
      </c>
      <c r="B113" s="516">
        <v>6.835855667238086E-2</v>
      </c>
      <c r="C113" s="516">
        <v>0.10623130453049691</v>
      </c>
      <c r="D113" s="516">
        <v>0.11236047715170906</v>
      </c>
      <c r="E113" s="516">
        <v>8.0216796295316944E-2</v>
      </c>
      <c r="F113" s="516">
        <v>0.17693950057606925</v>
      </c>
      <c r="G113" s="516" t="s">
        <v>84</v>
      </c>
      <c r="H113" s="517">
        <v>0.10184749326202924</v>
      </c>
      <c r="I113" s="517">
        <v>0.1052062013841199</v>
      </c>
      <c r="J113" s="517">
        <v>0.10351543276034288</v>
      </c>
    </row>
    <row r="114" spans="1:10" x14ac:dyDescent="0.2">
      <c r="A114" s="479" t="s">
        <v>729</v>
      </c>
      <c r="B114" s="514">
        <v>3.4252487860827728E-3</v>
      </c>
      <c r="C114" s="514">
        <v>8.3230715903374868E-3</v>
      </c>
      <c r="D114" s="514">
        <v>9.7166297726290329E-3</v>
      </c>
      <c r="E114" s="514">
        <v>7.8167576032736556E-3</v>
      </c>
      <c r="F114" s="514">
        <v>5.8497782489787108E-3</v>
      </c>
      <c r="G114" s="514" t="s">
        <v>84</v>
      </c>
      <c r="H114" s="515">
        <v>7.7561433367899025E-3</v>
      </c>
      <c r="I114" s="515">
        <v>9.0932822873405414E-3</v>
      </c>
      <c r="J114" s="515">
        <v>8.4201685480573829E-3</v>
      </c>
    </row>
    <row r="115" spans="1:10" x14ac:dyDescent="0.2">
      <c r="A115" s="478" t="s">
        <v>754</v>
      </c>
      <c r="B115" s="526">
        <v>5.3623561853455813E-2</v>
      </c>
      <c r="C115" s="526">
        <v>8.2904514187398179E-2</v>
      </c>
      <c r="D115" s="526">
        <v>8.5099765942344585E-2</v>
      </c>
      <c r="E115" s="526">
        <v>5.7993276660905306E-2</v>
      </c>
      <c r="F115" s="526">
        <v>0.16725399273395497</v>
      </c>
      <c r="G115" s="526" t="s">
        <v>84</v>
      </c>
      <c r="H115" s="527">
        <v>7.9515212484921008E-2</v>
      </c>
      <c r="I115" s="527">
        <v>7.9789263062802859E-2</v>
      </c>
      <c r="J115" s="527">
        <v>7.9651306413529591E-2</v>
      </c>
    </row>
    <row r="116" spans="1:10" x14ac:dyDescent="0.2">
      <c r="A116" s="479" t="s">
        <v>753</v>
      </c>
      <c r="B116" s="522">
        <v>7.0649078799075345E-3</v>
      </c>
      <c r="C116" s="522">
        <v>5.2582983053253316E-3</v>
      </c>
      <c r="D116" s="522">
        <v>7.0732220639725726E-3</v>
      </c>
      <c r="E116" s="522">
        <v>3.9192583536465592E-3</v>
      </c>
      <c r="F116" s="522">
        <v>2.4961555797676331E-3</v>
      </c>
      <c r="G116" s="522" t="s">
        <v>84</v>
      </c>
      <c r="H116" s="523">
        <v>5.4674153052442541E-3</v>
      </c>
      <c r="I116" s="523">
        <v>6.0864766148468171E-3</v>
      </c>
      <c r="J116" s="523">
        <v>5.7748420814421088E-3</v>
      </c>
    </row>
    <row r="117" spans="1:10" x14ac:dyDescent="0.2">
      <c r="A117" s="478" t="s">
        <v>755</v>
      </c>
      <c r="B117" s="526">
        <v>0</v>
      </c>
      <c r="C117" s="526">
        <v>5.0333770592416748E-5</v>
      </c>
      <c r="D117" s="526">
        <v>1.1585933776502795E-4</v>
      </c>
      <c r="E117" s="526">
        <v>1.6938507295184734E-4</v>
      </c>
      <c r="F117" s="526">
        <v>9.7804621575755412E-5</v>
      </c>
      <c r="G117" s="526" t="s">
        <v>84</v>
      </c>
      <c r="H117" s="527">
        <v>4.4507582549918602E-5</v>
      </c>
      <c r="I117" s="527">
        <v>1.3010746523218732E-4</v>
      </c>
      <c r="J117" s="527">
        <v>8.7016612863602812E-5</v>
      </c>
    </row>
    <row r="118" spans="1:10" x14ac:dyDescent="0.2">
      <c r="A118" s="479" t="s">
        <v>756</v>
      </c>
      <c r="B118" s="522">
        <v>4.2448319388636831E-3</v>
      </c>
      <c r="C118" s="522">
        <v>9.6950858634012923E-3</v>
      </c>
      <c r="D118" s="522">
        <v>1.0354999513381495E-2</v>
      </c>
      <c r="E118" s="522">
        <v>1.0318115953092056E-2</v>
      </c>
      <c r="F118" s="522">
        <v>1.2417414476145871E-3</v>
      </c>
      <c r="G118" s="522" t="s">
        <v>84</v>
      </c>
      <c r="H118" s="523">
        <v>9.064213113953357E-3</v>
      </c>
      <c r="I118" s="523">
        <v>1.0107070131071779E-2</v>
      </c>
      <c r="J118" s="523">
        <v>9.5820974750578398E-3</v>
      </c>
    </row>
    <row r="119" spans="1:10" x14ac:dyDescent="0.2">
      <c r="A119" s="504" t="s">
        <v>730</v>
      </c>
      <c r="B119" s="528">
        <v>1.7031501096047175E-2</v>
      </c>
      <c r="C119" s="528">
        <v>2.1898284135161965E-2</v>
      </c>
      <c r="D119" s="528">
        <v>2.370075106458859E-2</v>
      </c>
      <c r="E119" s="528">
        <v>3.4646227354232048E-2</v>
      </c>
      <c r="F119" s="528">
        <v>1.1657165180548729E-2</v>
      </c>
      <c r="G119" s="528" t="s">
        <v>84</v>
      </c>
      <c r="H119" s="529">
        <v>2.1334948767789443E-2</v>
      </c>
      <c r="I119" s="529">
        <v>2.6396437719986326E-2</v>
      </c>
      <c r="J119" s="529">
        <v>2.3848491783963265E-2</v>
      </c>
    </row>
    <row r="120" spans="1:10" x14ac:dyDescent="0.2">
      <c r="A120" s="479" t="s">
        <v>731</v>
      </c>
      <c r="B120" s="522">
        <v>1.5224474089029456E-4</v>
      </c>
      <c r="C120" s="522">
        <v>1.6374063028959864E-4</v>
      </c>
      <c r="D120" s="522">
        <v>1.1546447418614066E-4</v>
      </c>
      <c r="E120" s="522">
        <v>4.3914201725064634E-4</v>
      </c>
      <c r="F120" s="522">
        <v>0</v>
      </c>
      <c r="G120" s="522" t="s">
        <v>84</v>
      </c>
      <c r="H120" s="523">
        <v>1.6240996873637502E-4</v>
      </c>
      <c r="I120" s="523">
        <v>2.014608834582052E-4</v>
      </c>
      <c r="J120" s="523">
        <v>1.818027116429168E-4</v>
      </c>
    </row>
    <row r="121" spans="1:10" x14ac:dyDescent="0.2">
      <c r="A121" s="478" t="s">
        <v>732</v>
      </c>
      <c r="B121" s="526">
        <v>9.6096569746401093E-3</v>
      </c>
      <c r="C121" s="526">
        <v>1.5762316252300897E-2</v>
      </c>
      <c r="D121" s="526">
        <v>1.6191965784203961E-2</v>
      </c>
      <c r="E121" s="526">
        <v>2.5379459392018102E-2</v>
      </c>
      <c r="F121" s="526">
        <v>7.5475686749122495E-3</v>
      </c>
      <c r="G121" s="526" t="s">
        <v>84</v>
      </c>
      <c r="H121" s="527">
        <v>1.5050139328315927E-2</v>
      </c>
      <c r="I121" s="527">
        <v>1.8492911942458268E-2</v>
      </c>
      <c r="J121" s="527">
        <v>1.675982537964989E-2</v>
      </c>
    </row>
    <row r="122" spans="1:10" x14ac:dyDescent="0.2">
      <c r="A122" s="479" t="s">
        <v>733</v>
      </c>
      <c r="B122" s="522">
        <v>5.8906907989536182E-4</v>
      </c>
      <c r="C122" s="522">
        <v>3.9673740529626127E-3</v>
      </c>
      <c r="D122" s="522">
        <v>3.4082125587220889E-3</v>
      </c>
      <c r="E122" s="522">
        <v>1.1692182226627185E-2</v>
      </c>
      <c r="F122" s="522">
        <v>1.1177671037229191E-4</v>
      </c>
      <c r="G122" s="522" t="s">
        <v>84</v>
      </c>
      <c r="H122" s="523">
        <v>3.5763316214829839E-3</v>
      </c>
      <c r="I122" s="523">
        <v>5.6002367663923452E-3</v>
      </c>
      <c r="J122" s="523">
        <v>4.5814059564130566E-3</v>
      </c>
    </row>
    <row r="123" spans="1:10" x14ac:dyDescent="0.2">
      <c r="A123" s="478" t="s">
        <v>769</v>
      </c>
      <c r="B123" s="526">
        <v>5.4512316938204897E-4</v>
      </c>
      <c r="C123" s="526">
        <v>2.3583678648026502E-3</v>
      </c>
      <c r="D123" s="526">
        <v>3.0061308527480992E-3</v>
      </c>
      <c r="E123" s="526">
        <v>6.1355701870796147E-3</v>
      </c>
      <c r="F123" s="526">
        <v>0</v>
      </c>
      <c r="G123" s="526" t="s">
        <v>84</v>
      </c>
      <c r="H123" s="527">
        <v>2.1484828425155597E-3</v>
      </c>
      <c r="I123" s="527">
        <v>3.7882685480598016E-3</v>
      </c>
      <c r="J123" s="527">
        <v>2.9628028868976435E-3</v>
      </c>
    </row>
    <row r="124" spans="1:10" x14ac:dyDescent="0.2">
      <c r="A124" s="476" t="s">
        <v>770</v>
      </c>
      <c r="B124" s="514">
        <v>8.475464725362699E-3</v>
      </c>
      <c r="C124" s="514">
        <v>9.4365739278145285E-3</v>
      </c>
      <c r="D124" s="514">
        <v>9.7776218511174216E-3</v>
      </c>
      <c r="E124" s="514">
        <v>7.5517056525875462E-3</v>
      </c>
      <c r="F124" s="514">
        <v>7.4357919645399572E-3</v>
      </c>
      <c r="G124" s="514" t="s">
        <v>84</v>
      </c>
      <c r="H124" s="515">
        <v>9.3253245046746799E-3</v>
      </c>
      <c r="I124" s="515">
        <v>9.1044058988758413E-3</v>
      </c>
      <c r="J124" s="515">
        <v>9.2156159932084026E-3</v>
      </c>
    </row>
    <row r="125" spans="1:10" x14ac:dyDescent="0.2">
      <c r="A125" s="477" t="s">
        <v>734</v>
      </c>
      <c r="B125" s="516">
        <v>7.2695931664457135E-3</v>
      </c>
      <c r="C125" s="516">
        <v>5.9722268458503617E-3</v>
      </c>
      <c r="D125" s="516">
        <v>7.3933202845821349E-3</v>
      </c>
      <c r="E125" s="516">
        <v>8.8276246192395425E-3</v>
      </c>
      <c r="F125" s="516">
        <v>4.109582533547684E-3</v>
      </c>
      <c r="G125" s="516" t="s">
        <v>84</v>
      </c>
      <c r="H125" s="517">
        <v>6.122398391809036E-3</v>
      </c>
      <c r="I125" s="517">
        <v>7.7020638003744363E-3</v>
      </c>
      <c r="J125" s="517">
        <v>6.9068626064088829E-3</v>
      </c>
    </row>
    <row r="126" spans="1:10" x14ac:dyDescent="0.2">
      <c r="A126" s="501" t="s">
        <v>735</v>
      </c>
      <c r="B126" s="520">
        <v>0.21076692020552992</v>
      </c>
      <c r="C126" s="520">
        <v>0.23977562579380521</v>
      </c>
      <c r="D126" s="520">
        <v>0.22621190440757946</v>
      </c>
      <c r="E126" s="520">
        <v>0.29003306720949085</v>
      </c>
      <c r="F126" s="520">
        <v>0.21348696390143196</v>
      </c>
      <c r="G126" s="520" t="s">
        <v>84</v>
      </c>
      <c r="H126" s="521">
        <v>0.23641783694473731</v>
      </c>
      <c r="I126" s="521">
        <v>0.24343027196828818</v>
      </c>
      <c r="J126" s="521">
        <v>0.23990022271032682</v>
      </c>
    </row>
    <row r="127" spans="1:10" x14ac:dyDescent="0.2">
      <c r="A127" s="477" t="s">
        <v>736</v>
      </c>
      <c r="B127" s="516">
        <v>2.3516903351415683E-2</v>
      </c>
      <c r="C127" s="516">
        <v>2.0192447412740275E-2</v>
      </c>
      <c r="D127" s="516">
        <v>2.3193813517806812E-2</v>
      </c>
      <c r="E127" s="516">
        <v>2.1488689516180246E-2</v>
      </c>
      <c r="F127" s="516">
        <v>2.9031904705883339E-3</v>
      </c>
      <c r="G127" s="516" t="s">
        <v>84</v>
      </c>
      <c r="H127" s="517">
        <v>2.0577256760614573E-2</v>
      </c>
      <c r="I127" s="517">
        <v>2.2195485079705573E-2</v>
      </c>
      <c r="J127" s="517">
        <v>2.1380871374504118E-2</v>
      </c>
    </row>
    <row r="128" spans="1:10" x14ac:dyDescent="0.2">
      <c r="A128" s="476" t="s">
        <v>737</v>
      </c>
      <c r="B128" s="514">
        <v>0.16685473966991315</v>
      </c>
      <c r="C128" s="514">
        <v>0.18929095679005128</v>
      </c>
      <c r="D128" s="514">
        <v>0.17356476064787862</v>
      </c>
      <c r="E128" s="514">
        <v>0.23410142356270031</v>
      </c>
      <c r="F128" s="514">
        <v>0.17897665906678184</v>
      </c>
      <c r="G128" s="514" t="s">
        <v>84</v>
      </c>
      <c r="H128" s="515">
        <v>0.18669394054497915</v>
      </c>
      <c r="I128" s="515">
        <v>0.19035314618277147</v>
      </c>
      <c r="J128" s="515">
        <v>0.18851110756094683</v>
      </c>
    </row>
    <row r="129" spans="1:10" x14ac:dyDescent="0.2">
      <c r="A129" s="477" t="s">
        <v>738</v>
      </c>
      <c r="B129" s="516">
        <v>2.5186251400100119E-3</v>
      </c>
      <c r="C129" s="516">
        <v>2.1337898913332716E-3</v>
      </c>
      <c r="D129" s="516">
        <v>1.5466436037404275E-3</v>
      </c>
      <c r="E129" s="516">
        <v>1.1812013071275645E-3</v>
      </c>
      <c r="F129" s="516">
        <v>0</v>
      </c>
      <c r="G129" s="516" t="s">
        <v>84</v>
      </c>
      <c r="H129" s="517">
        <v>2.1783349849708623E-3</v>
      </c>
      <c r="I129" s="517">
        <v>1.4057938012418426E-3</v>
      </c>
      <c r="J129" s="517">
        <v>1.7946898727502953E-3</v>
      </c>
    </row>
    <row r="130" spans="1:10" x14ac:dyDescent="0.2">
      <c r="A130" s="476" t="s">
        <v>739</v>
      </c>
      <c r="B130" s="514">
        <v>8.328579620758848E-3</v>
      </c>
      <c r="C130" s="514">
        <v>1.708110618786509E-2</v>
      </c>
      <c r="D130" s="514">
        <v>1.7103720914728907E-2</v>
      </c>
      <c r="E130" s="514">
        <v>2.3665211076778343E-2</v>
      </c>
      <c r="F130" s="514">
        <v>1.923438262788723E-2</v>
      </c>
      <c r="G130" s="514" t="s">
        <v>84</v>
      </c>
      <c r="H130" s="515">
        <v>1.60679918309088E-2</v>
      </c>
      <c r="I130" s="515">
        <v>1.8963680740089341E-2</v>
      </c>
      <c r="J130" s="515">
        <v>1.75059952926221E-2</v>
      </c>
    </row>
    <row r="131" spans="1:10" x14ac:dyDescent="0.2">
      <c r="A131" s="478" t="s">
        <v>740</v>
      </c>
      <c r="B131" s="526">
        <v>9.5480631023256365E-3</v>
      </c>
      <c r="C131" s="526">
        <v>1.1077325105094193E-2</v>
      </c>
      <c r="D131" s="516">
        <v>1.0802964158575646E-2</v>
      </c>
      <c r="E131" s="516">
        <v>9.5965364438093392E-3</v>
      </c>
      <c r="F131" s="516">
        <v>1.2372717764085751E-2</v>
      </c>
      <c r="G131" s="516" t="s">
        <v>84</v>
      </c>
      <c r="H131" s="517">
        <v>1.0900311384693136E-2</v>
      </c>
      <c r="I131" s="517">
        <v>1.0512163247958832E-2</v>
      </c>
      <c r="J131" s="517">
        <v>1.0707556436980382E-2</v>
      </c>
    </row>
    <row r="132" spans="1:10" x14ac:dyDescent="0.2">
      <c r="A132" s="507" t="s">
        <v>741</v>
      </c>
      <c r="B132" s="524">
        <v>5.8968638571413906E-2</v>
      </c>
      <c r="C132" s="524">
        <v>5.1104496922087184E-2</v>
      </c>
      <c r="D132" s="520">
        <v>5.3735400301906641E-2</v>
      </c>
      <c r="E132" s="520">
        <v>7.3573703259613751E-2</v>
      </c>
      <c r="F132" s="520">
        <v>7.5150276801051144E-2</v>
      </c>
      <c r="G132" s="520" t="s">
        <v>84</v>
      </c>
      <c r="H132" s="521">
        <v>5.2014779770015167E-2</v>
      </c>
      <c r="I132" s="521">
        <v>5.9749565761631901E-2</v>
      </c>
      <c r="J132" s="521">
        <v>5.5855886111339667E-2</v>
      </c>
    </row>
    <row r="133" spans="1:10" x14ac:dyDescent="0.2">
      <c r="A133" s="478" t="s">
        <v>742</v>
      </c>
      <c r="B133" s="526">
        <v>8.7237323992573716E-3</v>
      </c>
      <c r="C133" s="526">
        <v>1.0718089500809833E-2</v>
      </c>
      <c r="D133" s="516">
        <v>1.3076868753789904E-2</v>
      </c>
      <c r="E133" s="516">
        <v>2.8650021225632781E-2</v>
      </c>
      <c r="F133" s="516">
        <v>1.9442273337090893E-2</v>
      </c>
      <c r="G133" s="516" t="s">
        <v>84</v>
      </c>
      <c r="H133" s="517">
        <v>1.0487240522861679E-2</v>
      </c>
      <c r="I133" s="517">
        <v>1.7525469806646429E-2</v>
      </c>
      <c r="J133" s="517">
        <v>1.3982435756827115E-2</v>
      </c>
    </row>
    <row r="134" spans="1:10" x14ac:dyDescent="0.2">
      <c r="A134" s="479" t="s">
        <v>338</v>
      </c>
      <c r="B134" s="522">
        <v>3.4375184693843193E-3</v>
      </c>
      <c r="C134" s="522">
        <v>5.9157735494825541E-3</v>
      </c>
      <c r="D134" s="514">
        <v>6.0696431555921733E-3</v>
      </c>
      <c r="E134" s="514">
        <v>4.4501311747976906E-3</v>
      </c>
      <c r="F134" s="514">
        <v>0</v>
      </c>
      <c r="G134" s="514" t="s">
        <v>84</v>
      </c>
      <c r="H134" s="515">
        <v>5.6289128604463954E-3</v>
      </c>
      <c r="I134" s="515">
        <v>5.4659167509736612E-3</v>
      </c>
      <c r="J134" s="515">
        <v>5.5479687476570408E-3</v>
      </c>
    </row>
    <row r="135" spans="1:10" x14ac:dyDescent="0.2">
      <c r="A135" s="745" t="s">
        <v>743</v>
      </c>
      <c r="B135" s="516">
        <v>1.5383293317097788E-2</v>
      </c>
      <c r="C135" s="516">
        <v>4.1141003191845563E-3</v>
      </c>
      <c r="D135" s="526">
        <v>8.0199453115403774E-3</v>
      </c>
      <c r="E135" s="526">
        <v>7.3710108302669037E-3</v>
      </c>
      <c r="F135" s="526">
        <v>1.5471154203516887E-3</v>
      </c>
      <c r="G135" s="526" t="s">
        <v>84</v>
      </c>
      <c r="H135" s="527">
        <v>5.4185215203043004E-3</v>
      </c>
      <c r="I135" s="527">
        <v>7.6726011040635766E-3</v>
      </c>
      <c r="J135" s="527">
        <v>6.5379008272963635E-3</v>
      </c>
    </row>
    <row r="136" spans="1:10" x14ac:dyDescent="0.2">
      <c r="A136" s="476" t="s">
        <v>744</v>
      </c>
      <c r="B136" s="514">
        <v>2.8491195770524277E-2</v>
      </c>
      <c r="C136" s="514">
        <v>2.6261303872625524E-2</v>
      </c>
      <c r="D136" s="522">
        <v>2.2054562196125775E-2</v>
      </c>
      <c r="E136" s="522">
        <v>2.7211192020856881E-2</v>
      </c>
      <c r="F136" s="522">
        <v>5.4129311122928396E-2</v>
      </c>
      <c r="G136" s="522" t="s">
        <v>84</v>
      </c>
      <c r="H136" s="523">
        <v>2.6519416256392748E-2</v>
      </c>
      <c r="I136" s="523">
        <v>2.4309507546732983E-2</v>
      </c>
      <c r="J136" s="523">
        <v>2.5421972271824522E-2</v>
      </c>
    </row>
    <row r="137" spans="1:10" x14ac:dyDescent="0.2">
      <c r="A137" s="477" t="s">
        <v>745</v>
      </c>
      <c r="B137" s="526">
        <v>2.9328924010790887E-3</v>
      </c>
      <c r="C137" s="526">
        <v>4.0952288665425021E-3</v>
      </c>
      <c r="D137" s="526">
        <v>4.5143798416257055E-3</v>
      </c>
      <c r="E137" s="526">
        <v>5.8913440308882188E-3</v>
      </c>
      <c r="F137" s="526">
        <v>3.154897650257939E-5</v>
      </c>
      <c r="G137" s="526" t="s">
        <v>84</v>
      </c>
      <c r="H137" s="527">
        <v>3.9606871714392387E-3</v>
      </c>
      <c r="I137" s="527">
        <v>4.7760680012592675E-3</v>
      </c>
      <c r="J137" s="527">
        <v>4.3656065162550745E-3</v>
      </c>
    </row>
    <row r="138" spans="1:10" x14ac:dyDescent="0.2">
      <c r="A138" s="501" t="s">
        <v>746</v>
      </c>
      <c r="B138" s="524">
        <v>6.1170075775438863E-2</v>
      </c>
      <c r="C138" s="524">
        <v>5.8950118604958808E-2</v>
      </c>
      <c r="D138" s="524">
        <v>6.4775894985412558E-2</v>
      </c>
      <c r="E138" s="524">
        <v>6.6743001752198494E-2</v>
      </c>
      <c r="F138" s="524">
        <v>0.12058996865501599</v>
      </c>
      <c r="G138" s="524" t="s">
        <v>84</v>
      </c>
      <c r="H138" s="525">
        <v>5.9207081033349929E-2</v>
      </c>
      <c r="I138" s="525">
        <v>6.6773158525729445E-2</v>
      </c>
      <c r="J138" s="525">
        <v>6.2964406480547852E-2</v>
      </c>
    </row>
    <row r="139" spans="1:10" x14ac:dyDescent="0.2">
      <c r="A139" s="478" t="s">
        <v>747</v>
      </c>
      <c r="B139" s="526">
        <v>2.1242391778798907E-2</v>
      </c>
      <c r="C139" s="526">
        <v>3.0827683350129219E-2</v>
      </c>
      <c r="D139" s="516">
        <v>3.5136637202730574E-2</v>
      </c>
      <c r="E139" s="516">
        <v>3.9604187619841122E-2</v>
      </c>
      <c r="F139" s="516">
        <v>5.316628490262712E-2</v>
      </c>
      <c r="G139" s="516" t="s">
        <v>84</v>
      </c>
      <c r="H139" s="517">
        <v>2.9718175548916394E-2</v>
      </c>
      <c r="I139" s="517">
        <v>3.683562013093658E-2</v>
      </c>
      <c r="J139" s="517">
        <v>3.3252709218969376E-2</v>
      </c>
    </row>
    <row r="140" spans="1:10" x14ac:dyDescent="0.2">
      <c r="A140" s="479" t="s">
        <v>339</v>
      </c>
      <c r="B140" s="522">
        <v>0</v>
      </c>
      <c r="C140" s="522">
        <v>4.3145829141140257E-4</v>
      </c>
      <c r="D140" s="514">
        <v>4.894341884553072E-4</v>
      </c>
      <c r="E140" s="514">
        <v>3.6526075801098147E-4</v>
      </c>
      <c r="F140" s="514">
        <v>0</v>
      </c>
      <c r="G140" s="514" t="s">
        <v>84</v>
      </c>
      <c r="H140" s="515">
        <v>3.8151653046896854E-4</v>
      </c>
      <c r="I140" s="515">
        <v>4.4251682214836989E-4</v>
      </c>
      <c r="J140" s="515">
        <v>4.1180936694128282E-4</v>
      </c>
    </row>
    <row r="141" spans="1:10" x14ac:dyDescent="0.2">
      <c r="A141" s="478" t="s">
        <v>748</v>
      </c>
      <c r="B141" s="757">
        <v>7.6351358963588402E-4</v>
      </c>
      <c r="C141" s="757">
        <v>6.2364214887436378E-4</v>
      </c>
      <c r="D141" s="526">
        <v>1.960011522734739E-3</v>
      </c>
      <c r="E141" s="526">
        <v>1.4983422699399579E-3</v>
      </c>
      <c r="F141" s="526">
        <v>1.6163890366049166E-3</v>
      </c>
      <c r="G141" s="526" t="s">
        <v>84</v>
      </c>
      <c r="H141" s="527">
        <v>6.3983241846991303E-4</v>
      </c>
      <c r="I141" s="527">
        <v>1.824089644654556E-3</v>
      </c>
      <c r="J141" s="527">
        <v>1.2279363357841644E-3</v>
      </c>
    </row>
    <row r="142" spans="1:10" x14ac:dyDescent="0.2">
      <c r="A142" s="479" t="s">
        <v>749</v>
      </c>
      <c r="B142" s="522">
        <v>5.8415996376053189E-4</v>
      </c>
      <c r="C142" s="522">
        <v>1.4329053034297062E-3</v>
      </c>
      <c r="D142" s="522">
        <v>1.9242041249806113E-3</v>
      </c>
      <c r="E142" s="522">
        <v>2.6013682985797592E-3</v>
      </c>
      <c r="F142" s="522">
        <v>5.6796540957920825E-4</v>
      </c>
      <c r="G142" s="522" t="s">
        <v>84</v>
      </c>
      <c r="H142" s="523">
        <v>1.3346621181704725E-3</v>
      </c>
      <c r="I142" s="523">
        <v>2.0750322253618239E-3</v>
      </c>
      <c r="J142" s="523">
        <v>1.7023310254604823E-3</v>
      </c>
    </row>
    <row r="143" spans="1:10" x14ac:dyDescent="0.2">
      <c r="A143" s="745" t="s">
        <v>750</v>
      </c>
      <c r="B143" s="753">
        <v>3.8580007336208012E-2</v>
      </c>
      <c r="C143" s="753">
        <v>2.5634428697671897E-2</v>
      </c>
      <c r="D143" s="753">
        <v>2.5265606903278622E-2</v>
      </c>
      <c r="E143" s="753">
        <v>2.2673840154379152E-2</v>
      </c>
      <c r="F143" s="753">
        <v>6.5239315334115963E-2</v>
      </c>
      <c r="G143" s="753" t="s">
        <v>84</v>
      </c>
      <c r="H143" s="754">
        <v>2.7132893338396063E-2</v>
      </c>
      <c r="I143" s="754">
        <v>2.5595897879802411E-2</v>
      </c>
      <c r="J143" s="754">
        <v>2.6369619085043774E-2</v>
      </c>
    </row>
    <row r="144" spans="1:10" x14ac:dyDescent="0.2">
      <c r="A144" s="742" t="s">
        <v>751</v>
      </c>
      <c r="B144" s="749">
        <v>9.8632842848212271E-5</v>
      </c>
      <c r="C144" s="749">
        <v>8.6287916448096443E-5</v>
      </c>
      <c r="D144" s="749">
        <v>1.7691974799560192E-4</v>
      </c>
      <c r="E144" s="749">
        <v>0</v>
      </c>
      <c r="F144" s="749">
        <v>0</v>
      </c>
      <c r="G144" s="749" t="s">
        <v>84</v>
      </c>
      <c r="H144" s="750">
        <v>8.7716854946670003E-5</v>
      </c>
      <c r="I144" s="750">
        <v>1.2365174574257282E-4</v>
      </c>
      <c r="J144" s="750">
        <v>1.0556217569123202E-4</v>
      </c>
    </row>
    <row r="145" spans="1:11" x14ac:dyDescent="0.2">
      <c r="A145" s="746" t="s">
        <v>762</v>
      </c>
      <c r="B145" s="740">
        <v>1</v>
      </c>
      <c r="C145" s="740">
        <v>1</v>
      </c>
      <c r="D145" s="740">
        <v>1</v>
      </c>
      <c r="E145" s="740">
        <v>1</v>
      </c>
      <c r="F145" s="740">
        <v>1</v>
      </c>
      <c r="G145" s="740" t="s">
        <v>84</v>
      </c>
      <c r="H145" s="741">
        <v>1</v>
      </c>
      <c r="I145" s="741">
        <v>1</v>
      </c>
      <c r="J145" s="741">
        <v>1</v>
      </c>
    </row>
    <row r="146" spans="1:11" ht="15" customHeight="1" x14ac:dyDescent="0.2">
      <c r="A146" s="511" t="s">
        <v>772</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x14ac:dyDescent="0.2">
      <c r="A148" s="38" t="s">
        <v>355</v>
      </c>
      <c r="B148" s="3"/>
      <c r="C148" s="3"/>
      <c r="D148" s="212"/>
      <c r="E148" s="3"/>
      <c r="F148" s="3"/>
      <c r="G148" s="212"/>
      <c r="H148" s="3"/>
      <c r="I148" s="3"/>
      <c r="J148" s="3"/>
    </row>
    <row r="149" spans="1:11" x14ac:dyDescent="0.2">
      <c r="A149" s="22" t="s">
        <v>811</v>
      </c>
    </row>
    <row r="150" spans="1:11" x14ac:dyDescent="0.2">
      <c r="A150" s="242" t="s">
        <v>659</v>
      </c>
      <c r="B150" s="3"/>
      <c r="C150" s="3"/>
      <c r="D150" s="212"/>
      <c r="E150" s="3"/>
      <c r="F150" s="3"/>
      <c r="G150" s="212"/>
      <c r="H150" s="3"/>
      <c r="I150" s="3"/>
      <c r="J150" s="3"/>
    </row>
    <row r="153" spans="1:11" ht="16.5" x14ac:dyDescent="0.25">
      <c r="A153" s="88" t="s">
        <v>779</v>
      </c>
    </row>
    <row r="154" spans="1:11" ht="13.5" thickBot="1" x14ac:dyDescent="0.25">
      <c r="A154" s="205"/>
      <c r="J154" s="398" t="s">
        <v>344</v>
      </c>
    </row>
    <row r="155" spans="1:11" x14ac:dyDescent="0.2">
      <c r="A155" s="204" t="s">
        <v>763</v>
      </c>
      <c r="B155" s="480" t="s">
        <v>34</v>
      </c>
      <c r="C155" s="480" t="s">
        <v>464</v>
      </c>
      <c r="D155" s="480" t="s">
        <v>466</v>
      </c>
      <c r="E155" s="480" t="s">
        <v>97</v>
      </c>
      <c r="F155" s="480" t="s">
        <v>272</v>
      </c>
      <c r="G155" s="481">
        <v>300000</v>
      </c>
      <c r="H155" s="758" t="s">
        <v>354</v>
      </c>
      <c r="I155" s="758" t="s">
        <v>354</v>
      </c>
      <c r="J155" s="758"/>
    </row>
    <row r="156" spans="1:11" x14ac:dyDescent="0.2">
      <c r="A156" s="203"/>
      <c r="B156" s="483" t="s">
        <v>463</v>
      </c>
      <c r="C156" s="483" t="s">
        <v>35</v>
      </c>
      <c r="D156" s="483" t="s">
        <v>35</v>
      </c>
      <c r="E156" s="483" t="s">
        <v>35</v>
      </c>
      <c r="F156" s="483" t="s">
        <v>35</v>
      </c>
      <c r="G156" s="483" t="s">
        <v>36</v>
      </c>
      <c r="H156" s="759" t="s">
        <v>286</v>
      </c>
      <c r="I156" s="759" t="s">
        <v>480</v>
      </c>
      <c r="J156" s="759" t="s">
        <v>346</v>
      </c>
    </row>
    <row r="157" spans="1:11" ht="13.5" thickBot="1" x14ac:dyDescent="0.25">
      <c r="A157" s="206"/>
      <c r="B157" s="485" t="s">
        <v>36</v>
      </c>
      <c r="C157" s="485" t="s">
        <v>465</v>
      </c>
      <c r="D157" s="485" t="s">
        <v>99</v>
      </c>
      <c r="E157" s="485" t="s">
        <v>100</v>
      </c>
      <c r="F157" s="485" t="s">
        <v>273</v>
      </c>
      <c r="G157" s="485" t="s">
        <v>101</v>
      </c>
      <c r="H157" s="760" t="s">
        <v>465</v>
      </c>
      <c r="I157" s="760" t="s">
        <v>101</v>
      </c>
      <c r="J157" s="760" t="s">
        <v>781</v>
      </c>
    </row>
    <row r="159" spans="1:11" x14ac:dyDescent="0.2">
      <c r="A159" s="496" t="s">
        <v>712</v>
      </c>
      <c r="B159" s="497">
        <v>147.75823409090322</v>
      </c>
      <c r="C159" s="497">
        <v>89.628476102357908</v>
      </c>
      <c r="D159" s="497">
        <v>83.271330020117986</v>
      </c>
      <c r="E159" s="497">
        <v>73.536291795169078</v>
      </c>
      <c r="F159" s="497">
        <v>101.64735486276065</v>
      </c>
      <c r="G159" s="497" t="s">
        <v>84</v>
      </c>
      <c r="H159" s="498">
        <v>95.122618681495098</v>
      </c>
      <c r="I159" s="498">
        <v>80.987779708938589</v>
      </c>
      <c r="J159" s="498">
        <v>87.647755228912189</v>
      </c>
    </row>
    <row r="160" spans="1:11" x14ac:dyDescent="0.2">
      <c r="A160" s="476" t="s">
        <v>713</v>
      </c>
      <c r="B160" s="488">
        <v>25.299403900569274</v>
      </c>
      <c r="C160" s="488">
        <v>7.7446272895633159</v>
      </c>
      <c r="D160" s="488">
        <v>10.300958067903895</v>
      </c>
      <c r="E160" s="488">
        <v>9.2937613098106233</v>
      </c>
      <c r="F160" s="488">
        <v>23.682072139672041</v>
      </c>
      <c r="G160" s="488" t="s">
        <v>84</v>
      </c>
      <c r="H160" s="267">
        <v>9.4038195687531765</v>
      </c>
      <c r="I160" s="267">
        <v>10.325572173820113</v>
      </c>
      <c r="J160" s="267">
        <v>9.891265861796569</v>
      </c>
    </row>
    <row r="161" spans="1:10" x14ac:dyDescent="0.2">
      <c r="A161" s="477" t="s">
        <v>327</v>
      </c>
      <c r="B161" s="489">
        <v>120.18654739519252</v>
      </c>
      <c r="C161" s="489">
        <v>79.471344893675251</v>
      </c>
      <c r="D161" s="489">
        <v>70.626344671341883</v>
      </c>
      <c r="E161" s="489">
        <v>61.973695675234104</v>
      </c>
      <c r="F161" s="489">
        <v>75.841999111038888</v>
      </c>
      <c r="G161" s="489" t="s">
        <v>84</v>
      </c>
      <c r="H161" s="490">
        <v>83.319548213665996</v>
      </c>
      <c r="I161" s="490">
        <v>68.34405976536668</v>
      </c>
      <c r="J161" s="490">
        <v>75.40012787190571</v>
      </c>
    </row>
    <row r="162" spans="1:10" x14ac:dyDescent="0.2">
      <c r="A162" s="476" t="s">
        <v>714</v>
      </c>
      <c r="B162" s="488">
        <v>2.2164723088470852</v>
      </c>
      <c r="C162" s="488">
        <v>2.3946241192666937</v>
      </c>
      <c r="D162" s="488">
        <v>2.3241911330957499</v>
      </c>
      <c r="E162" s="488">
        <v>2.212660255343867</v>
      </c>
      <c r="F162" s="488">
        <v>2.123278832688916</v>
      </c>
      <c r="G162" s="488" t="s">
        <v>84</v>
      </c>
      <c r="H162" s="267">
        <v>2.3777860748459752</v>
      </c>
      <c r="I162" s="267">
        <v>2.2886796409829273</v>
      </c>
      <c r="J162" s="267">
        <v>2.3306643193618073</v>
      </c>
    </row>
    <row r="163" spans="1:10" x14ac:dyDescent="0.2">
      <c r="A163" s="477" t="s">
        <v>715</v>
      </c>
      <c r="B163" s="489">
        <v>5.580919659415972E-2</v>
      </c>
      <c r="C163" s="489">
        <v>1.7879530613016902E-2</v>
      </c>
      <c r="D163" s="489">
        <v>1.983599258103801E-2</v>
      </c>
      <c r="E163" s="489">
        <v>5.6174554780485456E-2</v>
      </c>
      <c r="F163" s="489">
        <v>0</v>
      </c>
      <c r="G163" s="489" t="s">
        <v>84</v>
      </c>
      <c r="H163" s="490">
        <v>2.1464458541333966E-2</v>
      </c>
      <c r="I163" s="490">
        <v>2.9467911554017054E-2</v>
      </c>
      <c r="J163" s="490">
        <v>2.5696888676202997E-2</v>
      </c>
    </row>
    <row r="164" spans="1:10" x14ac:dyDescent="0.2">
      <c r="A164" s="501" t="s">
        <v>328</v>
      </c>
      <c r="B164" s="502">
        <v>5.4042848999321622</v>
      </c>
      <c r="C164" s="502">
        <v>9.1537495589518336</v>
      </c>
      <c r="D164" s="502">
        <v>10.5332395228734</v>
      </c>
      <c r="E164" s="502">
        <v>11.129412220603887</v>
      </c>
      <c r="F164" s="502">
        <v>0</v>
      </c>
      <c r="G164" s="502" t="s">
        <v>84</v>
      </c>
      <c r="H164" s="503">
        <v>8.7993683582568405</v>
      </c>
      <c r="I164" s="503">
        <v>10.459296486669036</v>
      </c>
      <c r="J164" s="503">
        <v>9.6771807001641612</v>
      </c>
    </row>
    <row r="165" spans="1:10" x14ac:dyDescent="0.2">
      <c r="A165" s="477" t="s">
        <v>716</v>
      </c>
      <c r="B165" s="489">
        <v>0.4625767694041843</v>
      </c>
      <c r="C165" s="489">
        <v>0.24644566670261014</v>
      </c>
      <c r="D165" s="489">
        <v>0.74286337727898655</v>
      </c>
      <c r="E165" s="489">
        <v>0.1503222818975313</v>
      </c>
      <c r="F165" s="489">
        <v>0</v>
      </c>
      <c r="G165" s="489" t="s">
        <v>84</v>
      </c>
      <c r="H165" s="490">
        <v>0.26687332948872711</v>
      </c>
      <c r="I165" s="490">
        <v>0.56157297447410381</v>
      </c>
      <c r="J165" s="490">
        <v>0.42271802004850451</v>
      </c>
    </row>
    <row r="166" spans="1:10" x14ac:dyDescent="0.2">
      <c r="A166" s="476" t="s">
        <v>717</v>
      </c>
      <c r="B166" s="488">
        <v>0.13639740305968476</v>
      </c>
      <c r="C166" s="488">
        <v>0.87939882021887295</v>
      </c>
      <c r="D166" s="488">
        <v>0.27469776079388047</v>
      </c>
      <c r="E166" s="488">
        <v>0.19529652791994209</v>
      </c>
      <c r="F166" s="488">
        <v>0</v>
      </c>
      <c r="G166" s="488" t="s">
        <v>84</v>
      </c>
      <c r="H166" s="267">
        <v>0.80917393259456916</v>
      </c>
      <c r="I166" s="267">
        <v>0.2464243989637547</v>
      </c>
      <c r="J166" s="267">
        <v>0.511577622508396</v>
      </c>
    </row>
    <row r="167" spans="1:10" x14ac:dyDescent="0.2">
      <c r="A167" s="491" t="s">
        <v>718</v>
      </c>
      <c r="B167" s="489">
        <v>4.2514850897760308</v>
      </c>
      <c r="C167" s="489">
        <v>7.4580518601294745</v>
      </c>
      <c r="D167" s="489">
        <v>9.2804177984939518</v>
      </c>
      <c r="E167" s="489">
        <v>9.8673479333210938</v>
      </c>
      <c r="F167" s="489">
        <v>0</v>
      </c>
      <c r="G167" s="489" t="s">
        <v>84</v>
      </c>
      <c r="H167" s="490">
        <v>7.1549827327934068</v>
      </c>
      <c r="I167" s="490">
        <v>9.2323797202554925</v>
      </c>
      <c r="J167" s="490">
        <v>8.2535632577102493</v>
      </c>
    </row>
    <row r="168" spans="1:10" x14ac:dyDescent="0.2">
      <c r="A168" s="476" t="s">
        <v>329</v>
      </c>
      <c r="B168" s="488">
        <v>0.12163549461292228</v>
      </c>
      <c r="C168" s="488">
        <v>9.2479639089663127E-2</v>
      </c>
      <c r="D168" s="488">
        <v>0.10437497448975237</v>
      </c>
      <c r="E168" s="488">
        <v>0.71147403406437648</v>
      </c>
      <c r="F168" s="488">
        <v>0</v>
      </c>
      <c r="G168" s="488" t="s">
        <v>84</v>
      </c>
      <c r="H168" s="267">
        <v>9.5235309039176347E-2</v>
      </c>
      <c r="I168" s="267">
        <v>0.27045183841429671</v>
      </c>
      <c r="J168" s="267">
        <v>0.18789427984580478</v>
      </c>
    </row>
    <row r="169" spans="1:10" x14ac:dyDescent="0.2">
      <c r="A169" s="477" t="s">
        <v>719</v>
      </c>
      <c r="B169" s="489">
        <v>0.43218498427855462</v>
      </c>
      <c r="C169" s="489">
        <v>0.47737343819139894</v>
      </c>
      <c r="D169" s="489">
        <v>0.13088530142598209</v>
      </c>
      <c r="E169" s="489">
        <v>0.20497105197336254</v>
      </c>
      <c r="F169" s="489">
        <v>0</v>
      </c>
      <c r="G169" s="489" t="s">
        <v>84</v>
      </c>
      <c r="H169" s="490">
        <v>0.47310244485994796</v>
      </c>
      <c r="I169" s="490">
        <v>0.14846722873909052</v>
      </c>
      <c r="J169" s="490">
        <v>0.30142706057615642</v>
      </c>
    </row>
    <row r="170" spans="1:10" x14ac:dyDescent="0.2">
      <c r="A170" s="501" t="s">
        <v>330</v>
      </c>
      <c r="B170" s="502">
        <v>27.398488987250023</v>
      </c>
      <c r="C170" s="502">
        <v>17.040978406039475</v>
      </c>
      <c r="D170" s="502">
        <v>10.35262541768908</v>
      </c>
      <c r="E170" s="502">
        <v>6.4184118139106312</v>
      </c>
      <c r="F170" s="502">
        <v>8.8853096786835728E-2</v>
      </c>
      <c r="G170" s="502" t="s">
        <v>84</v>
      </c>
      <c r="H170" s="503">
        <v>18.019920033653104</v>
      </c>
      <c r="I170" s="503">
        <v>9.0277824328129963</v>
      </c>
      <c r="J170" s="503">
        <v>13.264648265533387</v>
      </c>
    </row>
    <row r="171" spans="1:10" x14ac:dyDescent="0.2">
      <c r="A171" s="491" t="s">
        <v>720</v>
      </c>
      <c r="B171" s="489">
        <v>6.7887109962418135</v>
      </c>
      <c r="C171" s="489">
        <v>1.3619746411271341</v>
      </c>
      <c r="D171" s="489">
        <v>0.64987974682660277</v>
      </c>
      <c r="E171" s="489">
        <v>0.48740836191080855</v>
      </c>
      <c r="F171" s="489">
        <v>8.8853096786835728E-2</v>
      </c>
      <c r="G171" s="489" t="s">
        <v>84</v>
      </c>
      <c r="H171" s="490">
        <v>1.8748834215191412</v>
      </c>
      <c r="I171" s="490">
        <v>0.59205071793313968</v>
      </c>
      <c r="J171" s="490">
        <v>1.196488760608561</v>
      </c>
    </row>
    <row r="172" spans="1:10" x14ac:dyDescent="0.2">
      <c r="A172" s="476" t="s">
        <v>331</v>
      </c>
      <c r="B172" s="488">
        <v>14.208371701914173</v>
      </c>
      <c r="C172" s="488">
        <v>7.2155632082432559</v>
      </c>
      <c r="D172" s="488">
        <v>5.0813982921364493</v>
      </c>
      <c r="E172" s="488">
        <v>2.7657098480438993</v>
      </c>
      <c r="F172" s="488">
        <v>0</v>
      </c>
      <c r="G172" s="488" t="s">
        <v>84</v>
      </c>
      <c r="H172" s="267">
        <v>7.8764895258859386</v>
      </c>
      <c r="I172" s="267">
        <v>4.3234049125096536</v>
      </c>
      <c r="J172" s="267">
        <v>5.9975277370727564</v>
      </c>
    </row>
    <row r="173" spans="1:10" x14ac:dyDescent="0.2">
      <c r="A173" s="477" t="s">
        <v>332</v>
      </c>
      <c r="B173" s="489">
        <v>0.28451431180307823</v>
      </c>
      <c r="C173" s="489">
        <v>0.10713933298843736</v>
      </c>
      <c r="D173" s="489">
        <v>0.20925324773581519</v>
      </c>
      <c r="E173" s="489">
        <v>0.31719138186069795</v>
      </c>
      <c r="F173" s="489">
        <v>0</v>
      </c>
      <c r="G173" s="489" t="s">
        <v>84</v>
      </c>
      <c r="H173" s="490">
        <v>0.12390395505638246</v>
      </c>
      <c r="I173" s="490">
        <v>0.23444717133571827</v>
      </c>
      <c r="J173" s="490">
        <v>0.18236202797123274</v>
      </c>
    </row>
    <row r="174" spans="1:10" x14ac:dyDescent="0.2">
      <c r="A174" s="476" t="s">
        <v>721</v>
      </c>
      <c r="B174" s="488">
        <v>0.36554101633534269</v>
      </c>
      <c r="C174" s="488">
        <v>0.10172061623027634</v>
      </c>
      <c r="D174" s="488">
        <v>0.1516326015300096</v>
      </c>
      <c r="E174" s="488">
        <v>0.70147853939581584</v>
      </c>
      <c r="F174" s="488">
        <v>0</v>
      </c>
      <c r="G174" s="488" t="s">
        <v>84</v>
      </c>
      <c r="H174" s="267">
        <v>0.12665563993617027</v>
      </c>
      <c r="I174" s="267">
        <v>0.30074983657296633</v>
      </c>
      <c r="J174" s="267">
        <v>0.21872109255814687</v>
      </c>
    </row>
    <row r="175" spans="1:10" x14ac:dyDescent="0.2">
      <c r="A175" s="477" t="s">
        <v>722</v>
      </c>
      <c r="B175" s="489">
        <v>5.0633977925491438</v>
      </c>
      <c r="C175" s="489">
        <v>7.074231654045386</v>
      </c>
      <c r="D175" s="489">
        <v>3.6192520853220982</v>
      </c>
      <c r="E175" s="489">
        <v>1.4604922358382479</v>
      </c>
      <c r="F175" s="489">
        <v>0</v>
      </c>
      <c r="G175" s="489" t="s">
        <v>84</v>
      </c>
      <c r="H175" s="490">
        <v>6.8841773974941312</v>
      </c>
      <c r="I175" s="490">
        <v>2.9380270786566518</v>
      </c>
      <c r="J175" s="490">
        <v>4.7973524358552728</v>
      </c>
    </row>
    <row r="176" spans="1:10" x14ac:dyDescent="0.2">
      <c r="A176" s="479" t="s">
        <v>333</v>
      </c>
      <c r="B176" s="492">
        <v>0.68795058900607964</v>
      </c>
      <c r="C176" s="492">
        <v>1.1803486841653579</v>
      </c>
      <c r="D176" s="492">
        <v>0.6412091337472603</v>
      </c>
      <c r="E176" s="492">
        <v>0.68613066400600298</v>
      </c>
      <c r="F176" s="492">
        <v>0</v>
      </c>
      <c r="G176" s="492" t="s">
        <v>84</v>
      </c>
      <c r="H176" s="493">
        <v>1.1338096061765293</v>
      </c>
      <c r="I176" s="493">
        <v>0.63910228137513958</v>
      </c>
      <c r="J176" s="493">
        <v>0.87219575199236998</v>
      </c>
    </row>
    <row r="177" spans="1:10" x14ac:dyDescent="0.2">
      <c r="A177" s="475" t="s">
        <v>723</v>
      </c>
      <c r="B177" s="499">
        <v>59.887361453956416</v>
      </c>
      <c r="C177" s="499">
        <v>55.116749033799941</v>
      </c>
      <c r="D177" s="499">
        <v>48.501471019815504</v>
      </c>
      <c r="E177" s="499">
        <v>42.481020655241942</v>
      </c>
      <c r="F177" s="499">
        <v>35.834103606983604</v>
      </c>
      <c r="G177" s="499" t="s">
        <v>84</v>
      </c>
      <c r="H177" s="500">
        <v>55.567644164505744</v>
      </c>
      <c r="I177" s="500">
        <v>46.543150547386887</v>
      </c>
      <c r="J177" s="500">
        <v>50.795261709520567</v>
      </c>
    </row>
    <row r="178" spans="1:10" x14ac:dyDescent="0.2">
      <c r="A178" s="479" t="s">
        <v>724</v>
      </c>
      <c r="B178" s="492">
        <v>4.7945378617286627</v>
      </c>
      <c r="C178" s="492">
        <v>3.0024753891421314</v>
      </c>
      <c r="D178" s="492">
        <v>3.2120216236886567</v>
      </c>
      <c r="E178" s="492">
        <v>1.962210798625776</v>
      </c>
      <c r="F178" s="492">
        <v>0.24851720330922941</v>
      </c>
      <c r="G178" s="492" t="s">
        <v>84</v>
      </c>
      <c r="H178" s="493">
        <v>3.171852435870103</v>
      </c>
      <c r="I178" s="493">
        <v>2.7978994888173987</v>
      </c>
      <c r="J178" s="493">
        <v>2.9740965772899628</v>
      </c>
    </row>
    <row r="179" spans="1:10" x14ac:dyDescent="0.2">
      <c r="A179" s="477" t="s">
        <v>334</v>
      </c>
      <c r="B179" s="489">
        <v>20.759697900626023</v>
      </c>
      <c r="C179" s="489">
        <v>15.971017430977392</v>
      </c>
      <c r="D179" s="489">
        <v>15.202855006037877</v>
      </c>
      <c r="E179" s="489">
        <v>14.497933066666771</v>
      </c>
      <c r="F179" s="489">
        <v>16.31048161618865</v>
      </c>
      <c r="G179" s="489" t="s">
        <v>84</v>
      </c>
      <c r="H179" s="490">
        <v>16.423620266023836</v>
      </c>
      <c r="I179" s="490">
        <v>15.03243387192121</v>
      </c>
      <c r="J179" s="490">
        <v>15.68792540928027</v>
      </c>
    </row>
    <row r="180" spans="1:10" x14ac:dyDescent="0.2">
      <c r="A180" s="476" t="s">
        <v>725</v>
      </c>
      <c r="B180" s="488">
        <v>11.404754350803612</v>
      </c>
      <c r="C180" s="488">
        <v>10.377356435708874</v>
      </c>
      <c r="D180" s="488">
        <v>9.6514722070604915</v>
      </c>
      <c r="E180" s="488">
        <v>10.403323455005987</v>
      </c>
      <c r="F180" s="488">
        <v>16.31048161618865</v>
      </c>
      <c r="G180" s="488" t="s">
        <v>84</v>
      </c>
      <c r="H180" s="267">
        <v>10.474461099935262</v>
      </c>
      <c r="I180" s="267">
        <v>10.011405626712127</v>
      </c>
      <c r="J180" s="267">
        <v>10.229585552358502</v>
      </c>
    </row>
    <row r="181" spans="1:10" x14ac:dyDescent="0.2">
      <c r="A181" s="477" t="s">
        <v>752</v>
      </c>
      <c r="B181" s="489">
        <v>9.3549422601222112</v>
      </c>
      <c r="C181" s="489">
        <v>5.5936608606487033</v>
      </c>
      <c r="D181" s="489">
        <v>5.5513827989773867</v>
      </c>
      <c r="E181" s="489">
        <v>4.0946092202332043</v>
      </c>
      <c r="F181" s="489">
        <v>0</v>
      </c>
      <c r="G181" s="489" t="s">
        <v>84</v>
      </c>
      <c r="H181" s="490">
        <v>5.9491589222961689</v>
      </c>
      <c r="I181" s="490">
        <v>5.0210281366016494</v>
      </c>
      <c r="J181" s="490">
        <v>5.4583396846186245</v>
      </c>
    </row>
    <row r="182" spans="1:10" x14ac:dyDescent="0.2">
      <c r="A182" s="476" t="s">
        <v>335</v>
      </c>
      <c r="B182" s="488">
        <v>23.838719121353051</v>
      </c>
      <c r="C182" s="488">
        <v>17.193386343923738</v>
      </c>
      <c r="D182" s="488">
        <v>15.338665279012659</v>
      </c>
      <c r="E182" s="488">
        <v>13.603674095831648</v>
      </c>
      <c r="F182" s="488">
        <v>17.977403182098428</v>
      </c>
      <c r="G182" s="488" t="s">
        <v>84</v>
      </c>
      <c r="H182" s="267">
        <v>17.821470943419317</v>
      </c>
      <c r="I182" s="267">
        <v>14.917229407026227</v>
      </c>
      <c r="J182" s="267">
        <v>16.285633926810448</v>
      </c>
    </row>
    <row r="183" spans="1:10" x14ac:dyDescent="0.2">
      <c r="A183" s="477" t="s">
        <v>336</v>
      </c>
      <c r="B183" s="489">
        <v>10.494405280548484</v>
      </c>
      <c r="C183" s="489">
        <v>18.949869600517047</v>
      </c>
      <c r="D183" s="489">
        <v>14.747928955880891</v>
      </c>
      <c r="E183" s="489">
        <v>12.417201911262586</v>
      </c>
      <c r="F183" s="489">
        <v>1.2976968260264872</v>
      </c>
      <c r="G183" s="489" t="s">
        <v>84</v>
      </c>
      <c r="H183" s="490">
        <v>18.150700153503887</v>
      </c>
      <c r="I183" s="490">
        <v>13.795587345192326</v>
      </c>
      <c r="J183" s="490">
        <v>15.847605394099219</v>
      </c>
    </row>
    <row r="184" spans="1:10" x14ac:dyDescent="0.2">
      <c r="A184" s="501" t="s">
        <v>726</v>
      </c>
      <c r="B184" s="502">
        <v>30.175628793330702</v>
      </c>
      <c r="C184" s="502">
        <v>36.981817574805198</v>
      </c>
      <c r="D184" s="502">
        <v>35.200196508444414</v>
      </c>
      <c r="E184" s="502">
        <v>24.39787674023809</v>
      </c>
      <c r="F184" s="502">
        <v>60.524788154832173</v>
      </c>
      <c r="G184" s="502" t="s">
        <v>84</v>
      </c>
      <c r="H184" s="503">
        <v>36.338529646558307</v>
      </c>
      <c r="I184" s="503">
        <v>32.778414012183369</v>
      </c>
      <c r="J184" s="503">
        <v>34.455849674467672</v>
      </c>
    </row>
    <row r="185" spans="1:10" x14ac:dyDescent="0.2">
      <c r="A185" s="477" t="s">
        <v>727</v>
      </c>
      <c r="B185" s="489">
        <v>1.1887605207293512</v>
      </c>
      <c r="C185" s="489">
        <v>0.62690010819394459</v>
      </c>
      <c r="D185" s="489">
        <v>0.68285644625140196</v>
      </c>
      <c r="E185" s="489">
        <v>0.30850560387294101</v>
      </c>
      <c r="F185" s="489">
        <v>0</v>
      </c>
      <c r="G185" s="489" t="s">
        <v>84</v>
      </c>
      <c r="H185" s="490">
        <v>0.68000442727008203</v>
      </c>
      <c r="I185" s="490">
        <v>0.5634698032782719</v>
      </c>
      <c r="J185" s="490">
        <v>0.61837794510582689</v>
      </c>
    </row>
    <row r="186" spans="1:10" x14ac:dyDescent="0.2">
      <c r="A186" s="479" t="s">
        <v>337</v>
      </c>
      <c r="B186" s="492">
        <v>0.61189696843071861</v>
      </c>
      <c r="C186" s="492">
        <v>1.1936282557297222</v>
      </c>
      <c r="D186" s="492">
        <v>1.0869622032411324</v>
      </c>
      <c r="E186" s="492">
        <v>0.40489895101322987</v>
      </c>
      <c r="F186" s="492">
        <v>0</v>
      </c>
      <c r="G186" s="492" t="s">
        <v>84</v>
      </c>
      <c r="H186" s="493">
        <v>1.1386458380187185</v>
      </c>
      <c r="I186" s="493">
        <v>0.87301314921042938</v>
      </c>
      <c r="J186" s="493">
        <v>0.99817249543310516</v>
      </c>
    </row>
    <row r="187" spans="1:10" x14ac:dyDescent="0.2">
      <c r="A187" s="478" t="s">
        <v>728</v>
      </c>
      <c r="B187" s="489">
        <v>28.374971304170632</v>
      </c>
      <c r="C187" s="489">
        <v>35.161289210881534</v>
      </c>
      <c r="D187" s="489">
        <v>33.430377858951879</v>
      </c>
      <c r="E187" s="489">
        <v>23.684471402496762</v>
      </c>
      <c r="F187" s="489">
        <v>60.524788154832173</v>
      </c>
      <c r="G187" s="489" t="s">
        <v>84</v>
      </c>
      <c r="H187" s="490">
        <v>34.519879381269504</v>
      </c>
      <c r="I187" s="490">
        <v>31.341930842479798</v>
      </c>
      <c r="J187" s="490">
        <v>32.83929911905998</v>
      </c>
    </row>
    <row r="188" spans="1:10" x14ac:dyDescent="0.2">
      <c r="A188" s="479" t="s">
        <v>729</v>
      </c>
      <c r="B188" s="488">
        <v>1.4217874212960455</v>
      </c>
      <c r="C188" s="488">
        <v>2.754836990886373</v>
      </c>
      <c r="D188" s="488">
        <v>2.8909685420429834</v>
      </c>
      <c r="E188" s="488">
        <v>2.3079427310137075</v>
      </c>
      <c r="F188" s="488">
        <v>2.0010036657697401</v>
      </c>
      <c r="G188" s="488" t="s">
        <v>84</v>
      </c>
      <c r="H188" s="267">
        <v>2.6288436158265642</v>
      </c>
      <c r="I188" s="267">
        <v>2.7089755245548917</v>
      </c>
      <c r="J188" s="267">
        <v>2.6712194134640206</v>
      </c>
    </row>
    <row r="189" spans="1:10" x14ac:dyDescent="0.2">
      <c r="A189" s="478" t="s">
        <v>754</v>
      </c>
      <c r="B189" s="494">
        <v>22.258618421561724</v>
      </c>
      <c r="C189" s="494">
        <v>27.440401048580657</v>
      </c>
      <c r="D189" s="494">
        <v>25.319555445815148</v>
      </c>
      <c r="E189" s="494">
        <v>17.122849154379427</v>
      </c>
      <c r="F189" s="494">
        <v>57.211716125085431</v>
      </c>
      <c r="G189" s="494" t="s">
        <v>84</v>
      </c>
      <c r="H189" s="495">
        <v>26.950644105629891</v>
      </c>
      <c r="I189" s="495">
        <v>23.769982491395847</v>
      </c>
      <c r="J189" s="495">
        <v>25.268629099910207</v>
      </c>
    </row>
    <row r="190" spans="1:10" s="7" customFormat="1" x14ac:dyDescent="0.2">
      <c r="A190" s="479" t="s">
        <v>753</v>
      </c>
      <c r="B190" s="492">
        <v>2.932574473737835</v>
      </c>
      <c r="C190" s="492">
        <v>1.7404337477335072</v>
      </c>
      <c r="D190" s="492">
        <v>2.1044809729635605</v>
      </c>
      <c r="E190" s="492">
        <v>1.1571836159375219</v>
      </c>
      <c r="F190" s="492">
        <v>0.85384714648262938</v>
      </c>
      <c r="G190" s="492" t="s">
        <v>84</v>
      </c>
      <c r="H190" s="493">
        <v>1.8531091028305395</v>
      </c>
      <c r="I190" s="493">
        <v>1.8132194359950879</v>
      </c>
      <c r="J190" s="493">
        <v>1.8320144293543907</v>
      </c>
    </row>
    <row r="191" spans="1:10" x14ac:dyDescent="0.2">
      <c r="A191" s="478" t="s">
        <v>755</v>
      </c>
      <c r="B191" s="494">
        <v>0</v>
      </c>
      <c r="C191" s="494">
        <v>1.6659875097044058E-2</v>
      </c>
      <c r="D191" s="494">
        <v>3.4471386542290983E-2</v>
      </c>
      <c r="E191" s="494">
        <v>5.0011918969793921E-2</v>
      </c>
      <c r="F191" s="494">
        <v>3.3455525657998496E-2</v>
      </c>
      <c r="G191" s="494" t="s">
        <v>84</v>
      </c>
      <c r="H191" s="495">
        <v>1.5085264565346786E-2</v>
      </c>
      <c r="I191" s="495">
        <v>3.8760254849511913E-2</v>
      </c>
      <c r="J191" s="495">
        <v>2.7605203417069981E-2</v>
      </c>
    </row>
    <row r="192" spans="1:10" x14ac:dyDescent="0.2">
      <c r="A192" s="479" t="s">
        <v>756</v>
      </c>
      <c r="B192" s="492">
        <v>1.7619884081746358</v>
      </c>
      <c r="C192" s="492">
        <v>3.2089572793443262</v>
      </c>
      <c r="D192" s="492">
        <v>3.0809013563924763</v>
      </c>
      <c r="E192" s="492">
        <v>3.0464831993411492</v>
      </c>
      <c r="F192" s="492">
        <v>0.42475613311475724</v>
      </c>
      <c r="G192" s="492" t="s">
        <v>84</v>
      </c>
      <c r="H192" s="493">
        <v>3.0721968048323554</v>
      </c>
      <c r="I192" s="493">
        <v>3.0109925926472987</v>
      </c>
      <c r="J192" s="493">
        <v>3.0398304560048621</v>
      </c>
    </row>
    <row r="193" spans="1:10" x14ac:dyDescent="0.2">
      <c r="A193" s="504" t="s">
        <v>730</v>
      </c>
      <c r="B193" s="505">
        <v>7.0696102783946841</v>
      </c>
      <c r="C193" s="505">
        <v>7.2480697201402142</v>
      </c>
      <c r="D193" s="505">
        <v>7.0516349139418102</v>
      </c>
      <c r="E193" s="505">
        <v>10.229498295528606</v>
      </c>
      <c r="F193" s="505">
        <v>3.9875067508471416</v>
      </c>
      <c r="G193" s="505" t="s">
        <v>84</v>
      </c>
      <c r="H193" s="506">
        <v>7.2312025998997278</v>
      </c>
      <c r="I193" s="506">
        <v>7.8637505643513697</v>
      </c>
      <c r="J193" s="506">
        <v>7.5657101008811916</v>
      </c>
    </row>
    <row r="194" spans="1:10" x14ac:dyDescent="0.2">
      <c r="A194" s="479" t="s">
        <v>731</v>
      </c>
      <c r="B194" s="492">
        <v>6.3195309618326118E-2</v>
      </c>
      <c r="C194" s="492">
        <v>5.4196187109156614E-2</v>
      </c>
      <c r="D194" s="492">
        <v>3.4353903607191691E-2</v>
      </c>
      <c r="E194" s="492">
        <v>0.12965921140651282</v>
      </c>
      <c r="F194" s="492">
        <v>0</v>
      </c>
      <c r="G194" s="492" t="s">
        <v>84</v>
      </c>
      <c r="H194" s="493">
        <v>5.504674048944494E-2</v>
      </c>
      <c r="I194" s="493">
        <v>6.001711870347054E-2</v>
      </c>
      <c r="J194" s="493">
        <v>5.7675203291863021E-2</v>
      </c>
    </row>
    <row r="195" spans="1:10" x14ac:dyDescent="0.2">
      <c r="A195" s="478" t="s">
        <v>732</v>
      </c>
      <c r="B195" s="494">
        <v>3.9888750461067821</v>
      </c>
      <c r="C195" s="494">
        <v>5.2171378562090762</v>
      </c>
      <c r="D195" s="494">
        <v>4.8175617278154741</v>
      </c>
      <c r="E195" s="494">
        <v>7.4934316495032194</v>
      </c>
      <c r="F195" s="494">
        <v>2.5817581356669357</v>
      </c>
      <c r="G195" s="494" t="s">
        <v>84</v>
      </c>
      <c r="H195" s="495">
        <v>5.1010484170498165</v>
      </c>
      <c r="I195" s="495">
        <v>5.5092148518925876</v>
      </c>
      <c r="J195" s="495">
        <v>5.3168972408178785</v>
      </c>
    </row>
    <row r="196" spans="1:10" x14ac:dyDescent="0.2">
      <c r="A196" s="479" t="s">
        <v>733</v>
      </c>
      <c r="B196" s="492">
        <v>0.244516839615463</v>
      </c>
      <c r="C196" s="492">
        <v>1.3131532847167338</v>
      </c>
      <c r="D196" s="492">
        <v>1.0140383571695397</v>
      </c>
      <c r="E196" s="492">
        <v>3.4521841854646498</v>
      </c>
      <c r="F196" s="492">
        <v>3.8234886466284E-2</v>
      </c>
      <c r="G196" s="492" t="s">
        <v>84</v>
      </c>
      <c r="H196" s="493">
        <v>1.2121509547946712</v>
      </c>
      <c r="I196" s="493">
        <v>1.668363947415322</v>
      </c>
      <c r="J196" s="493">
        <v>1.4534080240654648</v>
      </c>
    </row>
    <row r="197" spans="1:10" x14ac:dyDescent="0.2">
      <c r="A197" s="478" t="s">
        <v>769</v>
      </c>
      <c r="B197" s="494">
        <v>0.22627532003910372</v>
      </c>
      <c r="C197" s="494">
        <v>0.78059151138607652</v>
      </c>
      <c r="D197" s="494">
        <v>0.894407827808816</v>
      </c>
      <c r="E197" s="494">
        <v>1.8115624575545719</v>
      </c>
      <c r="F197" s="494">
        <v>0</v>
      </c>
      <c r="G197" s="494" t="s">
        <v>84</v>
      </c>
      <c r="H197" s="495">
        <v>0.72820023547908441</v>
      </c>
      <c r="I197" s="495">
        <v>1.1285613327348341</v>
      </c>
      <c r="J197" s="495">
        <v>0.9399213976036308</v>
      </c>
    </row>
    <row r="198" spans="1:10" x14ac:dyDescent="0.2">
      <c r="A198" s="476" t="s">
        <v>770</v>
      </c>
      <c r="B198" s="488">
        <v>3.5180828864522153</v>
      </c>
      <c r="C198" s="488">
        <v>3.1233929254864519</v>
      </c>
      <c r="D198" s="488">
        <v>2.9091153876416955</v>
      </c>
      <c r="E198" s="488">
        <v>2.2296846150564185</v>
      </c>
      <c r="F198" s="488">
        <v>2.5435232492006521</v>
      </c>
      <c r="G198" s="488" t="s">
        <v>84</v>
      </c>
      <c r="H198" s="267">
        <v>3.1606971048798584</v>
      </c>
      <c r="I198" s="267">
        <v>2.712289354527567</v>
      </c>
      <c r="J198" s="267">
        <v>2.9235676468456404</v>
      </c>
    </row>
    <row r="199" spans="1:10" s="47" customFormat="1" x14ac:dyDescent="0.2">
      <c r="A199" s="477" t="s">
        <v>734</v>
      </c>
      <c r="B199" s="489">
        <v>3.0175373432691837</v>
      </c>
      <c r="C199" s="489">
        <v>1.9767355422021675</v>
      </c>
      <c r="D199" s="489">
        <v>2.1997191273237218</v>
      </c>
      <c r="E199" s="489">
        <v>2.6064070431912936</v>
      </c>
      <c r="F199" s="489">
        <v>1.4057438358193974</v>
      </c>
      <c r="G199" s="489" t="s">
        <v>84</v>
      </c>
      <c r="H199" s="490">
        <v>2.0751070766718582</v>
      </c>
      <c r="I199" s="490">
        <v>2.2945182679330149</v>
      </c>
      <c r="J199" s="490">
        <v>2.1911373121651647</v>
      </c>
    </row>
    <row r="200" spans="1:10" s="7" customFormat="1" x14ac:dyDescent="0.2">
      <c r="A200" s="501" t="s">
        <v>735</v>
      </c>
      <c r="B200" s="502">
        <v>87.48729645306652</v>
      </c>
      <c r="C200" s="502">
        <v>79.362859766405009</v>
      </c>
      <c r="D200" s="502">
        <v>67.304354985319293</v>
      </c>
      <c r="E200" s="502">
        <v>85.633934579142931</v>
      </c>
      <c r="F200" s="502">
        <v>73.026391630383358</v>
      </c>
      <c r="G200" s="502" t="s">
        <v>84</v>
      </c>
      <c r="H200" s="503">
        <v>80.130742088235536</v>
      </c>
      <c r="I200" s="503">
        <v>72.520199842019636</v>
      </c>
      <c r="J200" s="503">
        <v>76.106093190499394</v>
      </c>
    </row>
    <row r="201" spans="1:10" x14ac:dyDescent="0.2">
      <c r="A201" s="477" t="s">
        <v>736</v>
      </c>
      <c r="B201" s="489">
        <v>9.7616376097212445</v>
      </c>
      <c r="C201" s="489">
        <v>6.6834581999419251</v>
      </c>
      <c r="D201" s="489">
        <v>6.9008068454838671</v>
      </c>
      <c r="E201" s="489">
        <v>6.3446594208202676</v>
      </c>
      <c r="F201" s="489">
        <v>0.99307948554960257</v>
      </c>
      <c r="G201" s="489" t="s">
        <v>84</v>
      </c>
      <c r="H201" s="490">
        <v>6.9743927771136462</v>
      </c>
      <c r="I201" s="490">
        <v>6.6122467043889248</v>
      </c>
      <c r="J201" s="490">
        <v>6.7828806948916824</v>
      </c>
    </row>
    <row r="202" spans="1:10" x14ac:dyDescent="0.2">
      <c r="A202" s="476" t="s">
        <v>737</v>
      </c>
      <c r="B202" s="488">
        <v>69.259777862038192</v>
      </c>
      <c r="C202" s="488">
        <v>62.653039102882786</v>
      </c>
      <c r="D202" s="488">
        <v>51.640360369979682</v>
      </c>
      <c r="E202" s="488">
        <v>69.119794453549488</v>
      </c>
      <c r="F202" s="488">
        <v>61.221628519401818</v>
      </c>
      <c r="G202" s="488" t="s">
        <v>84</v>
      </c>
      <c r="H202" s="267">
        <v>63.277475983095933</v>
      </c>
      <c r="I202" s="267">
        <v>56.708017824217357</v>
      </c>
      <c r="J202" s="267">
        <v>59.803378910577784</v>
      </c>
    </row>
    <row r="203" spans="1:10" x14ac:dyDescent="0.2">
      <c r="A203" s="477" t="s">
        <v>738</v>
      </c>
      <c r="B203" s="489">
        <v>1.0454567731185209</v>
      </c>
      <c r="C203" s="489">
        <v>0.70625889248009677</v>
      </c>
      <c r="D203" s="489">
        <v>0.46016963790890308</v>
      </c>
      <c r="E203" s="489">
        <v>0.3487564932942584</v>
      </c>
      <c r="F203" s="489">
        <v>0</v>
      </c>
      <c r="G203" s="489" t="s">
        <v>84</v>
      </c>
      <c r="H203" s="490">
        <v>0.73831822978433759</v>
      </c>
      <c r="I203" s="490">
        <v>0.41879938176305265</v>
      </c>
      <c r="J203" s="490">
        <v>0.56934851147889276</v>
      </c>
    </row>
    <row r="204" spans="1:10" x14ac:dyDescent="0.2">
      <c r="A204" s="476" t="s">
        <v>739</v>
      </c>
      <c r="B204" s="488">
        <v>3.4571123096724934</v>
      </c>
      <c r="C204" s="488">
        <v>5.6536415265509987</v>
      </c>
      <c r="D204" s="488">
        <v>5.0888343256270012</v>
      </c>
      <c r="E204" s="488">
        <v>6.9872899550680279</v>
      </c>
      <c r="F204" s="488">
        <v>6.5794066901492592</v>
      </c>
      <c r="G204" s="488" t="s">
        <v>84</v>
      </c>
      <c r="H204" s="267">
        <v>5.446036246323458</v>
      </c>
      <c r="I204" s="267">
        <v>5.6494613668701499</v>
      </c>
      <c r="J204" s="267">
        <v>5.553612639790976</v>
      </c>
    </row>
    <row r="205" spans="1:10" s="7" customFormat="1" x14ac:dyDescent="0.2">
      <c r="A205" s="478" t="s">
        <v>740</v>
      </c>
      <c r="B205" s="494">
        <v>3.9633080294154821</v>
      </c>
      <c r="C205" s="494">
        <v>3.6664619099293825</v>
      </c>
      <c r="D205" s="489">
        <v>3.2141833407335683</v>
      </c>
      <c r="E205" s="489">
        <v>2.8334326907005809</v>
      </c>
      <c r="F205" s="489">
        <v>4.2322721559218675</v>
      </c>
      <c r="G205" s="489" t="s">
        <v>84</v>
      </c>
      <c r="H205" s="490">
        <v>3.6945183643333661</v>
      </c>
      <c r="I205" s="490">
        <v>3.1316736959206941</v>
      </c>
      <c r="J205" s="490">
        <v>3.3968717445474956</v>
      </c>
    </row>
    <row r="206" spans="1:10" s="47" customFormat="1" x14ac:dyDescent="0.2">
      <c r="A206" s="507" t="s">
        <v>741</v>
      </c>
      <c r="B206" s="508">
        <v>24.477307725046234</v>
      </c>
      <c r="C206" s="508">
        <v>16.914976279315653</v>
      </c>
      <c r="D206" s="502">
        <v>15.987781309163404</v>
      </c>
      <c r="E206" s="502">
        <v>21.7230598989882</v>
      </c>
      <c r="F206" s="502">
        <v>25.706270043444391</v>
      </c>
      <c r="G206" s="502" t="s">
        <v>84</v>
      </c>
      <c r="H206" s="503">
        <v>17.629731142078434</v>
      </c>
      <c r="I206" s="503">
        <v>17.799965528001007</v>
      </c>
      <c r="J206" s="503">
        <v>17.719755428324362</v>
      </c>
    </row>
    <row r="207" spans="1:10" x14ac:dyDescent="0.2">
      <c r="A207" s="478" t="s">
        <v>742</v>
      </c>
      <c r="B207" s="494">
        <v>3.621136380636957</v>
      </c>
      <c r="C207" s="494">
        <v>3.5475592283430712</v>
      </c>
      <c r="D207" s="489">
        <v>3.8907334209773619</v>
      </c>
      <c r="E207" s="489">
        <v>8.4590838794074248</v>
      </c>
      <c r="F207" s="489">
        <v>6.6505187996157398</v>
      </c>
      <c r="G207" s="489" t="s">
        <v>84</v>
      </c>
      <c r="H207" s="490">
        <v>3.5545133836545237</v>
      </c>
      <c r="I207" s="490">
        <v>5.221004612231825</v>
      </c>
      <c r="J207" s="490">
        <v>4.4357964603650517</v>
      </c>
    </row>
    <row r="208" spans="1:10" x14ac:dyDescent="0.2">
      <c r="A208" s="479" t="s">
        <v>338</v>
      </c>
      <c r="B208" s="492">
        <v>1.426880447371204</v>
      </c>
      <c r="C208" s="492">
        <v>1.958050177381798</v>
      </c>
      <c r="D208" s="488">
        <v>1.8058882384993595</v>
      </c>
      <c r="E208" s="488">
        <v>1.3139268758481746</v>
      </c>
      <c r="F208" s="488">
        <v>0</v>
      </c>
      <c r="G208" s="488" t="s">
        <v>84</v>
      </c>
      <c r="H208" s="267">
        <v>1.9078465926537302</v>
      </c>
      <c r="I208" s="267">
        <v>1.6283487336862135</v>
      </c>
      <c r="J208" s="267">
        <v>1.7600409943637345</v>
      </c>
    </row>
    <row r="209" spans="1:11" x14ac:dyDescent="0.2">
      <c r="A209" s="745" t="s">
        <v>743</v>
      </c>
      <c r="B209" s="489">
        <v>6.3854552770662929</v>
      </c>
      <c r="C209" s="489">
        <v>1.3617179211415975</v>
      </c>
      <c r="D209" s="494">
        <v>2.3861575615322694</v>
      </c>
      <c r="E209" s="494">
        <v>2.1763334274064281</v>
      </c>
      <c r="F209" s="494">
        <v>0.52921384294064511</v>
      </c>
      <c r="G209" s="494" t="s">
        <v>84</v>
      </c>
      <c r="H209" s="495">
        <v>1.836537192177043</v>
      </c>
      <c r="I209" s="495">
        <v>2.2857410496886605</v>
      </c>
      <c r="J209" s="495">
        <v>2.0740876519871665</v>
      </c>
    </row>
    <row r="210" spans="1:11" s="7" customFormat="1" x14ac:dyDescent="0.2">
      <c r="A210" s="476" t="s">
        <v>744</v>
      </c>
      <c r="B210" s="488">
        <v>11.826417960880814</v>
      </c>
      <c r="C210" s="488">
        <v>8.6921769868235454</v>
      </c>
      <c r="D210" s="492">
        <v>6.5618477815357483</v>
      </c>
      <c r="E210" s="492">
        <v>8.0342612646007385</v>
      </c>
      <c r="F210" s="492">
        <v>18.515736045461281</v>
      </c>
      <c r="G210" s="492" t="s">
        <v>84</v>
      </c>
      <c r="H210" s="493">
        <v>8.9884102309433267</v>
      </c>
      <c r="I210" s="493">
        <v>7.2420341607300944</v>
      </c>
      <c r="J210" s="493">
        <v>8.0648820119769056</v>
      </c>
    </row>
    <row r="211" spans="1:11" s="7" customFormat="1" x14ac:dyDescent="0.2">
      <c r="A211" s="477" t="s">
        <v>745</v>
      </c>
      <c r="B211" s="494">
        <v>1.2174150796905752</v>
      </c>
      <c r="C211" s="494">
        <v>1.3554716963860098</v>
      </c>
      <c r="D211" s="494">
        <v>1.3431539962278201</v>
      </c>
      <c r="E211" s="494">
        <v>1.7394532774426941</v>
      </c>
      <c r="F211" s="494">
        <v>1.0791796705108658E-2</v>
      </c>
      <c r="G211" s="494" t="s">
        <v>84</v>
      </c>
      <c r="H211" s="495">
        <v>1.3424232550650006</v>
      </c>
      <c r="I211" s="495">
        <v>1.4228362114121866</v>
      </c>
      <c r="J211" s="495">
        <v>1.3849476778533143</v>
      </c>
    </row>
    <row r="212" spans="1:11" s="7" customFormat="1" x14ac:dyDescent="0.2">
      <c r="A212" s="501" t="s">
        <v>746</v>
      </c>
      <c r="B212" s="508">
        <v>25.391102874225858</v>
      </c>
      <c r="C212" s="508">
        <v>19.511783070400643</v>
      </c>
      <c r="D212" s="508">
        <v>19.272636610382978</v>
      </c>
      <c r="E212" s="508">
        <v>19.70625591300287</v>
      </c>
      <c r="F212" s="508">
        <v>41.249592559491091</v>
      </c>
      <c r="G212" s="508" t="s">
        <v>84</v>
      </c>
      <c r="H212" s="509">
        <v>20.067467841648543</v>
      </c>
      <c r="I212" s="509">
        <v>19.892360803012945</v>
      </c>
      <c r="J212" s="509">
        <v>19.97486677233827</v>
      </c>
    </row>
    <row r="213" spans="1:11" s="7" customFormat="1" x14ac:dyDescent="0.2">
      <c r="A213" s="478" t="s">
        <v>747</v>
      </c>
      <c r="B213" s="494">
        <v>8.8175100016250223</v>
      </c>
      <c r="C213" s="494">
        <v>10.203593891329771</v>
      </c>
      <c r="D213" s="489">
        <v>10.4541302080286</v>
      </c>
      <c r="E213" s="489">
        <v>11.69336463710162</v>
      </c>
      <c r="F213" s="489">
        <v>18.186318601750202</v>
      </c>
      <c r="G213" s="489" t="s">
        <v>84</v>
      </c>
      <c r="H213" s="490">
        <v>10.072587969746825</v>
      </c>
      <c r="I213" s="490">
        <v>10.973682572840563</v>
      </c>
      <c r="J213" s="490">
        <v>10.549109784325861</v>
      </c>
    </row>
    <row r="214" spans="1:11" s="7" customFormat="1" x14ac:dyDescent="0.2">
      <c r="A214" s="479" t="s">
        <v>339</v>
      </c>
      <c r="B214" s="492">
        <v>0</v>
      </c>
      <c r="C214" s="492">
        <v>0.14280752583993678</v>
      </c>
      <c r="D214" s="488">
        <v>0.14562033084870635</v>
      </c>
      <c r="E214" s="488">
        <v>0.10784534383194291</v>
      </c>
      <c r="F214" s="488">
        <v>0</v>
      </c>
      <c r="G214" s="488" t="s">
        <v>84</v>
      </c>
      <c r="H214" s="267">
        <v>0.12931005164620213</v>
      </c>
      <c r="I214" s="267">
        <v>0.13182998201569529</v>
      </c>
      <c r="J214" s="267">
        <v>0.13064265511331977</v>
      </c>
    </row>
    <row r="215" spans="1:11" s="7" customFormat="1" x14ac:dyDescent="0.2">
      <c r="A215" s="478" t="s">
        <v>748</v>
      </c>
      <c r="B215" s="533">
        <v>0.3169270571362981</v>
      </c>
      <c r="C215" s="533">
        <v>0.20641808041029966</v>
      </c>
      <c r="D215" s="494">
        <v>0.58315813063388489</v>
      </c>
      <c r="E215" s="494">
        <v>0.44239419027529492</v>
      </c>
      <c r="F215" s="494">
        <v>0.5529099138281246</v>
      </c>
      <c r="G215" s="494" t="s">
        <v>84</v>
      </c>
      <c r="H215" s="495">
        <v>0.21686285251010493</v>
      </c>
      <c r="I215" s="495">
        <v>0.54341370319521975</v>
      </c>
      <c r="J215" s="495">
        <v>0.38955127322258681</v>
      </c>
    </row>
    <row r="216" spans="1:11" x14ac:dyDescent="0.2">
      <c r="A216" s="479" t="s">
        <v>749</v>
      </c>
      <c r="B216" s="492">
        <v>0.24247911330532104</v>
      </c>
      <c r="C216" s="492">
        <v>0.47427449007024058</v>
      </c>
      <c r="D216" s="492">
        <v>0.57250443044133392</v>
      </c>
      <c r="E216" s="492">
        <v>0.76806898206517971</v>
      </c>
      <c r="F216" s="492">
        <v>0.19428101685680557</v>
      </c>
      <c r="G216" s="492" t="s">
        <v>84</v>
      </c>
      <c r="H216" s="493">
        <v>0.45236631612975658</v>
      </c>
      <c r="I216" s="493">
        <v>0.61817189146251106</v>
      </c>
      <c r="J216" s="493">
        <v>0.54004853434926325</v>
      </c>
    </row>
    <row r="217" spans="1:11" x14ac:dyDescent="0.2">
      <c r="A217" s="745" t="s">
        <v>750</v>
      </c>
      <c r="B217" s="751">
        <v>16.014185412459021</v>
      </c>
      <c r="C217" s="751">
        <v>8.4846888135107683</v>
      </c>
      <c r="D217" s="751">
        <v>7.5172232000396058</v>
      </c>
      <c r="E217" s="751">
        <v>6.6945819768736756</v>
      </c>
      <c r="F217" s="751">
        <v>22.316078247695152</v>
      </c>
      <c r="G217" s="751" t="s">
        <v>84</v>
      </c>
      <c r="H217" s="751">
        <v>9.1963402859270467</v>
      </c>
      <c r="I217" s="751">
        <v>7.6252621104617937</v>
      </c>
      <c r="J217" s="751">
        <v>8.3655140658521923</v>
      </c>
    </row>
    <row r="218" spans="1:11" x14ac:dyDescent="0.2">
      <c r="A218" s="742" t="s">
        <v>751</v>
      </c>
      <c r="B218" s="748">
        <v>4.0941532731301286E-2</v>
      </c>
      <c r="C218" s="748">
        <v>2.8560266665697404E-2</v>
      </c>
      <c r="D218" s="748">
        <v>5.2638562741396777E-2</v>
      </c>
      <c r="E218" s="748">
        <v>0</v>
      </c>
      <c r="F218" s="748">
        <v>0</v>
      </c>
      <c r="G218" s="748" t="s">
        <v>84</v>
      </c>
      <c r="H218" s="748">
        <v>2.9730483838940499E-2</v>
      </c>
      <c r="I218" s="748">
        <v>3.6837034439308157E-2</v>
      </c>
      <c r="J218" s="748">
        <v>3.3488609096664013E-2</v>
      </c>
    </row>
    <row r="219" spans="1:11" x14ac:dyDescent="0.2">
      <c r="A219" s="746" t="s">
        <v>762</v>
      </c>
      <c r="B219" s="739">
        <v>415.0902635373381</v>
      </c>
      <c r="C219" s="739">
        <v>330.98802058660044</v>
      </c>
      <c r="D219" s="739">
        <v>297.52790933607554</v>
      </c>
      <c r="E219" s="739">
        <v>295.25576308610897</v>
      </c>
      <c r="F219" s="739">
        <v>342.06487504361166</v>
      </c>
      <c r="G219" s="739" t="s">
        <v>84</v>
      </c>
      <c r="H219" s="739">
        <v>338.93695638102849</v>
      </c>
      <c r="I219" s="739">
        <v>297.90953793728204</v>
      </c>
      <c r="J219" s="739">
        <v>317.24061082842547</v>
      </c>
    </row>
    <row r="220" spans="1:11" x14ac:dyDescent="0.2">
      <c r="A220" s="747" t="s">
        <v>118</v>
      </c>
      <c r="B220" s="752">
        <v>5.8131121239556656</v>
      </c>
      <c r="C220" s="752">
        <v>4.4395439242241217</v>
      </c>
      <c r="D220" s="752">
        <v>3.5670677795833905</v>
      </c>
      <c r="E220" s="752">
        <v>4.2180560845264372</v>
      </c>
      <c r="F220" s="752">
        <v>2.7771001706231808</v>
      </c>
      <c r="G220" s="752" t="s">
        <v>84</v>
      </c>
      <c r="H220" s="752">
        <v>4.569366923538535</v>
      </c>
      <c r="I220" s="752">
        <v>3.7297427861042873</v>
      </c>
      <c r="J220" s="752">
        <v>4.1253522594168546</v>
      </c>
    </row>
    <row r="221" spans="1:11" ht="15" customHeight="1" x14ac:dyDescent="0.2">
      <c r="A221" s="511" t="s">
        <v>772</v>
      </c>
      <c r="B221" s="3"/>
      <c r="C221" s="3"/>
      <c r="D221" s="212"/>
      <c r="E221" s="3"/>
      <c r="F221" s="3"/>
      <c r="G221" s="212"/>
      <c r="H221" s="3"/>
      <c r="I221" s="3"/>
      <c r="J221" s="3"/>
    </row>
    <row r="222" spans="1:11" ht="15" customHeight="1" x14ac:dyDescent="0.2">
      <c r="A222" s="22" t="s">
        <v>794</v>
      </c>
      <c r="B222" s="3"/>
      <c r="C222" s="3"/>
      <c r="D222" s="3"/>
      <c r="E222" s="212"/>
      <c r="F222" s="3"/>
      <c r="G222" s="3"/>
      <c r="H222" s="212"/>
      <c r="I222" s="3"/>
      <c r="J222" s="3"/>
      <c r="K222" s="744"/>
    </row>
    <row r="223" spans="1:11" x14ac:dyDescent="0.2">
      <c r="A223" s="38" t="s">
        <v>355</v>
      </c>
    </row>
    <row r="224" spans="1:11" x14ac:dyDescent="0.2">
      <c r="A224" s="22" t="s">
        <v>811</v>
      </c>
    </row>
    <row r="225" spans="1:10" x14ac:dyDescent="0.2">
      <c r="A225" s="242" t="s">
        <v>659</v>
      </c>
      <c r="B225" s="3"/>
      <c r="C225" s="3"/>
      <c r="D225" s="212"/>
      <c r="E225" s="3"/>
      <c r="F225" s="3"/>
      <c r="G225" s="212"/>
      <c r="H225" s="3"/>
      <c r="I225" s="3"/>
      <c r="J225" s="3"/>
    </row>
    <row r="227" spans="1:10" ht="87" customHeight="1" x14ac:dyDescent="0.2">
      <c r="A227" s="817" t="s">
        <v>356</v>
      </c>
      <c r="B227" s="818"/>
      <c r="C227" s="818"/>
      <c r="D227" s="818"/>
      <c r="E227" s="818"/>
      <c r="F227" s="818"/>
      <c r="G227" s="818"/>
      <c r="H227" s="818"/>
      <c r="I227" s="818"/>
      <c r="J227" s="819"/>
    </row>
  </sheetData>
  <mergeCells count="1">
    <mergeCell ref="A227:J227"/>
  </mergeCells>
  <printOptions horizontalCentered="1" verticalCentered="1"/>
  <pageMargins left="0.70866141732283472" right="0.70866141732283472" top="0.19685039370078741" bottom="0.19685039370078741" header="0.31496062992125984" footer="0.31496062992125984"/>
  <pageSetup paperSize="9" scale="50" firstPageNumber="95" orientation="landscape" useFirstPageNumber="1" r:id="rId1"/>
  <headerFooter>
    <oddHeader>&amp;R&amp;12Les groupements à fiscalité propre en 2021</oddHeader>
    <oddFooter>&amp;L&amp;12Direction Générale des Collectivités Locales / DESL&amp;C&amp;12&amp;P&amp;R&amp;12Mise en ligne : mars 2023</oddFooter>
    <firstHeader>&amp;RLes groupements à fiscalité propre en 2016</firstHeader>
    <firstFooter>&amp;LDirection Générale des Collectivités Locales / DESL&amp;C&amp;P&amp;RMise en ligne : mai 2018</firstFooter>
  </headerFooter>
  <rowBreaks count="2" manualBreakCount="2">
    <brk id="76" max="16383" man="1"/>
    <brk id="150" max="1638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6"/>
  <sheetViews>
    <sheetView zoomScaleNormal="100" zoomScalePageLayoutView="85" workbookViewId="0"/>
  </sheetViews>
  <sheetFormatPr baseColWidth="10" defaultRowHeight="12.75" x14ac:dyDescent="0.2"/>
  <cols>
    <col min="1" max="1" width="93.140625" customWidth="1"/>
    <col min="2" max="10" width="17.28515625" customWidth="1"/>
  </cols>
  <sheetData>
    <row r="1" spans="1:10" ht="21" x14ac:dyDescent="0.25">
      <c r="A1" s="9" t="s">
        <v>806</v>
      </c>
    </row>
    <row r="2" spans="1:10" ht="12.75" customHeight="1" x14ac:dyDescent="0.25">
      <c r="A2" s="9"/>
    </row>
    <row r="3" spans="1:10" ht="17.25" customHeight="1" x14ac:dyDescent="0.25">
      <c r="A3" s="88" t="s">
        <v>807</v>
      </c>
    </row>
    <row r="4" spans="1:10" ht="13.5" thickBot="1" x14ac:dyDescent="0.25">
      <c r="A4" s="205"/>
      <c r="J4" s="398" t="s">
        <v>340</v>
      </c>
    </row>
    <row r="5" spans="1:10" x14ac:dyDescent="0.2">
      <c r="A5" s="204" t="s">
        <v>343</v>
      </c>
      <c r="B5" s="480" t="s">
        <v>34</v>
      </c>
      <c r="C5" s="480" t="s">
        <v>464</v>
      </c>
      <c r="D5" s="480" t="s">
        <v>466</v>
      </c>
      <c r="E5" s="480" t="s">
        <v>97</v>
      </c>
      <c r="F5" s="480" t="s">
        <v>272</v>
      </c>
      <c r="G5" s="481">
        <v>300000</v>
      </c>
      <c r="H5" s="758" t="s">
        <v>354</v>
      </c>
      <c r="I5" s="758" t="s">
        <v>354</v>
      </c>
      <c r="J5" s="758"/>
    </row>
    <row r="6" spans="1:10" x14ac:dyDescent="0.2">
      <c r="A6" s="203"/>
      <c r="B6" s="483" t="s">
        <v>463</v>
      </c>
      <c r="C6" s="483" t="s">
        <v>35</v>
      </c>
      <c r="D6" s="483" t="s">
        <v>35</v>
      </c>
      <c r="E6" s="483" t="s">
        <v>35</v>
      </c>
      <c r="F6" s="483" t="s">
        <v>35</v>
      </c>
      <c r="G6" s="483" t="s">
        <v>36</v>
      </c>
      <c r="H6" s="759" t="s">
        <v>286</v>
      </c>
      <c r="I6" s="759" t="s">
        <v>480</v>
      </c>
      <c r="J6" s="759" t="s">
        <v>346</v>
      </c>
    </row>
    <row r="7" spans="1:10" ht="13.5" thickBot="1" x14ac:dyDescent="0.25">
      <c r="A7" s="206"/>
      <c r="B7" s="485" t="s">
        <v>36</v>
      </c>
      <c r="C7" s="485" t="s">
        <v>465</v>
      </c>
      <c r="D7" s="485" t="s">
        <v>99</v>
      </c>
      <c r="E7" s="485" t="s">
        <v>100</v>
      </c>
      <c r="F7" s="485" t="s">
        <v>273</v>
      </c>
      <c r="G7" s="485" t="s">
        <v>101</v>
      </c>
      <c r="H7" s="760" t="s">
        <v>465</v>
      </c>
      <c r="I7" s="760" t="s">
        <v>101</v>
      </c>
      <c r="J7" s="760" t="s">
        <v>781</v>
      </c>
    </row>
    <row r="9" spans="1:10" x14ac:dyDescent="0.2">
      <c r="A9" s="496" t="s">
        <v>712</v>
      </c>
      <c r="B9" s="497">
        <v>16.930267000000001</v>
      </c>
      <c r="C9" s="497">
        <v>151.56712300000001</v>
      </c>
      <c r="D9" s="497">
        <v>141.34574000000001</v>
      </c>
      <c r="E9" s="497">
        <v>54.062539999999998</v>
      </c>
      <c r="F9" s="497">
        <v>1.3463689999999999</v>
      </c>
      <c r="G9" s="497" t="s">
        <v>84</v>
      </c>
      <c r="H9" s="498">
        <v>168.49739</v>
      </c>
      <c r="I9" s="498">
        <v>196.754649</v>
      </c>
      <c r="J9" s="498">
        <v>365.25203899999997</v>
      </c>
    </row>
    <row r="10" spans="1:10" x14ac:dyDescent="0.2">
      <c r="A10" s="476" t="s">
        <v>713</v>
      </c>
      <c r="B10" s="488">
        <v>5.0186510000000002</v>
      </c>
      <c r="C10" s="488">
        <v>26.246583000000001</v>
      </c>
      <c r="D10" s="488">
        <v>33.023224999999996</v>
      </c>
      <c r="E10" s="488">
        <v>15.822685</v>
      </c>
      <c r="F10" s="488">
        <v>0</v>
      </c>
      <c r="G10" s="488" t="s">
        <v>84</v>
      </c>
      <c r="H10" s="267">
        <v>31.265234</v>
      </c>
      <c r="I10" s="267">
        <v>48.845909999999996</v>
      </c>
      <c r="J10" s="267">
        <v>80.111143999999996</v>
      </c>
    </row>
    <row r="11" spans="1:10" x14ac:dyDescent="0.2">
      <c r="A11" s="477" t="s">
        <v>327</v>
      </c>
      <c r="B11" s="489">
        <v>11.826421</v>
      </c>
      <c r="C11" s="489">
        <v>124.95562700000001</v>
      </c>
      <c r="D11" s="489">
        <v>107.983073</v>
      </c>
      <c r="E11" s="489">
        <v>38.213923999999999</v>
      </c>
      <c r="F11" s="489">
        <v>1.3463689999999999</v>
      </c>
      <c r="G11" s="489" t="s">
        <v>84</v>
      </c>
      <c r="H11" s="490">
        <v>136.782048</v>
      </c>
      <c r="I11" s="490">
        <v>147.54336600000002</v>
      </c>
      <c r="J11" s="490">
        <v>284.32541400000002</v>
      </c>
    </row>
    <row r="12" spans="1:10" x14ac:dyDescent="0.2">
      <c r="A12" s="476" t="s">
        <v>714</v>
      </c>
      <c r="B12" s="488">
        <v>8.5195000000000007E-2</v>
      </c>
      <c r="C12" s="488">
        <v>0.364234</v>
      </c>
      <c r="D12" s="488">
        <v>0.19874</v>
      </c>
      <c r="E12" s="488">
        <v>2.5930999999999999E-2</v>
      </c>
      <c r="F12" s="488">
        <v>0</v>
      </c>
      <c r="G12" s="488" t="s">
        <v>84</v>
      </c>
      <c r="H12" s="267">
        <v>0.44942900000000002</v>
      </c>
      <c r="I12" s="267">
        <v>0.22467100000000001</v>
      </c>
      <c r="J12" s="267">
        <v>0.67410000000000003</v>
      </c>
    </row>
    <row r="13" spans="1:10" x14ac:dyDescent="0.2">
      <c r="A13" s="477" t="s">
        <v>715</v>
      </c>
      <c r="B13" s="489">
        <v>0</v>
      </c>
      <c r="C13" s="489">
        <v>6.7699999999999998E-4</v>
      </c>
      <c r="D13" s="489">
        <v>0.14070099999999999</v>
      </c>
      <c r="E13" s="489">
        <v>0</v>
      </c>
      <c r="F13" s="489">
        <v>0</v>
      </c>
      <c r="G13" s="489" t="s">
        <v>84</v>
      </c>
      <c r="H13" s="490">
        <v>6.7699999999999998E-4</v>
      </c>
      <c r="I13" s="490">
        <v>0.14070099999999999</v>
      </c>
      <c r="J13" s="490">
        <v>0.141378</v>
      </c>
    </row>
    <row r="14" spans="1:10" x14ac:dyDescent="0.2">
      <c r="A14" s="501" t="s">
        <v>328</v>
      </c>
      <c r="B14" s="502">
        <v>0.29611799999999999</v>
      </c>
      <c r="C14" s="502">
        <v>8.3978350000000006</v>
      </c>
      <c r="D14" s="502">
        <v>4.5956700000000001</v>
      </c>
      <c r="E14" s="502">
        <v>0.744116</v>
      </c>
      <c r="F14" s="502">
        <v>0</v>
      </c>
      <c r="G14" s="502" t="s">
        <v>84</v>
      </c>
      <c r="H14" s="503">
        <v>8.6939530000000005</v>
      </c>
      <c r="I14" s="503">
        <v>5.3397860000000001</v>
      </c>
      <c r="J14" s="503">
        <v>14.033739000000001</v>
      </c>
    </row>
    <row r="15" spans="1:10" x14ac:dyDescent="0.2">
      <c r="A15" s="477" t="s">
        <v>716</v>
      </c>
      <c r="B15" s="489">
        <v>4.3070999999999998E-2</v>
      </c>
      <c r="C15" s="489">
        <v>0.84349499999999999</v>
      </c>
      <c r="D15" s="489">
        <v>0.28194399999999997</v>
      </c>
      <c r="E15" s="489">
        <v>0.213253</v>
      </c>
      <c r="F15" s="489">
        <v>0</v>
      </c>
      <c r="G15" s="489" t="s">
        <v>84</v>
      </c>
      <c r="H15" s="490">
        <v>0.88656599999999997</v>
      </c>
      <c r="I15" s="490">
        <v>0.495197</v>
      </c>
      <c r="J15" s="490">
        <v>1.3817629999999999</v>
      </c>
    </row>
    <row r="16" spans="1:10" x14ac:dyDescent="0.2">
      <c r="A16" s="476" t="s">
        <v>717</v>
      </c>
      <c r="B16" s="488">
        <v>2.6699999999999998E-4</v>
      </c>
      <c r="C16" s="488">
        <v>0.63944100000000004</v>
      </c>
      <c r="D16" s="488">
        <v>0.55199100000000001</v>
      </c>
      <c r="E16" s="488">
        <v>0.40689799999999998</v>
      </c>
      <c r="F16" s="488">
        <v>0</v>
      </c>
      <c r="G16" s="488" t="s">
        <v>84</v>
      </c>
      <c r="H16" s="267">
        <v>0.63970800000000005</v>
      </c>
      <c r="I16" s="267">
        <v>0.95888899999999999</v>
      </c>
      <c r="J16" s="267">
        <v>1.598597</v>
      </c>
    </row>
    <row r="17" spans="1:10" x14ac:dyDescent="0.2">
      <c r="A17" s="491" t="s">
        <v>718</v>
      </c>
      <c r="B17" s="489">
        <v>0.153331</v>
      </c>
      <c r="C17" s="489">
        <v>1.8573280000000001</v>
      </c>
      <c r="D17" s="489">
        <v>1.692601</v>
      </c>
      <c r="E17" s="489">
        <v>0.123964</v>
      </c>
      <c r="F17" s="489">
        <v>0</v>
      </c>
      <c r="G17" s="489" t="s">
        <v>84</v>
      </c>
      <c r="H17" s="490">
        <v>2.010659</v>
      </c>
      <c r="I17" s="490">
        <v>1.816565</v>
      </c>
      <c r="J17" s="490">
        <v>3.8272240000000002</v>
      </c>
    </row>
    <row r="18" spans="1:10" x14ac:dyDescent="0.2">
      <c r="A18" s="476" t="s">
        <v>329</v>
      </c>
      <c r="B18" s="488">
        <v>7.4448E-2</v>
      </c>
      <c r="C18" s="488">
        <v>0.14907100000000001</v>
      </c>
      <c r="D18" s="488">
        <v>3.8739999999999997E-2</v>
      </c>
      <c r="E18" s="488">
        <v>0</v>
      </c>
      <c r="F18" s="488">
        <v>0</v>
      </c>
      <c r="G18" s="488" t="s">
        <v>84</v>
      </c>
      <c r="H18" s="267">
        <v>0.22351900000000002</v>
      </c>
      <c r="I18" s="267">
        <v>3.8739999999999997E-2</v>
      </c>
      <c r="J18" s="267">
        <v>0.26225900000000002</v>
      </c>
    </row>
    <row r="19" spans="1:10" x14ac:dyDescent="0.2">
      <c r="A19" s="477" t="s">
        <v>719</v>
      </c>
      <c r="B19" s="489">
        <v>2.5000000000000001E-2</v>
      </c>
      <c r="C19" s="489">
        <v>4.9084989999999999</v>
      </c>
      <c r="D19" s="489">
        <v>2.030392</v>
      </c>
      <c r="E19" s="489">
        <v>0</v>
      </c>
      <c r="F19" s="489">
        <v>0</v>
      </c>
      <c r="G19" s="489" t="s">
        <v>84</v>
      </c>
      <c r="H19" s="490">
        <v>4.9334990000000003</v>
      </c>
      <c r="I19" s="490">
        <v>2.030392</v>
      </c>
      <c r="J19" s="490">
        <v>6.9638910000000003</v>
      </c>
    </row>
    <row r="20" spans="1:10" x14ac:dyDescent="0.2">
      <c r="A20" s="501" t="s">
        <v>330</v>
      </c>
      <c r="B20" s="502">
        <v>3.5689090000000001</v>
      </c>
      <c r="C20" s="502">
        <v>38.774903000000002</v>
      </c>
      <c r="D20" s="502">
        <v>11.228437</v>
      </c>
      <c r="E20" s="502">
        <v>1.6998679999999999</v>
      </c>
      <c r="F20" s="502">
        <v>0</v>
      </c>
      <c r="G20" s="502" t="s">
        <v>84</v>
      </c>
      <c r="H20" s="503">
        <v>42.343812</v>
      </c>
      <c r="I20" s="503">
        <v>12.928305</v>
      </c>
      <c r="J20" s="503">
        <v>55.272117000000001</v>
      </c>
    </row>
    <row r="21" spans="1:10" x14ac:dyDescent="0.2">
      <c r="A21" s="491" t="s">
        <v>720</v>
      </c>
      <c r="B21" s="489">
        <v>1.0444739999999999</v>
      </c>
      <c r="C21" s="489">
        <v>2.0037129999999999</v>
      </c>
      <c r="D21" s="489">
        <v>1.8380339999999999</v>
      </c>
      <c r="E21" s="489">
        <v>9.9862000000000006E-2</v>
      </c>
      <c r="F21" s="489">
        <v>0</v>
      </c>
      <c r="G21" s="489" t="s">
        <v>84</v>
      </c>
      <c r="H21" s="490">
        <v>3.0481869999999995</v>
      </c>
      <c r="I21" s="490">
        <v>1.9378959999999998</v>
      </c>
      <c r="J21" s="490">
        <v>4.9860829999999989</v>
      </c>
    </row>
    <row r="22" spans="1:10" x14ac:dyDescent="0.2">
      <c r="A22" s="476" t="s">
        <v>331</v>
      </c>
      <c r="B22" s="488">
        <v>2.261873</v>
      </c>
      <c r="C22" s="488">
        <v>26.397704999999998</v>
      </c>
      <c r="D22" s="488">
        <v>5.0690439999999999</v>
      </c>
      <c r="E22" s="488">
        <v>1.469193</v>
      </c>
      <c r="F22" s="488">
        <v>0</v>
      </c>
      <c r="G22" s="488" t="s">
        <v>84</v>
      </c>
      <c r="H22" s="267">
        <v>28.659578</v>
      </c>
      <c r="I22" s="267">
        <v>6.5382369999999996</v>
      </c>
      <c r="J22" s="267">
        <v>35.197814999999999</v>
      </c>
    </row>
    <row r="23" spans="1:10" x14ac:dyDescent="0.2">
      <c r="A23" s="477" t="s">
        <v>332</v>
      </c>
      <c r="B23" s="489">
        <v>0</v>
      </c>
      <c r="C23" s="489">
        <v>1.321761</v>
      </c>
      <c r="D23" s="489">
        <v>3.2693E-2</v>
      </c>
      <c r="E23" s="489">
        <v>9.1399999999999995E-2</v>
      </c>
      <c r="F23" s="489">
        <v>0</v>
      </c>
      <c r="G23" s="489" t="s">
        <v>84</v>
      </c>
      <c r="H23" s="490">
        <v>1.321761</v>
      </c>
      <c r="I23" s="490">
        <v>0.12409299999999999</v>
      </c>
      <c r="J23" s="490">
        <v>1.445854</v>
      </c>
    </row>
    <row r="24" spans="1:10" x14ac:dyDescent="0.2">
      <c r="A24" s="476" t="s">
        <v>721</v>
      </c>
      <c r="B24" s="488">
        <v>0.119133</v>
      </c>
      <c r="C24" s="488">
        <v>1.2316000000000001E-2</v>
      </c>
      <c r="D24" s="488">
        <v>0.55662900000000004</v>
      </c>
      <c r="E24" s="488">
        <v>2.7859999999999998E-3</v>
      </c>
      <c r="F24" s="488">
        <v>0</v>
      </c>
      <c r="G24" s="488" t="s">
        <v>84</v>
      </c>
      <c r="H24" s="267">
        <v>0.13144900000000001</v>
      </c>
      <c r="I24" s="267">
        <v>0.559415</v>
      </c>
      <c r="J24" s="267">
        <v>0.69086400000000003</v>
      </c>
    </row>
    <row r="25" spans="1:10" x14ac:dyDescent="0.2">
      <c r="A25" s="477" t="s">
        <v>722</v>
      </c>
      <c r="B25" s="489">
        <v>8.8515999999999997E-2</v>
      </c>
      <c r="C25" s="489">
        <v>5.5662099999999999</v>
      </c>
      <c r="D25" s="489">
        <v>3.6935850000000001</v>
      </c>
      <c r="E25" s="489">
        <v>1.4567999999999999E-2</v>
      </c>
      <c r="F25" s="489">
        <v>0</v>
      </c>
      <c r="G25" s="489" t="s">
        <v>84</v>
      </c>
      <c r="H25" s="490">
        <v>5.6547260000000001</v>
      </c>
      <c r="I25" s="490">
        <v>3.7081530000000003</v>
      </c>
      <c r="J25" s="490">
        <v>9.3628789999999995</v>
      </c>
    </row>
    <row r="26" spans="1:10" s="47" customFormat="1" x14ac:dyDescent="0.2">
      <c r="A26" s="479" t="s">
        <v>333</v>
      </c>
      <c r="B26" s="492">
        <v>5.4912000000000002E-2</v>
      </c>
      <c r="C26" s="492">
        <v>3.4731960000000002</v>
      </c>
      <c r="D26" s="492">
        <v>3.8449999999999998E-2</v>
      </c>
      <c r="E26" s="492">
        <v>2.2057E-2</v>
      </c>
      <c r="F26" s="492">
        <v>0</v>
      </c>
      <c r="G26" s="492" t="s">
        <v>84</v>
      </c>
      <c r="H26" s="493">
        <v>3.528108</v>
      </c>
      <c r="I26" s="493">
        <v>6.0506999999999998E-2</v>
      </c>
      <c r="J26" s="493">
        <v>3.5886149999999999</v>
      </c>
    </row>
    <row r="27" spans="1:10" s="7" customFormat="1" x14ac:dyDescent="0.2">
      <c r="A27" s="475" t="s">
        <v>723</v>
      </c>
      <c r="B27" s="499">
        <v>19.899771999999999</v>
      </c>
      <c r="C27" s="499">
        <v>164.26799500000001</v>
      </c>
      <c r="D27" s="499">
        <v>128.14988700000001</v>
      </c>
      <c r="E27" s="499">
        <v>62.463267000000002</v>
      </c>
      <c r="F27" s="499">
        <v>4.2774089999999996</v>
      </c>
      <c r="G27" s="499" t="s">
        <v>84</v>
      </c>
      <c r="H27" s="500">
        <v>184.16776700000003</v>
      </c>
      <c r="I27" s="500">
        <v>194.89056300000001</v>
      </c>
      <c r="J27" s="500">
        <v>379.05833000000007</v>
      </c>
    </row>
    <row r="28" spans="1:10" x14ac:dyDescent="0.2">
      <c r="A28" s="479" t="s">
        <v>724</v>
      </c>
      <c r="B28" s="492">
        <v>0.24187400000000001</v>
      </c>
      <c r="C28" s="492">
        <v>10.988102</v>
      </c>
      <c r="D28" s="492">
        <v>4.4544649999999999</v>
      </c>
      <c r="E28" s="492">
        <v>0.16231999999999999</v>
      </c>
      <c r="F28" s="492">
        <v>0</v>
      </c>
      <c r="G28" s="492" t="s">
        <v>84</v>
      </c>
      <c r="H28" s="493">
        <v>11.229975999999999</v>
      </c>
      <c r="I28" s="493">
        <v>4.6167850000000001</v>
      </c>
      <c r="J28" s="493">
        <v>15.846760999999999</v>
      </c>
    </row>
    <row r="29" spans="1:10" s="47" customFormat="1" x14ac:dyDescent="0.2">
      <c r="A29" s="477" t="s">
        <v>334</v>
      </c>
      <c r="B29" s="489">
        <v>2.8758189999999999</v>
      </c>
      <c r="C29" s="489">
        <v>47.967112</v>
      </c>
      <c r="D29" s="489">
        <v>29.074998000000001</v>
      </c>
      <c r="E29" s="489">
        <v>7.0258880000000001</v>
      </c>
      <c r="F29" s="489">
        <v>1.3186610000000001</v>
      </c>
      <c r="G29" s="489" t="s">
        <v>84</v>
      </c>
      <c r="H29" s="490">
        <v>50.842931</v>
      </c>
      <c r="I29" s="490">
        <v>37.419547000000001</v>
      </c>
      <c r="J29" s="490">
        <v>88.262478000000002</v>
      </c>
    </row>
    <row r="30" spans="1:10" x14ac:dyDescent="0.2">
      <c r="A30" s="476" t="s">
        <v>725</v>
      </c>
      <c r="B30" s="488">
        <v>0.88383900000000004</v>
      </c>
      <c r="C30" s="488">
        <v>27.055947</v>
      </c>
      <c r="D30" s="488">
        <v>15.036889</v>
      </c>
      <c r="E30" s="488">
        <v>4.38713</v>
      </c>
      <c r="F30" s="488">
        <v>1.3186610000000001</v>
      </c>
      <c r="G30" s="488" t="s">
        <v>84</v>
      </c>
      <c r="H30" s="267">
        <v>27.939785999999998</v>
      </c>
      <c r="I30" s="267">
        <v>20.74268</v>
      </c>
      <c r="J30" s="267">
        <v>48.682465999999998</v>
      </c>
    </row>
    <row r="31" spans="1:10" s="7" customFormat="1" x14ac:dyDescent="0.2">
      <c r="A31" s="477" t="s">
        <v>752</v>
      </c>
      <c r="B31" s="489">
        <v>1.9919789999999999</v>
      </c>
      <c r="C31" s="489">
        <v>20.911165</v>
      </c>
      <c r="D31" s="489">
        <v>14.038107999999999</v>
      </c>
      <c r="E31" s="489">
        <v>2.6387580000000002</v>
      </c>
      <c r="F31" s="489">
        <v>0</v>
      </c>
      <c r="G31" s="489" t="s">
        <v>84</v>
      </c>
      <c r="H31" s="490">
        <v>22.903144000000001</v>
      </c>
      <c r="I31" s="490">
        <v>16.676866</v>
      </c>
      <c r="J31" s="490">
        <v>39.580010000000001</v>
      </c>
    </row>
    <row r="32" spans="1:10" s="47" customFormat="1" x14ac:dyDescent="0.2">
      <c r="A32" s="476" t="s">
        <v>335</v>
      </c>
      <c r="B32" s="488">
        <v>13.436522</v>
      </c>
      <c r="C32" s="488">
        <v>91.919573999999997</v>
      </c>
      <c r="D32" s="488">
        <v>89.211335000000005</v>
      </c>
      <c r="E32" s="488">
        <v>53.005848999999998</v>
      </c>
      <c r="F32" s="488">
        <v>2.9587479999999999</v>
      </c>
      <c r="G32" s="488" t="s">
        <v>84</v>
      </c>
      <c r="H32" s="267">
        <v>105.35609599999999</v>
      </c>
      <c r="I32" s="267">
        <v>145.17593199999999</v>
      </c>
      <c r="J32" s="267">
        <v>250.53202799999997</v>
      </c>
    </row>
    <row r="33" spans="1:10" x14ac:dyDescent="0.2">
      <c r="A33" s="477" t="s">
        <v>336</v>
      </c>
      <c r="B33" s="489">
        <v>3.3455560000000002</v>
      </c>
      <c r="C33" s="489">
        <v>13.393205</v>
      </c>
      <c r="D33" s="489">
        <v>5.4090879999999997</v>
      </c>
      <c r="E33" s="489">
        <v>2.2692079999999999</v>
      </c>
      <c r="F33" s="489">
        <v>0</v>
      </c>
      <c r="G33" s="489" t="s">
        <v>84</v>
      </c>
      <c r="H33" s="490">
        <v>16.738761</v>
      </c>
      <c r="I33" s="490">
        <v>7.6782959999999996</v>
      </c>
      <c r="J33" s="490">
        <v>24.417057</v>
      </c>
    </row>
    <row r="34" spans="1:10" x14ac:dyDescent="0.2">
      <c r="A34" s="501" t="s">
        <v>726</v>
      </c>
      <c r="B34" s="502">
        <v>8.013954</v>
      </c>
      <c r="C34" s="502">
        <v>47.577230999999998</v>
      </c>
      <c r="D34" s="502">
        <v>36.399540000000002</v>
      </c>
      <c r="E34" s="502">
        <v>8.2220659999999999</v>
      </c>
      <c r="F34" s="502">
        <v>2.1164860000000001</v>
      </c>
      <c r="G34" s="502" t="s">
        <v>84</v>
      </c>
      <c r="H34" s="503">
        <v>55.591184999999996</v>
      </c>
      <c r="I34" s="503">
        <v>46.738092000000002</v>
      </c>
      <c r="J34" s="503">
        <v>102.32927699999999</v>
      </c>
    </row>
    <row r="35" spans="1:10" s="7" customFormat="1" x14ac:dyDescent="0.2">
      <c r="A35" s="477" t="s">
        <v>727</v>
      </c>
      <c r="B35" s="489">
        <v>5.8804000000000002E-2</v>
      </c>
      <c r="C35" s="489">
        <v>1.777487</v>
      </c>
      <c r="D35" s="489">
        <v>0.93980799999999998</v>
      </c>
      <c r="E35" s="489">
        <v>9.0638999999999997E-2</v>
      </c>
      <c r="F35" s="489">
        <v>0</v>
      </c>
      <c r="G35" s="489" t="s">
        <v>84</v>
      </c>
      <c r="H35" s="490">
        <v>1.8362910000000001</v>
      </c>
      <c r="I35" s="490">
        <v>1.0304469999999999</v>
      </c>
      <c r="J35" s="490">
        <v>2.8667379999999998</v>
      </c>
    </row>
    <row r="36" spans="1:10" x14ac:dyDescent="0.2">
      <c r="A36" s="479" t="s">
        <v>337</v>
      </c>
      <c r="B36" s="492">
        <v>3.5889769999999999</v>
      </c>
      <c r="C36" s="492">
        <v>16.93965</v>
      </c>
      <c r="D36" s="492">
        <v>6.102347</v>
      </c>
      <c r="E36" s="492">
        <v>1.3350359999999999</v>
      </c>
      <c r="F36" s="492">
        <v>0.61560499999999996</v>
      </c>
      <c r="G36" s="492" t="s">
        <v>84</v>
      </c>
      <c r="H36" s="493">
        <v>20.528627</v>
      </c>
      <c r="I36" s="493">
        <v>8.0529879999999991</v>
      </c>
      <c r="J36" s="493">
        <v>28.581614999999999</v>
      </c>
    </row>
    <row r="37" spans="1:10" x14ac:dyDescent="0.2">
      <c r="A37" s="478" t="s">
        <v>728</v>
      </c>
      <c r="B37" s="489">
        <v>4.3661719999999997</v>
      </c>
      <c r="C37" s="489">
        <v>28.860092999999999</v>
      </c>
      <c r="D37" s="489">
        <v>29.357384</v>
      </c>
      <c r="E37" s="489">
        <v>6.7963899999999997</v>
      </c>
      <c r="F37" s="489">
        <v>1.5008809999999999</v>
      </c>
      <c r="G37" s="489" t="s">
        <v>84</v>
      </c>
      <c r="H37" s="490">
        <v>33.226264999999998</v>
      </c>
      <c r="I37" s="490">
        <v>37.654654999999998</v>
      </c>
      <c r="J37" s="490">
        <v>70.880920000000003</v>
      </c>
    </row>
    <row r="38" spans="1:10" x14ac:dyDescent="0.2">
      <c r="A38" s="479" t="s">
        <v>729</v>
      </c>
      <c r="B38" s="488">
        <v>0.20818300000000001</v>
      </c>
      <c r="C38" s="488">
        <v>3.8530479999999998</v>
      </c>
      <c r="D38" s="488">
        <v>0.86888100000000001</v>
      </c>
      <c r="E38" s="488">
        <v>0.22783300000000001</v>
      </c>
      <c r="F38" s="488">
        <v>0</v>
      </c>
      <c r="G38" s="488" t="s">
        <v>84</v>
      </c>
      <c r="H38" s="267">
        <v>4.0612309999999994</v>
      </c>
      <c r="I38" s="267">
        <v>1.096714</v>
      </c>
      <c r="J38" s="267">
        <v>5.1579449999999998</v>
      </c>
    </row>
    <row r="39" spans="1:10" x14ac:dyDescent="0.2">
      <c r="A39" s="478" t="s">
        <v>754</v>
      </c>
      <c r="B39" s="494">
        <v>2.5337010000000002</v>
      </c>
      <c r="C39" s="494">
        <v>16.623225000000001</v>
      </c>
      <c r="D39" s="494">
        <v>22.666062</v>
      </c>
      <c r="E39" s="494">
        <v>5.5699420000000002</v>
      </c>
      <c r="F39" s="494">
        <v>1.4929129999999999</v>
      </c>
      <c r="G39" s="494" t="s">
        <v>84</v>
      </c>
      <c r="H39" s="495">
        <v>19.156926000000002</v>
      </c>
      <c r="I39" s="495">
        <v>29.728917000000003</v>
      </c>
      <c r="J39" s="495">
        <v>48.885843000000008</v>
      </c>
    </row>
    <row r="40" spans="1:10" x14ac:dyDescent="0.2">
      <c r="A40" s="479" t="s">
        <v>753</v>
      </c>
      <c r="B40" s="492">
        <v>1.146245</v>
      </c>
      <c r="C40" s="492">
        <v>0.82261600000000001</v>
      </c>
      <c r="D40" s="492">
        <v>0.73248000000000002</v>
      </c>
      <c r="E40" s="492">
        <v>0.104146</v>
      </c>
      <c r="F40" s="492">
        <v>0</v>
      </c>
      <c r="G40" s="492" t="s">
        <v>84</v>
      </c>
      <c r="H40" s="493">
        <v>1.968861</v>
      </c>
      <c r="I40" s="493">
        <v>0.83662599999999998</v>
      </c>
      <c r="J40" s="493">
        <v>2.8054869999999998</v>
      </c>
    </row>
    <row r="41" spans="1:10" x14ac:dyDescent="0.2">
      <c r="A41" s="478" t="s">
        <v>755</v>
      </c>
      <c r="B41" s="494">
        <v>0</v>
      </c>
      <c r="C41" s="494">
        <v>0.43621799999999999</v>
      </c>
      <c r="D41" s="494">
        <v>2.1480000000000002E-3</v>
      </c>
      <c r="E41" s="494">
        <v>0</v>
      </c>
      <c r="F41" s="494">
        <v>7.9670000000000001E-3</v>
      </c>
      <c r="G41" s="494" t="s">
        <v>84</v>
      </c>
      <c r="H41" s="495">
        <v>0.43621799999999999</v>
      </c>
      <c r="I41" s="495">
        <v>1.0115000000000001E-2</v>
      </c>
      <c r="J41" s="495">
        <v>0.44633299999999998</v>
      </c>
    </row>
    <row r="42" spans="1:10" x14ac:dyDescent="0.2">
      <c r="A42" s="479" t="s">
        <v>756</v>
      </c>
      <c r="B42" s="492">
        <v>0.47804099999999999</v>
      </c>
      <c r="C42" s="492">
        <v>7.1249830000000003</v>
      </c>
      <c r="D42" s="492">
        <v>5.0878119999999996</v>
      </c>
      <c r="E42" s="492">
        <v>0.89446800000000004</v>
      </c>
      <c r="F42" s="492">
        <v>0</v>
      </c>
      <c r="G42" s="492" t="s">
        <v>84</v>
      </c>
      <c r="H42" s="493">
        <v>7.6030240000000004</v>
      </c>
      <c r="I42" s="493">
        <v>5.9822799999999994</v>
      </c>
      <c r="J42" s="493">
        <v>13.585304000000001</v>
      </c>
    </row>
    <row r="43" spans="1:10" s="47" customFormat="1" x14ac:dyDescent="0.2">
      <c r="A43" s="504" t="s">
        <v>730</v>
      </c>
      <c r="B43" s="505">
        <v>2.1511619999999998</v>
      </c>
      <c r="C43" s="505">
        <v>30.619726</v>
      </c>
      <c r="D43" s="505">
        <v>26.033470999999999</v>
      </c>
      <c r="E43" s="505">
        <v>10.038513999999999</v>
      </c>
      <c r="F43" s="505">
        <v>3.5129220000000001</v>
      </c>
      <c r="G43" s="505" t="s">
        <v>84</v>
      </c>
      <c r="H43" s="506">
        <v>32.770887999999999</v>
      </c>
      <c r="I43" s="506">
        <v>39.584907000000001</v>
      </c>
      <c r="J43" s="506">
        <v>72.355795000000001</v>
      </c>
    </row>
    <row r="44" spans="1:10" s="7" customFormat="1" x14ac:dyDescent="0.2">
      <c r="A44" s="479" t="s">
        <v>731</v>
      </c>
      <c r="B44" s="492">
        <v>2.4000000000000001E-4</v>
      </c>
      <c r="C44" s="492">
        <v>2.9055000000000001E-2</v>
      </c>
      <c r="D44" s="492">
        <v>4.0051999999999997E-2</v>
      </c>
      <c r="E44" s="492">
        <v>0.114963</v>
      </c>
      <c r="F44" s="492">
        <v>0</v>
      </c>
      <c r="G44" s="492" t="s">
        <v>84</v>
      </c>
      <c r="H44" s="493">
        <v>2.9295000000000002E-2</v>
      </c>
      <c r="I44" s="493">
        <v>0.15501499999999999</v>
      </c>
      <c r="J44" s="493">
        <v>0.18430999999999997</v>
      </c>
    </row>
    <row r="45" spans="1:10" x14ac:dyDescent="0.2">
      <c r="A45" s="478" t="s">
        <v>732</v>
      </c>
      <c r="B45" s="494">
        <v>0.73153999999999997</v>
      </c>
      <c r="C45" s="494">
        <v>17.951981</v>
      </c>
      <c r="D45" s="494">
        <v>12.291498000000001</v>
      </c>
      <c r="E45" s="494">
        <v>3.0144929999999999</v>
      </c>
      <c r="F45" s="494">
        <v>0.31336599999999998</v>
      </c>
      <c r="G45" s="494" t="s">
        <v>84</v>
      </c>
      <c r="H45" s="495">
        <v>18.683520999999999</v>
      </c>
      <c r="I45" s="495">
        <v>15.619357000000001</v>
      </c>
      <c r="J45" s="495">
        <v>34.302878</v>
      </c>
    </row>
    <row r="46" spans="1:10" s="47" customFormat="1" x14ac:dyDescent="0.2">
      <c r="A46" s="479" t="s">
        <v>733</v>
      </c>
      <c r="B46" s="492">
        <v>4.9908000000000001E-2</v>
      </c>
      <c r="C46" s="492">
        <v>1.51448</v>
      </c>
      <c r="D46" s="492">
        <v>1.0589569999999999</v>
      </c>
      <c r="E46" s="492">
        <v>0.27990799999999999</v>
      </c>
      <c r="F46" s="492">
        <v>2.9559999999999999E-3</v>
      </c>
      <c r="G46" s="492" t="s">
        <v>84</v>
      </c>
      <c r="H46" s="493">
        <v>1.5643880000000001</v>
      </c>
      <c r="I46" s="493">
        <v>1.3418209999999999</v>
      </c>
      <c r="J46" s="493">
        <v>2.906209</v>
      </c>
    </row>
    <row r="47" spans="1:10" s="7" customFormat="1" x14ac:dyDescent="0.2">
      <c r="A47" s="478" t="s">
        <v>769</v>
      </c>
      <c r="B47" s="494">
        <v>0.56974000000000002</v>
      </c>
      <c r="C47" s="494">
        <v>9.5770350000000004</v>
      </c>
      <c r="D47" s="494">
        <v>4.7512749999999997</v>
      </c>
      <c r="E47" s="494">
        <v>1.3294649999999999</v>
      </c>
      <c r="F47" s="494">
        <v>0</v>
      </c>
      <c r="G47" s="494" t="s">
        <v>84</v>
      </c>
      <c r="H47" s="495">
        <v>10.146775</v>
      </c>
      <c r="I47" s="495">
        <v>6.0807399999999996</v>
      </c>
      <c r="J47" s="495">
        <v>16.227515</v>
      </c>
    </row>
    <row r="48" spans="1:10" s="47" customFormat="1" x14ac:dyDescent="0.2">
      <c r="A48" s="476" t="s">
        <v>770</v>
      </c>
      <c r="B48" s="488">
        <v>0.111891</v>
      </c>
      <c r="C48" s="488">
        <v>6.8604649999999996</v>
      </c>
      <c r="D48" s="488">
        <v>6.4812649999999996</v>
      </c>
      <c r="E48" s="488">
        <v>1.4051199999999999</v>
      </c>
      <c r="F48" s="488">
        <v>0.31041000000000002</v>
      </c>
      <c r="G48" s="488" t="s">
        <v>84</v>
      </c>
      <c r="H48" s="267">
        <v>6.9723559999999996</v>
      </c>
      <c r="I48" s="267">
        <v>8.1967949999999998</v>
      </c>
      <c r="J48" s="267">
        <v>15.169150999999999</v>
      </c>
    </row>
    <row r="49" spans="1:10" x14ac:dyDescent="0.2">
      <c r="A49" s="477" t="s">
        <v>734</v>
      </c>
      <c r="B49" s="489">
        <v>1.419381</v>
      </c>
      <c r="C49" s="489">
        <v>12.638688999999999</v>
      </c>
      <c r="D49" s="489">
        <v>13.701919999999999</v>
      </c>
      <c r="E49" s="489">
        <v>6.9090569999999998</v>
      </c>
      <c r="F49" s="489">
        <v>3.1995559999999998</v>
      </c>
      <c r="G49" s="489" t="s">
        <v>84</v>
      </c>
      <c r="H49" s="490">
        <v>14.058069999999999</v>
      </c>
      <c r="I49" s="490">
        <v>23.810533</v>
      </c>
      <c r="J49" s="490">
        <v>37.868603</v>
      </c>
    </row>
    <row r="50" spans="1:10" x14ac:dyDescent="0.2">
      <c r="A50" s="501" t="s">
        <v>735</v>
      </c>
      <c r="B50" s="502">
        <v>14.488352000000001</v>
      </c>
      <c r="C50" s="502">
        <v>81.863061000000002</v>
      </c>
      <c r="D50" s="502">
        <v>72.049216000000001</v>
      </c>
      <c r="E50" s="502">
        <v>33.334718000000002</v>
      </c>
      <c r="F50" s="502">
        <v>2.0487340000000001</v>
      </c>
      <c r="G50" s="502" t="s">
        <v>84</v>
      </c>
      <c r="H50" s="503">
        <v>96.351413000000008</v>
      </c>
      <c r="I50" s="503">
        <v>107.43266800000001</v>
      </c>
      <c r="J50" s="503">
        <v>203.78408100000001</v>
      </c>
    </row>
    <row r="51" spans="1:10" x14ac:dyDescent="0.2">
      <c r="A51" s="477" t="s">
        <v>736</v>
      </c>
      <c r="B51" s="489">
        <v>3.346841</v>
      </c>
      <c r="C51" s="489">
        <v>15.783715000000001</v>
      </c>
      <c r="D51" s="489">
        <v>19.206512</v>
      </c>
      <c r="E51" s="489">
        <v>5.2216209999999998</v>
      </c>
      <c r="F51" s="489">
        <v>1.235E-2</v>
      </c>
      <c r="G51" s="489" t="s">
        <v>84</v>
      </c>
      <c r="H51" s="490">
        <v>19.130556000000002</v>
      </c>
      <c r="I51" s="490">
        <v>24.440483</v>
      </c>
      <c r="J51" s="490">
        <v>43.571038999999999</v>
      </c>
    </row>
    <row r="52" spans="1:10" s="47" customFormat="1" x14ac:dyDescent="0.2">
      <c r="A52" s="476" t="s">
        <v>737</v>
      </c>
      <c r="B52" s="488">
        <v>5.0612490000000001</v>
      </c>
      <c r="C52" s="488">
        <v>33.266419999999997</v>
      </c>
      <c r="D52" s="488">
        <v>23.912979</v>
      </c>
      <c r="E52" s="488">
        <v>16.158939</v>
      </c>
      <c r="F52" s="488">
        <v>7.0120000000000002E-2</v>
      </c>
      <c r="G52" s="488" t="s">
        <v>84</v>
      </c>
      <c r="H52" s="267">
        <v>38.327669</v>
      </c>
      <c r="I52" s="267">
        <v>40.142037999999999</v>
      </c>
      <c r="J52" s="267">
        <v>78.469707</v>
      </c>
    </row>
    <row r="53" spans="1:10" x14ac:dyDescent="0.2">
      <c r="A53" s="477" t="s">
        <v>738</v>
      </c>
      <c r="B53" s="489">
        <v>3.1045E-2</v>
      </c>
      <c r="C53" s="489">
        <v>4.6310999999999998E-2</v>
      </c>
      <c r="D53" s="489">
        <v>1.729705</v>
      </c>
      <c r="E53" s="489">
        <v>0.21182999999999999</v>
      </c>
      <c r="F53" s="489">
        <v>0</v>
      </c>
      <c r="G53" s="489" t="s">
        <v>84</v>
      </c>
      <c r="H53" s="490">
        <v>7.7355999999999994E-2</v>
      </c>
      <c r="I53" s="490">
        <v>1.941535</v>
      </c>
      <c r="J53" s="490">
        <v>2.018891</v>
      </c>
    </row>
    <row r="54" spans="1:10" s="7" customFormat="1" x14ac:dyDescent="0.2">
      <c r="A54" s="476" t="s">
        <v>739</v>
      </c>
      <c r="B54" s="488">
        <v>1.660525</v>
      </c>
      <c r="C54" s="488">
        <v>13.53182</v>
      </c>
      <c r="D54" s="488">
        <v>12.922637</v>
      </c>
      <c r="E54" s="488">
        <v>5.481204</v>
      </c>
      <c r="F54" s="488">
        <v>0.16139000000000001</v>
      </c>
      <c r="G54" s="488" t="s">
        <v>84</v>
      </c>
      <c r="H54" s="267">
        <v>15.192345</v>
      </c>
      <c r="I54" s="267">
        <v>18.565231000000001</v>
      </c>
      <c r="J54" s="267">
        <v>33.757576</v>
      </c>
    </row>
    <row r="55" spans="1:10" x14ac:dyDescent="0.2">
      <c r="A55" s="478" t="s">
        <v>740</v>
      </c>
      <c r="B55" s="494">
        <v>4.3886900000000004</v>
      </c>
      <c r="C55" s="494">
        <v>19.234793</v>
      </c>
      <c r="D55" s="494">
        <v>14.277381999999999</v>
      </c>
      <c r="E55" s="494">
        <v>6.2611230000000004</v>
      </c>
      <c r="F55" s="494">
        <v>1.8048729999999999</v>
      </c>
      <c r="G55" s="494" t="s">
        <v>84</v>
      </c>
      <c r="H55" s="495">
        <v>23.623483</v>
      </c>
      <c r="I55" s="495">
        <v>22.343378000000001</v>
      </c>
      <c r="J55" s="495">
        <v>45.966861000000002</v>
      </c>
    </row>
    <row r="56" spans="1:10" x14ac:dyDescent="0.2">
      <c r="A56" s="507" t="s">
        <v>741</v>
      </c>
      <c r="B56" s="508">
        <v>10.60737</v>
      </c>
      <c r="C56" s="508">
        <v>117.478206</v>
      </c>
      <c r="D56" s="508">
        <v>105.581283</v>
      </c>
      <c r="E56" s="508">
        <v>72.894803999999993</v>
      </c>
      <c r="F56" s="508">
        <v>12.109489</v>
      </c>
      <c r="G56" s="508" t="s">
        <v>84</v>
      </c>
      <c r="H56" s="509">
        <v>128.085576</v>
      </c>
      <c r="I56" s="509">
        <v>190.585576</v>
      </c>
      <c r="J56" s="509">
        <v>318.67115200000001</v>
      </c>
    </row>
    <row r="57" spans="1:10" x14ac:dyDescent="0.2">
      <c r="A57" s="478" t="s">
        <v>742</v>
      </c>
      <c r="B57" s="494">
        <v>0.49413600000000002</v>
      </c>
      <c r="C57" s="494">
        <v>7.7239199999999997</v>
      </c>
      <c r="D57" s="494">
        <v>9.6262310000000006</v>
      </c>
      <c r="E57" s="494">
        <v>13.536731</v>
      </c>
      <c r="F57" s="494">
        <v>0.68918000000000001</v>
      </c>
      <c r="G57" s="494" t="s">
        <v>84</v>
      </c>
      <c r="H57" s="495">
        <v>8.2180559999999989</v>
      </c>
      <c r="I57" s="495">
        <v>23.852142000000001</v>
      </c>
      <c r="J57" s="495">
        <v>32.070197999999998</v>
      </c>
    </row>
    <row r="58" spans="1:10" x14ac:dyDescent="0.2">
      <c r="A58" s="479" t="s">
        <v>338</v>
      </c>
      <c r="B58" s="492">
        <v>2.9320000000000001E-3</v>
      </c>
      <c r="C58" s="492">
        <v>0.34160200000000002</v>
      </c>
      <c r="D58" s="492">
        <v>0.11466800000000001</v>
      </c>
      <c r="E58" s="492">
        <v>0.136409</v>
      </c>
      <c r="F58" s="492">
        <v>0</v>
      </c>
      <c r="G58" s="492" t="s">
        <v>84</v>
      </c>
      <c r="H58" s="493">
        <v>0.34453400000000001</v>
      </c>
      <c r="I58" s="493">
        <v>0.25107699999999999</v>
      </c>
      <c r="J58" s="493">
        <v>0.595611</v>
      </c>
    </row>
    <row r="59" spans="1:10" s="47" customFormat="1" x14ac:dyDescent="0.2">
      <c r="A59" s="745" t="s">
        <v>743</v>
      </c>
      <c r="B59" s="489">
        <v>8.1000000000000003E-2</v>
      </c>
      <c r="C59" s="489">
        <v>2.3074970000000001</v>
      </c>
      <c r="D59" s="489">
        <v>3.9510339999999999</v>
      </c>
      <c r="E59" s="489">
        <v>7.0875399999999997</v>
      </c>
      <c r="F59" s="489">
        <v>5.7416600000000004</v>
      </c>
      <c r="G59" s="489" t="s">
        <v>84</v>
      </c>
      <c r="H59" s="490">
        <v>2.3884970000000001</v>
      </c>
      <c r="I59" s="490">
        <v>16.780234</v>
      </c>
      <c r="J59" s="490">
        <v>19.168731000000001</v>
      </c>
    </row>
    <row r="60" spans="1:10" s="47" customFormat="1" x14ac:dyDescent="0.2">
      <c r="A60" s="476" t="s">
        <v>744</v>
      </c>
      <c r="B60" s="488">
        <v>9.5578649999999996</v>
      </c>
      <c r="C60" s="488">
        <v>91.860273000000007</v>
      </c>
      <c r="D60" s="488">
        <v>75.057908999999995</v>
      </c>
      <c r="E60" s="488">
        <v>38.855393999999997</v>
      </c>
      <c r="F60" s="488">
        <v>5.6272209999999996</v>
      </c>
      <c r="G60" s="488" t="s">
        <v>84</v>
      </c>
      <c r="H60" s="267">
        <v>101.418138</v>
      </c>
      <c r="I60" s="267">
        <v>119.54052399999999</v>
      </c>
      <c r="J60" s="267">
        <v>220.958662</v>
      </c>
    </row>
    <row r="61" spans="1:10" s="7" customFormat="1" x14ac:dyDescent="0.2">
      <c r="A61" s="477" t="s">
        <v>745</v>
      </c>
      <c r="B61" s="494">
        <v>0.47143600000000002</v>
      </c>
      <c r="C61" s="494">
        <v>15.244911999999999</v>
      </c>
      <c r="D61" s="494">
        <v>16.831439</v>
      </c>
      <c r="E61" s="494">
        <v>13.278727999999999</v>
      </c>
      <c r="F61" s="494">
        <v>5.1425999999999999E-2</v>
      </c>
      <c r="G61" s="494" t="s">
        <v>84</v>
      </c>
      <c r="H61" s="495">
        <v>15.716348</v>
      </c>
      <c r="I61" s="495">
        <v>30.161592999999996</v>
      </c>
      <c r="J61" s="495">
        <v>45.877940999999993</v>
      </c>
    </row>
    <row r="62" spans="1:10" x14ac:dyDescent="0.2">
      <c r="A62" s="501" t="s">
        <v>746</v>
      </c>
      <c r="B62" s="508">
        <v>11.456595999999999</v>
      </c>
      <c r="C62" s="508">
        <v>108.90101799999999</v>
      </c>
      <c r="D62" s="508">
        <v>97.147971999999996</v>
      </c>
      <c r="E62" s="508">
        <v>35.174421000000002</v>
      </c>
      <c r="F62" s="508">
        <v>9.8521420000000006</v>
      </c>
      <c r="G62" s="508" t="s">
        <v>84</v>
      </c>
      <c r="H62" s="509">
        <v>120.357614</v>
      </c>
      <c r="I62" s="509">
        <v>142.17453499999999</v>
      </c>
      <c r="J62" s="509">
        <v>262.532149</v>
      </c>
    </row>
    <row r="63" spans="1:10" x14ac:dyDescent="0.2">
      <c r="A63" s="478" t="s">
        <v>747</v>
      </c>
      <c r="B63" s="494">
        <v>6.8294129999999997</v>
      </c>
      <c r="C63" s="494">
        <v>81.271024999999995</v>
      </c>
      <c r="D63" s="494">
        <v>76.927825999999996</v>
      </c>
      <c r="E63" s="494">
        <v>26.205545999999998</v>
      </c>
      <c r="F63" s="494">
        <v>8.8864350000000005</v>
      </c>
      <c r="G63" s="494" t="s">
        <v>84</v>
      </c>
      <c r="H63" s="495">
        <v>88.100437999999997</v>
      </c>
      <c r="I63" s="495">
        <v>112.019807</v>
      </c>
      <c r="J63" s="495">
        <v>200.12024500000001</v>
      </c>
    </row>
    <row r="64" spans="1:10" x14ac:dyDescent="0.2">
      <c r="A64" s="479" t="s">
        <v>339</v>
      </c>
      <c r="B64" s="492">
        <v>0</v>
      </c>
      <c r="C64" s="492">
        <v>1.3260419999999999</v>
      </c>
      <c r="D64" s="492">
        <v>1.1162E-2</v>
      </c>
      <c r="E64" s="492">
        <v>0.37562899999999999</v>
      </c>
      <c r="F64" s="492">
        <v>0</v>
      </c>
      <c r="G64" s="492" t="s">
        <v>84</v>
      </c>
      <c r="H64" s="493">
        <v>1.3260419999999999</v>
      </c>
      <c r="I64" s="493">
        <v>0.386791</v>
      </c>
      <c r="J64" s="493">
        <v>1.7128329999999998</v>
      </c>
    </row>
    <row r="65" spans="1:12" x14ac:dyDescent="0.2">
      <c r="A65" s="478" t="s">
        <v>748</v>
      </c>
      <c r="B65" s="533">
        <v>6.4471000000000001E-2</v>
      </c>
      <c r="C65" s="533">
        <v>3.6115560000000002</v>
      </c>
      <c r="D65" s="489">
        <v>1.3245260000000001</v>
      </c>
      <c r="E65" s="489">
        <v>1.0713109999999999</v>
      </c>
      <c r="F65" s="489">
        <v>4.5598E-2</v>
      </c>
      <c r="G65" s="489" t="s">
        <v>84</v>
      </c>
      <c r="H65" s="490">
        <v>3.6760270000000004</v>
      </c>
      <c r="I65" s="490">
        <v>2.4414350000000002</v>
      </c>
      <c r="J65" s="490">
        <v>6.1174620000000006</v>
      </c>
    </row>
    <row r="66" spans="1:12" s="47" customFormat="1" x14ac:dyDescent="0.2">
      <c r="A66" s="479" t="s">
        <v>749</v>
      </c>
      <c r="B66" s="492">
        <v>6.6288E-2</v>
      </c>
      <c r="C66" s="492">
        <v>2.298524</v>
      </c>
      <c r="D66" s="492">
        <v>0.84187400000000001</v>
      </c>
      <c r="E66" s="492">
        <v>5.1446440000000004</v>
      </c>
      <c r="F66" s="492">
        <v>0</v>
      </c>
      <c r="G66" s="492" t="s">
        <v>84</v>
      </c>
      <c r="H66" s="493">
        <v>2.3648120000000001</v>
      </c>
      <c r="I66" s="493">
        <v>5.9865180000000002</v>
      </c>
      <c r="J66" s="493">
        <v>8.3513300000000008</v>
      </c>
    </row>
    <row r="67" spans="1:12" x14ac:dyDescent="0.2">
      <c r="A67" s="745" t="s">
        <v>750</v>
      </c>
      <c r="B67" s="751">
        <v>4.4964219999999999</v>
      </c>
      <c r="C67" s="751">
        <v>20.393868999999999</v>
      </c>
      <c r="D67" s="751">
        <v>18.042581999999999</v>
      </c>
      <c r="E67" s="751">
        <v>2.3772890000000002</v>
      </c>
      <c r="F67" s="751">
        <v>0.92010800000000004</v>
      </c>
      <c r="G67" s="751" t="s">
        <v>84</v>
      </c>
      <c r="H67" s="751">
        <v>24.890290999999998</v>
      </c>
      <c r="I67" s="751">
        <v>21.339979</v>
      </c>
      <c r="J67" s="751">
        <v>46.230269999999997</v>
      </c>
    </row>
    <row r="68" spans="1:12" x14ac:dyDescent="0.2">
      <c r="A68" s="742" t="s">
        <v>751</v>
      </c>
      <c r="B68" s="748">
        <v>4.9937000000000002E-2</v>
      </c>
      <c r="C68" s="748">
        <v>0.122047</v>
      </c>
      <c r="D68" s="748">
        <v>4.2215000000000003E-2</v>
      </c>
      <c r="E68" s="748">
        <v>0</v>
      </c>
      <c r="F68" s="748">
        <v>0</v>
      </c>
      <c r="G68" s="748" t="s">
        <v>84</v>
      </c>
      <c r="H68" s="748">
        <v>0.171984</v>
      </c>
      <c r="I68" s="748">
        <v>4.2215000000000003E-2</v>
      </c>
      <c r="J68" s="748">
        <v>0.214199</v>
      </c>
    </row>
    <row r="69" spans="1:12" x14ac:dyDescent="0.2">
      <c r="A69" s="746" t="s">
        <v>798</v>
      </c>
      <c r="B69" s="739">
        <v>87.462441999999996</v>
      </c>
      <c r="C69" s="739">
        <v>749.56914800000004</v>
      </c>
      <c r="D69" s="739">
        <v>622.57343600000002</v>
      </c>
      <c r="E69" s="739">
        <v>278.63432</v>
      </c>
      <c r="F69" s="739">
        <v>35.263554999999997</v>
      </c>
      <c r="G69" s="739" t="s">
        <v>84</v>
      </c>
      <c r="H69" s="739">
        <v>837.03159000000005</v>
      </c>
      <c r="I69" s="739">
        <v>936.47131100000001</v>
      </c>
      <c r="J69" s="739">
        <v>1773.5029010000001</v>
      </c>
      <c r="L69" s="47"/>
    </row>
    <row r="70" spans="1:12" ht="15" customHeight="1" x14ac:dyDescent="0.2">
      <c r="A70" s="511" t="s">
        <v>782</v>
      </c>
      <c r="B70" s="3"/>
      <c r="C70" s="3"/>
      <c r="D70" s="212"/>
      <c r="E70" s="3"/>
      <c r="F70" s="3"/>
      <c r="G70" s="212"/>
      <c r="H70" s="3"/>
      <c r="I70" s="3"/>
      <c r="J70" s="3"/>
    </row>
    <row r="71" spans="1:12" ht="15" customHeight="1" x14ac:dyDescent="0.2">
      <c r="A71" s="511" t="s">
        <v>407</v>
      </c>
      <c r="B71" s="3"/>
      <c r="C71" s="3"/>
      <c r="D71" s="212"/>
      <c r="E71" s="3"/>
      <c r="F71" s="3"/>
      <c r="G71" s="212"/>
      <c r="H71" s="3"/>
      <c r="I71" s="3"/>
      <c r="J71" s="3"/>
    </row>
    <row r="72" spans="1:12" x14ac:dyDescent="0.2">
      <c r="A72" s="511" t="s">
        <v>783</v>
      </c>
      <c r="B72" s="3"/>
      <c r="C72" s="3"/>
      <c r="D72" s="212"/>
      <c r="E72" s="3"/>
      <c r="F72" s="3"/>
      <c r="G72" s="212"/>
      <c r="H72" s="3"/>
      <c r="I72" s="3"/>
      <c r="J72" s="3"/>
    </row>
    <row r="73" spans="1:12" ht="15" customHeight="1" x14ac:dyDescent="0.2">
      <c r="A73" s="22" t="s">
        <v>794</v>
      </c>
      <c r="B73" s="3"/>
      <c r="C73" s="3"/>
      <c r="D73" s="3"/>
      <c r="E73" s="212"/>
      <c r="F73" s="3"/>
      <c r="G73" s="3"/>
      <c r="H73" s="212"/>
      <c r="I73" s="3"/>
      <c r="J73" s="3"/>
      <c r="K73" s="744"/>
    </row>
    <row r="74" spans="1:12" x14ac:dyDescent="0.2">
      <c r="A74" s="38" t="s">
        <v>355</v>
      </c>
      <c r="B74" s="3"/>
      <c r="C74" s="3"/>
      <c r="D74" s="212"/>
      <c r="E74" s="3"/>
      <c r="F74" s="3"/>
      <c r="G74" s="212"/>
      <c r="H74" s="3"/>
      <c r="I74" s="3"/>
      <c r="J74" s="3"/>
    </row>
    <row r="75" spans="1:12" x14ac:dyDescent="0.2">
      <c r="A75" s="22" t="s">
        <v>811</v>
      </c>
    </row>
    <row r="76" spans="1:12" x14ac:dyDescent="0.2">
      <c r="A76" s="242" t="s">
        <v>659</v>
      </c>
      <c r="B76" s="3"/>
      <c r="C76" s="3"/>
      <c r="D76" s="212"/>
      <c r="E76" s="3"/>
      <c r="F76" s="3"/>
      <c r="G76" s="212"/>
      <c r="H76" s="3"/>
      <c r="I76" s="3"/>
      <c r="J76" s="3"/>
    </row>
    <row r="79" spans="1:12" ht="16.5" x14ac:dyDescent="0.25">
      <c r="A79" s="88" t="s">
        <v>808</v>
      </c>
    </row>
    <row r="80" spans="1:12" ht="13.5" thickBot="1" x14ac:dyDescent="0.25">
      <c r="A80" s="205"/>
      <c r="J80" s="398" t="s">
        <v>24</v>
      </c>
    </row>
    <row r="81" spans="1:10" x14ac:dyDescent="0.2">
      <c r="A81" s="204" t="s">
        <v>343</v>
      </c>
      <c r="B81" s="480" t="s">
        <v>34</v>
      </c>
      <c r="C81" s="480" t="s">
        <v>464</v>
      </c>
      <c r="D81" s="480" t="s">
        <v>466</v>
      </c>
      <c r="E81" s="480" t="s">
        <v>97</v>
      </c>
      <c r="F81" s="480" t="s">
        <v>272</v>
      </c>
      <c r="G81" s="481">
        <v>300000</v>
      </c>
      <c r="H81" s="758" t="s">
        <v>354</v>
      </c>
      <c r="I81" s="758" t="s">
        <v>354</v>
      </c>
      <c r="J81" s="758"/>
    </row>
    <row r="82" spans="1:10" x14ac:dyDescent="0.2">
      <c r="A82" s="203"/>
      <c r="B82" s="483" t="s">
        <v>463</v>
      </c>
      <c r="C82" s="483" t="s">
        <v>35</v>
      </c>
      <c r="D82" s="483" t="s">
        <v>35</v>
      </c>
      <c r="E82" s="483" t="s">
        <v>35</v>
      </c>
      <c r="F82" s="483" t="s">
        <v>35</v>
      </c>
      <c r="G82" s="483" t="s">
        <v>36</v>
      </c>
      <c r="H82" s="759" t="s">
        <v>286</v>
      </c>
      <c r="I82" s="759" t="s">
        <v>480</v>
      </c>
      <c r="J82" s="759" t="s">
        <v>346</v>
      </c>
    </row>
    <row r="83" spans="1:10" ht="13.5" thickBot="1" x14ac:dyDescent="0.25">
      <c r="A83" s="206"/>
      <c r="B83" s="485" t="s">
        <v>36</v>
      </c>
      <c r="C83" s="485" t="s">
        <v>465</v>
      </c>
      <c r="D83" s="485" t="s">
        <v>99</v>
      </c>
      <c r="E83" s="485" t="s">
        <v>100</v>
      </c>
      <c r="F83" s="485" t="s">
        <v>273</v>
      </c>
      <c r="G83" s="485" t="s">
        <v>101</v>
      </c>
      <c r="H83" s="760" t="s">
        <v>465</v>
      </c>
      <c r="I83" s="760" t="s">
        <v>101</v>
      </c>
      <c r="J83" s="760" t="s">
        <v>781</v>
      </c>
    </row>
    <row r="85" spans="1:10" x14ac:dyDescent="0.2">
      <c r="A85" s="496" t="s">
        <v>712</v>
      </c>
      <c r="B85" s="512">
        <v>0.1935718533905102</v>
      </c>
      <c r="C85" s="512">
        <v>0.20220565828304343</v>
      </c>
      <c r="D85" s="512">
        <v>0.22703464656015296</v>
      </c>
      <c r="E85" s="512">
        <v>0.19402685211211598</v>
      </c>
      <c r="F85" s="512">
        <v>3.8180183478381577E-2</v>
      </c>
      <c r="G85" s="512" t="s">
        <v>84</v>
      </c>
      <c r="H85" s="513">
        <v>0.20130350157991048</v>
      </c>
      <c r="I85" s="513">
        <v>0.21010216403735618</v>
      </c>
      <c r="J85" s="513">
        <v>0.20594950185536795</v>
      </c>
    </row>
    <row r="86" spans="1:10" x14ac:dyDescent="0.2">
      <c r="A86" s="476" t="s">
        <v>713</v>
      </c>
      <c r="B86" s="514">
        <v>5.7380641167096617E-2</v>
      </c>
      <c r="C86" s="514">
        <v>3.5015559365044732E-2</v>
      </c>
      <c r="D86" s="514">
        <v>5.3043099962909429E-2</v>
      </c>
      <c r="E86" s="514">
        <v>5.6786561684145725E-2</v>
      </c>
      <c r="F86" s="514">
        <v>0</v>
      </c>
      <c r="G86" s="514" t="s">
        <v>84</v>
      </c>
      <c r="H86" s="515">
        <v>3.7352513780274404E-2</v>
      </c>
      <c r="I86" s="515">
        <v>5.2159537004759345E-2</v>
      </c>
      <c r="J86" s="515">
        <v>4.5171137839599168E-2</v>
      </c>
    </row>
    <row r="87" spans="1:10" x14ac:dyDescent="0.2">
      <c r="A87" s="477" t="s">
        <v>327</v>
      </c>
      <c r="B87" s="516">
        <v>0.13521713697406254</v>
      </c>
      <c r="C87" s="516">
        <v>0.16670326858223358</v>
      </c>
      <c r="D87" s="516">
        <v>0.17344632256362444</v>
      </c>
      <c r="E87" s="516">
        <v>0.13714722579759736</v>
      </c>
      <c r="F87" s="516">
        <v>3.8180183478381577E-2</v>
      </c>
      <c r="G87" s="516" t="s">
        <v>84</v>
      </c>
      <c r="H87" s="517">
        <v>0.16341324465424298</v>
      </c>
      <c r="I87" s="517">
        <v>0.15755246772316767</v>
      </c>
      <c r="J87" s="517">
        <v>0.16031855027678921</v>
      </c>
    </row>
    <row r="88" spans="1:10" x14ac:dyDescent="0.2">
      <c r="A88" s="476" t="s">
        <v>714</v>
      </c>
      <c r="B88" s="514">
        <v>9.7407524935103009E-4</v>
      </c>
      <c r="C88" s="514">
        <v>4.8592448204658493E-4</v>
      </c>
      <c r="D88" s="514">
        <v>3.1922338556057505E-4</v>
      </c>
      <c r="E88" s="514">
        <v>9.3064630372884427E-5</v>
      </c>
      <c r="F88" s="514">
        <v>0</v>
      </c>
      <c r="G88" s="514" t="s">
        <v>84</v>
      </c>
      <c r="H88" s="515">
        <v>5.369319454239475E-4</v>
      </c>
      <c r="I88" s="515">
        <v>2.3991231483651933E-4</v>
      </c>
      <c r="J88" s="515">
        <v>3.8009523391244795E-4</v>
      </c>
    </row>
    <row r="89" spans="1:10" x14ac:dyDescent="0.2">
      <c r="A89" s="477" t="s">
        <v>715</v>
      </c>
      <c r="B89" s="516">
        <v>0</v>
      </c>
      <c r="C89" s="516">
        <v>9.0318551904967136E-7</v>
      </c>
      <c r="D89" s="516">
        <v>2.2599904182227264E-4</v>
      </c>
      <c r="E89" s="516">
        <v>0</v>
      </c>
      <c r="F89" s="516">
        <v>0</v>
      </c>
      <c r="G89" s="516" t="s">
        <v>84</v>
      </c>
      <c r="H89" s="517">
        <v>8.0881057308721159E-7</v>
      </c>
      <c r="I89" s="517">
        <v>1.5024592675429006E-4</v>
      </c>
      <c r="J89" s="517">
        <v>7.9716813499590655E-5</v>
      </c>
    </row>
    <row r="90" spans="1:10" x14ac:dyDescent="0.2">
      <c r="A90" s="501" t="s">
        <v>328</v>
      </c>
      <c r="B90" s="520">
        <v>3.385658955189017E-3</v>
      </c>
      <c r="C90" s="520">
        <v>1.1203549428904723E-2</v>
      </c>
      <c r="D90" s="520">
        <v>7.3817315906167255E-3</v>
      </c>
      <c r="E90" s="520">
        <v>2.6705827193146919E-3</v>
      </c>
      <c r="F90" s="520">
        <v>0</v>
      </c>
      <c r="G90" s="520" t="s">
        <v>84</v>
      </c>
      <c r="H90" s="521">
        <v>1.0386648609044731E-2</v>
      </c>
      <c r="I90" s="521">
        <v>5.7020283881392712E-3</v>
      </c>
      <c r="J90" s="521">
        <v>7.9130059455143793E-3</v>
      </c>
    </row>
    <row r="91" spans="1:10" x14ac:dyDescent="0.2">
      <c r="A91" s="477" t="s">
        <v>716</v>
      </c>
      <c r="B91" s="516">
        <v>4.9245137701506205E-4</v>
      </c>
      <c r="C91" s="516">
        <v>1.1253064540484529E-3</v>
      </c>
      <c r="D91" s="516">
        <v>4.5286866367359746E-4</v>
      </c>
      <c r="E91" s="516">
        <v>7.6535080100685366E-4</v>
      </c>
      <c r="F91" s="516">
        <v>0</v>
      </c>
      <c r="G91" s="516" t="s">
        <v>84</v>
      </c>
      <c r="H91" s="517">
        <v>1.059178662540084E-3</v>
      </c>
      <c r="I91" s="517">
        <v>5.2879035821311988E-4</v>
      </c>
      <c r="J91" s="517">
        <v>7.791151619886749E-4</v>
      </c>
    </row>
    <row r="92" spans="1:10" x14ac:dyDescent="0.2">
      <c r="A92" s="476" t="s">
        <v>717</v>
      </c>
      <c r="B92" s="514">
        <v>3.052738911634779E-6</v>
      </c>
      <c r="C92" s="514">
        <v>8.5307806718853908E-4</v>
      </c>
      <c r="D92" s="514">
        <v>8.8662793508587794E-4</v>
      </c>
      <c r="E92" s="514">
        <v>1.4603297971333897E-3</v>
      </c>
      <c r="F92" s="514">
        <v>0</v>
      </c>
      <c r="G92" s="514" t="s">
        <v>84</v>
      </c>
      <c r="H92" s="515">
        <v>7.6425789377913443E-4</v>
      </c>
      <c r="I92" s="515">
        <v>1.0239384685218616E-3</v>
      </c>
      <c r="J92" s="515">
        <v>9.0137828311339198E-4</v>
      </c>
    </row>
    <row r="93" spans="1:10" x14ac:dyDescent="0.2">
      <c r="A93" s="491" t="s">
        <v>718</v>
      </c>
      <c r="B93" s="516">
        <v>1.7531067792504581E-3</v>
      </c>
      <c r="C93" s="516">
        <v>2.4778607883685203E-3</v>
      </c>
      <c r="D93" s="516">
        <v>2.7187170253759429E-3</v>
      </c>
      <c r="E93" s="516">
        <v>4.4489853224111088E-4</v>
      </c>
      <c r="F93" s="516">
        <v>0</v>
      </c>
      <c r="G93" s="516" t="s">
        <v>84</v>
      </c>
      <c r="H93" s="517">
        <v>2.4021303664297782E-3</v>
      </c>
      <c r="I93" s="517">
        <v>1.9397978119160982E-3</v>
      </c>
      <c r="J93" s="517">
        <v>2.1580026724749069E-3</v>
      </c>
    </row>
    <row r="94" spans="1:10" x14ac:dyDescent="0.2">
      <c r="A94" s="476" t="s">
        <v>329</v>
      </c>
      <c r="B94" s="514">
        <v>8.5119964978796277E-4</v>
      </c>
      <c r="C94" s="514">
        <v>1.988755812559137E-4</v>
      </c>
      <c r="D94" s="514">
        <v>6.2225591006423848E-5</v>
      </c>
      <c r="E94" s="514">
        <v>0</v>
      </c>
      <c r="F94" s="514">
        <v>0</v>
      </c>
      <c r="G94" s="514" t="s">
        <v>84</v>
      </c>
      <c r="H94" s="515">
        <v>2.6703771120514103E-4</v>
      </c>
      <c r="I94" s="515">
        <v>4.1368058524539247E-5</v>
      </c>
      <c r="J94" s="515">
        <v>1.4787627347670181E-4</v>
      </c>
    </row>
    <row r="95" spans="1:10" x14ac:dyDescent="0.2">
      <c r="A95" s="477" t="s">
        <v>719</v>
      </c>
      <c r="B95" s="516">
        <v>2.8583697674482953E-4</v>
      </c>
      <c r="C95" s="516">
        <v>6.5484272039435642E-3</v>
      </c>
      <c r="D95" s="516">
        <v>3.2612891630024511E-3</v>
      </c>
      <c r="E95" s="516">
        <v>0</v>
      </c>
      <c r="F95" s="516">
        <v>0</v>
      </c>
      <c r="G95" s="516" t="s">
        <v>84</v>
      </c>
      <c r="H95" s="517">
        <v>5.8940415856945138E-3</v>
      </c>
      <c r="I95" s="517">
        <v>2.1681304874485363E-3</v>
      </c>
      <c r="J95" s="517">
        <v>3.9266307351814135E-3</v>
      </c>
    </row>
    <row r="96" spans="1:10" x14ac:dyDescent="0.2">
      <c r="A96" s="501" t="s">
        <v>330</v>
      </c>
      <c r="B96" s="520">
        <v>4.0805046353496514E-2</v>
      </c>
      <c r="C96" s="520">
        <v>5.1729587728442633E-2</v>
      </c>
      <c r="D96" s="520">
        <v>1.8035522158063935E-2</v>
      </c>
      <c r="E96" s="520">
        <v>6.100712934429613E-3</v>
      </c>
      <c r="F96" s="520">
        <v>0</v>
      </c>
      <c r="G96" s="520" t="s">
        <v>84</v>
      </c>
      <c r="H96" s="521">
        <v>5.0588069202979542E-2</v>
      </c>
      <c r="I96" s="521">
        <v>1.3805340161669939E-2</v>
      </c>
      <c r="J96" s="521">
        <v>3.1165506957352308E-2</v>
      </c>
    </row>
    <row r="97" spans="1:10" x14ac:dyDescent="0.2">
      <c r="A97" s="491" t="s">
        <v>720</v>
      </c>
      <c r="B97" s="516">
        <v>1.1941971617943161E-2</v>
      </c>
      <c r="C97" s="516">
        <v>2.6731529777423548E-3</v>
      </c>
      <c r="D97" s="516">
        <v>2.9523167769721546E-3</v>
      </c>
      <c r="E97" s="516">
        <v>3.5839806094238499E-4</v>
      </c>
      <c r="F97" s="516">
        <v>0</v>
      </c>
      <c r="G97" s="516" t="s">
        <v>84</v>
      </c>
      <c r="H97" s="517">
        <v>3.6416630344859495E-3</v>
      </c>
      <c r="I97" s="517">
        <v>2.0693597094081184E-3</v>
      </c>
      <c r="J97" s="517">
        <v>2.8114321082804922E-3</v>
      </c>
    </row>
    <row r="98" spans="1:10" x14ac:dyDescent="0.2">
      <c r="A98" s="476" t="s">
        <v>331</v>
      </c>
      <c r="B98" s="514">
        <v>2.5861077604030312E-2</v>
      </c>
      <c r="C98" s="514">
        <v>3.5217171184852444E-2</v>
      </c>
      <c r="D98" s="514">
        <v>8.142082053112204E-3</v>
      </c>
      <c r="E98" s="514">
        <v>5.2728357368180632E-3</v>
      </c>
      <c r="F98" s="514">
        <v>0</v>
      </c>
      <c r="G98" s="514" t="s">
        <v>84</v>
      </c>
      <c r="H98" s="515">
        <v>3.4239541664132414E-2</v>
      </c>
      <c r="I98" s="515">
        <v>6.9817803526925123E-3</v>
      </c>
      <c r="J98" s="515">
        <v>1.9846494178359396E-2</v>
      </c>
    </row>
    <row r="99" spans="1:10" x14ac:dyDescent="0.2">
      <c r="A99" s="477" t="s">
        <v>332</v>
      </c>
      <c r="B99" s="516">
        <v>0</v>
      </c>
      <c r="C99" s="516">
        <v>1.763360996816267E-3</v>
      </c>
      <c r="D99" s="516">
        <v>5.2512680608492906E-5</v>
      </c>
      <c r="E99" s="516">
        <v>3.280285070410565E-4</v>
      </c>
      <c r="F99" s="516">
        <v>0</v>
      </c>
      <c r="G99" s="516" t="s">
        <v>84</v>
      </c>
      <c r="H99" s="517">
        <v>1.5791052760625198E-3</v>
      </c>
      <c r="I99" s="517">
        <v>1.3251126707500386E-4</v>
      </c>
      <c r="J99" s="517">
        <v>8.1525324778704712E-4</v>
      </c>
    </row>
    <row r="100" spans="1:10" x14ac:dyDescent="0.2">
      <c r="A100" s="476" t="s">
        <v>721</v>
      </c>
      <c r="B100" s="514">
        <v>1.362104662021671E-3</v>
      </c>
      <c r="C100" s="514">
        <v>1.6430772308147346E-5</v>
      </c>
      <c r="D100" s="514">
        <v>8.9407765865551648E-4</v>
      </c>
      <c r="E100" s="514">
        <v>9.998768278078593E-6</v>
      </c>
      <c r="F100" s="514">
        <v>0</v>
      </c>
      <c r="G100" s="514" t="s">
        <v>84</v>
      </c>
      <c r="H100" s="515">
        <v>1.5704186266136025E-4</v>
      </c>
      <c r="I100" s="515">
        <v>5.9736480277504194E-4</v>
      </c>
      <c r="J100" s="515">
        <v>3.895477135168216E-4</v>
      </c>
    </row>
    <row r="101" spans="1:10" x14ac:dyDescent="0.2">
      <c r="A101" s="477" t="s">
        <v>722</v>
      </c>
      <c r="B101" s="516">
        <v>1.0120458333418131E-3</v>
      </c>
      <c r="C101" s="516">
        <v>7.4258792732488496E-3</v>
      </c>
      <c r="D101" s="516">
        <v>5.9327699937393409E-3</v>
      </c>
      <c r="E101" s="516">
        <v>5.228358085967299E-5</v>
      </c>
      <c r="F101" s="516">
        <v>0</v>
      </c>
      <c r="G101" s="516" t="s">
        <v>84</v>
      </c>
      <c r="H101" s="517">
        <v>6.7556900689972766E-3</v>
      </c>
      <c r="I101" s="517">
        <v>3.9597080620016991E-3</v>
      </c>
      <c r="J101" s="517">
        <v>5.2793141723764224E-3</v>
      </c>
    </row>
    <row r="102" spans="1:10" x14ac:dyDescent="0.2">
      <c r="A102" s="479" t="s">
        <v>333</v>
      </c>
      <c r="B102" s="522">
        <v>6.2783520268048316E-4</v>
      </c>
      <c r="C102" s="522">
        <v>4.6335898552751003E-3</v>
      </c>
      <c r="D102" s="522">
        <v>6.1759782503794457E-5</v>
      </c>
      <c r="E102" s="522">
        <v>7.9161102623682538E-5</v>
      </c>
      <c r="F102" s="522">
        <v>0</v>
      </c>
      <c r="G102" s="522" t="s">
        <v>84</v>
      </c>
      <c r="H102" s="523">
        <v>4.2150237125459025E-3</v>
      </c>
      <c r="I102" s="523">
        <v>6.46116963640758E-5</v>
      </c>
      <c r="J102" s="523">
        <v>2.0234615900411204E-3</v>
      </c>
    </row>
    <row r="103" spans="1:10" x14ac:dyDescent="0.2">
      <c r="A103" s="475" t="s">
        <v>723</v>
      </c>
      <c r="B103" s="518">
        <v>0.22752362665565637</v>
      </c>
      <c r="C103" s="518">
        <v>0.21914988822352119</v>
      </c>
      <c r="D103" s="518">
        <v>0.20583898957102309</v>
      </c>
      <c r="E103" s="518">
        <v>0.22417650130106012</v>
      </c>
      <c r="F103" s="518">
        <v>0.12129829224535076</v>
      </c>
      <c r="G103" s="518" t="s">
        <v>84</v>
      </c>
      <c r="H103" s="519">
        <v>0.22002487026803852</v>
      </c>
      <c r="I103" s="519">
        <v>0.20811162147817255</v>
      </c>
      <c r="J103" s="519">
        <v>0.21373425991368031</v>
      </c>
    </row>
    <row r="104" spans="1:10" x14ac:dyDescent="0.2">
      <c r="A104" s="479" t="s">
        <v>724</v>
      </c>
      <c r="B104" s="522">
        <v>2.7654613165271559E-3</v>
      </c>
      <c r="C104" s="522">
        <v>1.4659223941271391E-2</v>
      </c>
      <c r="D104" s="522">
        <v>7.1549230057416065E-3</v>
      </c>
      <c r="E104" s="522">
        <v>5.8255565933155681E-4</v>
      </c>
      <c r="F104" s="522">
        <v>0</v>
      </c>
      <c r="G104" s="522" t="s">
        <v>84</v>
      </c>
      <c r="H104" s="523">
        <v>1.3416430316566664E-2</v>
      </c>
      <c r="I104" s="523">
        <v>4.9299801774707009E-3</v>
      </c>
      <c r="J104" s="523">
        <v>8.9352890209904411E-3</v>
      </c>
    </row>
    <row r="105" spans="1:10" x14ac:dyDescent="0.2">
      <c r="A105" s="477" t="s">
        <v>334</v>
      </c>
      <c r="B105" s="516">
        <v>3.2880616345013554E-2</v>
      </c>
      <c r="C105" s="516">
        <v>6.3992911298424993E-2</v>
      </c>
      <c r="D105" s="516">
        <v>4.6701314766664732E-2</v>
      </c>
      <c r="E105" s="516">
        <v>2.5215443668245893E-2</v>
      </c>
      <c r="F105" s="516">
        <v>3.7394443073025398E-2</v>
      </c>
      <c r="G105" s="516" t="s">
        <v>84</v>
      </c>
      <c r="H105" s="517">
        <v>6.0741950014096838E-2</v>
      </c>
      <c r="I105" s="517">
        <v>3.9958028142946495E-2</v>
      </c>
      <c r="J105" s="517">
        <v>4.9767315266432709E-2</v>
      </c>
    </row>
    <row r="106" spans="1:10" x14ac:dyDescent="0.2">
      <c r="A106" s="476" t="s">
        <v>725</v>
      </c>
      <c r="B106" s="514">
        <v>1.0105354707566936E-2</v>
      </c>
      <c r="C106" s="514">
        <v>3.6095331661115802E-2</v>
      </c>
      <c r="D106" s="514">
        <v>2.415279568722235E-2</v>
      </c>
      <c r="E106" s="514">
        <v>1.5745117112637094E-2</v>
      </c>
      <c r="F106" s="514">
        <v>3.7394443073025398E-2</v>
      </c>
      <c r="G106" s="514" t="s">
        <v>84</v>
      </c>
      <c r="H106" s="515">
        <v>3.337960757251706E-2</v>
      </c>
      <c r="I106" s="515">
        <v>2.2149829638507739E-2</v>
      </c>
      <c r="J106" s="515">
        <v>2.7449893638488047E-2</v>
      </c>
    </row>
    <row r="107" spans="1:10" x14ac:dyDescent="0.2">
      <c r="A107" s="477" t="s">
        <v>752</v>
      </c>
      <c r="B107" s="516">
        <v>2.2775250203967552E-2</v>
      </c>
      <c r="C107" s="516">
        <v>2.789757963730919E-2</v>
      </c>
      <c r="D107" s="516">
        <v>2.2548517473206162E-2</v>
      </c>
      <c r="E107" s="516">
        <v>9.4703265556087997E-3</v>
      </c>
      <c r="F107" s="516">
        <v>0</v>
      </c>
      <c r="G107" s="516" t="s">
        <v>84</v>
      </c>
      <c r="H107" s="517">
        <v>2.7362341246881732E-2</v>
      </c>
      <c r="I107" s="517">
        <v>1.7808197436600382E-2</v>
      </c>
      <c r="J107" s="517">
        <v>2.2317420500232946E-2</v>
      </c>
    </row>
    <row r="108" spans="1:10" x14ac:dyDescent="0.2">
      <c r="A108" s="476" t="s">
        <v>335</v>
      </c>
      <c r="B108" s="514">
        <v>0.15362619305781561</v>
      </c>
      <c r="C108" s="514">
        <v>0.12262987910489613</v>
      </c>
      <c r="D108" s="514">
        <v>0.14329447715144725</v>
      </c>
      <c r="E108" s="514">
        <v>0.19023445855485424</v>
      </c>
      <c r="F108" s="514">
        <v>8.3903849172325365E-2</v>
      </c>
      <c r="G108" s="514" t="s">
        <v>84</v>
      </c>
      <c r="H108" s="515">
        <v>0.12586872139437413</v>
      </c>
      <c r="I108" s="515">
        <v>0.15502443085520212</v>
      </c>
      <c r="J108" s="515">
        <v>0.14126395161729705</v>
      </c>
    </row>
    <row r="109" spans="1:10" x14ac:dyDescent="0.2">
      <c r="A109" s="477" t="s">
        <v>336</v>
      </c>
      <c r="B109" s="516">
        <v>3.8251344502821E-2</v>
      </c>
      <c r="C109" s="516">
        <v>1.7867871210729178E-2</v>
      </c>
      <c r="D109" s="516">
        <v>8.6882730409332774E-3</v>
      </c>
      <c r="E109" s="516">
        <v>8.1440362407617269E-3</v>
      </c>
      <c r="F109" s="516">
        <v>0</v>
      </c>
      <c r="G109" s="516" t="s">
        <v>84</v>
      </c>
      <c r="H109" s="517">
        <v>1.9997764958906747E-2</v>
      </c>
      <c r="I109" s="517">
        <v>8.1991790990380911E-3</v>
      </c>
      <c r="J109" s="517">
        <v>1.3767700625824913E-2</v>
      </c>
    </row>
    <row r="110" spans="1:10" x14ac:dyDescent="0.2">
      <c r="A110" s="501" t="s">
        <v>726</v>
      </c>
      <c r="B110" s="520">
        <v>9.1627375325285337E-2</v>
      </c>
      <c r="C110" s="520">
        <v>6.3472771160533403E-2</v>
      </c>
      <c r="D110" s="520">
        <v>5.8466259392410055E-2</v>
      </c>
      <c r="E110" s="520">
        <v>2.9508446769945639E-2</v>
      </c>
      <c r="F110" s="520">
        <v>6.0019076352341681E-2</v>
      </c>
      <c r="G110" s="520" t="s">
        <v>84</v>
      </c>
      <c r="H110" s="521">
        <v>6.6414679761369569E-2</v>
      </c>
      <c r="I110" s="521">
        <v>4.990872806353381E-2</v>
      </c>
      <c r="J110" s="521">
        <v>5.769896228661426E-2</v>
      </c>
    </row>
    <row r="111" spans="1:10" x14ac:dyDescent="0.2">
      <c r="A111" s="477" t="s">
        <v>727</v>
      </c>
      <c r="B111" s="516">
        <v>6.7233430322011819E-4</v>
      </c>
      <c r="C111" s="516">
        <v>2.371344931608631E-3</v>
      </c>
      <c r="D111" s="516">
        <v>1.5095536456521733E-3</v>
      </c>
      <c r="E111" s="516">
        <v>3.2529732877127268E-4</v>
      </c>
      <c r="F111" s="516">
        <v>0</v>
      </c>
      <c r="G111" s="516" t="s">
        <v>84</v>
      </c>
      <c r="H111" s="517">
        <v>2.193813258589201E-3</v>
      </c>
      <c r="I111" s="517">
        <v>1.1003508467329864E-3</v>
      </c>
      <c r="J111" s="517">
        <v>1.6164270147985508E-3</v>
      </c>
    </row>
    <row r="112" spans="1:10" x14ac:dyDescent="0.2">
      <c r="A112" s="479" t="s">
        <v>337</v>
      </c>
      <c r="B112" s="522">
        <v>4.1034493411469121E-2</v>
      </c>
      <c r="C112" s="522">
        <v>2.2599182537326096E-2</v>
      </c>
      <c r="D112" s="522">
        <v>9.8018107537758796E-3</v>
      </c>
      <c r="E112" s="522">
        <v>4.7913552070685331E-3</v>
      </c>
      <c r="F112" s="522">
        <v>1.7457258634303887E-2</v>
      </c>
      <c r="G112" s="522" t="s">
        <v>84</v>
      </c>
      <c r="H112" s="523">
        <v>2.4525510441009757E-2</v>
      </c>
      <c r="I112" s="523">
        <v>8.5992895942543172E-3</v>
      </c>
      <c r="J112" s="523">
        <v>1.6115911050319731E-2</v>
      </c>
    </row>
    <row r="113" spans="1:12" x14ac:dyDescent="0.2">
      <c r="A113" s="478" t="s">
        <v>728</v>
      </c>
      <c r="B113" s="516">
        <v>4.9920536177117031E-2</v>
      </c>
      <c r="C113" s="516">
        <v>3.8502242357498946E-2</v>
      </c>
      <c r="D113" s="516">
        <v>4.7154893386745785E-2</v>
      </c>
      <c r="E113" s="516">
        <v>2.4391790645172495E-2</v>
      </c>
      <c r="F113" s="516">
        <v>4.2561817718037791E-2</v>
      </c>
      <c r="G113" s="516" t="s">
        <v>84</v>
      </c>
      <c r="H113" s="517">
        <v>3.9695353672374534E-2</v>
      </c>
      <c r="I113" s="517">
        <v>4.0209085486869758E-2</v>
      </c>
      <c r="J113" s="517">
        <v>3.9966621966072556E-2</v>
      </c>
    </row>
    <row r="114" spans="1:12" x14ac:dyDescent="0.2">
      <c r="A114" s="479" t="s">
        <v>729</v>
      </c>
      <c r="B114" s="514">
        <v>2.3802559731867538E-3</v>
      </c>
      <c r="C114" s="514">
        <v>5.1403503069472646E-3</v>
      </c>
      <c r="D114" s="514">
        <v>1.395628129562534E-3</v>
      </c>
      <c r="E114" s="514">
        <v>8.1767744906657586E-4</v>
      </c>
      <c r="F114" s="514">
        <v>0</v>
      </c>
      <c r="G114" s="514" t="s">
        <v>84</v>
      </c>
      <c r="H114" s="515">
        <v>4.8519447157305004E-3</v>
      </c>
      <c r="I114" s="515">
        <v>1.17111329211878E-3</v>
      </c>
      <c r="J114" s="515">
        <v>2.908337503756922E-3</v>
      </c>
    </row>
    <row r="115" spans="1:12" x14ac:dyDescent="0.2">
      <c r="A115" s="478" t="s">
        <v>754</v>
      </c>
      <c r="B115" s="526">
        <v>2.8969017352614056E-2</v>
      </c>
      <c r="C115" s="526">
        <v>2.2177040029400998E-2</v>
      </c>
      <c r="D115" s="526">
        <v>3.6407049657672837E-2</v>
      </c>
      <c r="E115" s="526">
        <v>1.9990150531348758E-2</v>
      </c>
      <c r="F115" s="526">
        <v>4.2335862053613144E-2</v>
      </c>
      <c r="G115" s="526" t="s">
        <v>84</v>
      </c>
      <c r="H115" s="527">
        <v>2.2886741944829109E-2</v>
      </c>
      <c r="I115" s="527">
        <v>3.1745678325430307E-2</v>
      </c>
      <c r="J115" s="527">
        <v>2.7564568951330973E-2</v>
      </c>
    </row>
    <row r="116" spans="1:12" x14ac:dyDescent="0.2">
      <c r="A116" s="479" t="s">
        <v>753</v>
      </c>
      <c r="B116" s="522">
        <v>1.3105568216355085E-2</v>
      </c>
      <c r="C116" s="522">
        <v>1.0974517857290464E-3</v>
      </c>
      <c r="D116" s="522">
        <v>1.1765359034689041E-3</v>
      </c>
      <c r="E116" s="522">
        <v>3.73773051359933E-4</v>
      </c>
      <c r="F116" s="522">
        <v>0</v>
      </c>
      <c r="G116" s="522" t="s">
        <v>84</v>
      </c>
      <c r="H116" s="523">
        <v>2.3521943777534129E-3</v>
      </c>
      <c r="I116" s="523">
        <v>8.9338134566729931E-4</v>
      </c>
      <c r="J116" s="523">
        <v>1.5818902796370445E-3</v>
      </c>
    </row>
    <row r="117" spans="1:12" x14ac:dyDescent="0.2">
      <c r="A117" s="478" t="s">
        <v>755</v>
      </c>
      <c r="B117" s="526">
        <v>0</v>
      </c>
      <c r="C117" s="526">
        <v>5.8195831720651338E-4</v>
      </c>
      <c r="D117" s="526">
        <v>3.4501953918894802E-6</v>
      </c>
      <c r="E117" s="526">
        <v>0</v>
      </c>
      <c r="F117" s="526">
        <v>2.2592730653503315E-4</v>
      </c>
      <c r="G117" s="526" t="s">
        <v>84</v>
      </c>
      <c r="H117" s="527">
        <v>5.2114878961736675E-4</v>
      </c>
      <c r="I117" s="527">
        <v>1.0801185131019995E-5</v>
      </c>
      <c r="J117" s="527">
        <v>2.5166747669165497E-4</v>
      </c>
    </row>
    <row r="118" spans="1:12" x14ac:dyDescent="0.2">
      <c r="A118" s="479" t="s">
        <v>756</v>
      </c>
      <c r="B118" s="522">
        <v>5.4656717680030024E-3</v>
      </c>
      <c r="C118" s="522">
        <v>9.5054379159159302E-3</v>
      </c>
      <c r="D118" s="522">
        <v>8.1722278944134068E-3</v>
      </c>
      <c r="E118" s="522">
        <v>3.2101860244638926E-3</v>
      </c>
      <c r="F118" s="522">
        <v>0</v>
      </c>
      <c r="G118" s="522" t="s">
        <v>84</v>
      </c>
      <c r="H118" s="523">
        <v>9.0833178709539501E-3</v>
      </c>
      <c r="I118" s="523">
        <v>6.3881081350072449E-3</v>
      </c>
      <c r="J118" s="523">
        <v>7.6601532438091008E-3</v>
      </c>
    </row>
    <row r="119" spans="1:12" x14ac:dyDescent="0.2">
      <c r="A119" s="504" t="s">
        <v>730</v>
      </c>
      <c r="B119" s="528">
        <v>2.4595265702734438E-2</v>
      </c>
      <c r="C119" s="528">
        <v>4.0849768272479645E-2</v>
      </c>
      <c r="D119" s="528">
        <v>4.1815903947434077E-2</v>
      </c>
      <c r="E119" s="528">
        <v>3.6027557552852786E-2</v>
      </c>
      <c r="F119" s="528">
        <v>9.9619054289903572E-2</v>
      </c>
      <c r="G119" s="528" t="s">
        <v>84</v>
      </c>
      <c r="H119" s="529">
        <v>3.9151315663008605E-2</v>
      </c>
      <c r="I119" s="529">
        <v>4.2270282639763644E-2</v>
      </c>
      <c r="J119" s="529">
        <v>4.0798238874716113E-2</v>
      </c>
    </row>
    <row r="120" spans="1:12" s="7" customFormat="1" x14ac:dyDescent="0.2">
      <c r="A120" s="479" t="s">
        <v>731</v>
      </c>
      <c r="B120" s="522">
        <v>2.7440349767503633E-6</v>
      </c>
      <c r="C120" s="522">
        <v>3.8762267734103699E-5</v>
      </c>
      <c r="D120" s="522">
        <v>6.4332972921767896E-5</v>
      </c>
      <c r="E120" s="522">
        <v>4.1259454327090787E-4</v>
      </c>
      <c r="F120" s="522">
        <v>0</v>
      </c>
      <c r="G120" s="522" t="s">
        <v>84</v>
      </c>
      <c r="H120" s="523">
        <v>3.4998679082112062E-5</v>
      </c>
      <c r="I120" s="523">
        <v>1.6553096520860743E-4</v>
      </c>
      <c r="J120" s="523">
        <v>1.039242731974533E-4</v>
      </c>
    </row>
    <row r="121" spans="1:12" x14ac:dyDescent="0.2">
      <c r="A121" s="478" t="s">
        <v>732</v>
      </c>
      <c r="B121" s="526">
        <v>8.3640472787165025E-3</v>
      </c>
      <c r="C121" s="526">
        <v>2.3949733053847622E-2</v>
      </c>
      <c r="D121" s="526">
        <v>1.9743049236042254E-2</v>
      </c>
      <c r="E121" s="526">
        <v>1.0818814423147872E-2</v>
      </c>
      <c r="F121" s="526">
        <v>8.8863984360056728E-3</v>
      </c>
      <c r="G121" s="526" t="s">
        <v>84</v>
      </c>
      <c r="H121" s="527">
        <v>2.2321165919197861E-2</v>
      </c>
      <c r="I121" s="527">
        <v>1.6678948747849042E-2</v>
      </c>
      <c r="J121" s="527">
        <v>1.9341878708322449E-2</v>
      </c>
    </row>
    <row r="122" spans="1:12" x14ac:dyDescent="0.2">
      <c r="A122" s="479" t="s">
        <v>733</v>
      </c>
      <c r="B122" s="522">
        <v>5.7062207341523809E-4</v>
      </c>
      <c r="C122" s="522">
        <v>2.0204673632058293E-3</v>
      </c>
      <c r="D122" s="522">
        <v>1.7009350845480016E-3</v>
      </c>
      <c r="E122" s="522">
        <v>1.0045711526132171E-3</v>
      </c>
      <c r="F122" s="522">
        <v>8.3825921691672899E-5</v>
      </c>
      <c r="G122" s="522" t="s">
        <v>84</v>
      </c>
      <c r="H122" s="523">
        <v>1.8689712774161845E-3</v>
      </c>
      <c r="I122" s="523">
        <v>1.4328479519219355E-3</v>
      </c>
      <c r="J122" s="523">
        <v>1.6386829693716977E-3</v>
      </c>
    </row>
    <row r="123" spans="1:12" s="7" customFormat="1" x14ac:dyDescent="0.2">
      <c r="A123" s="478" t="s">
        <v>769</v>
      </c>
      <c r="B123" s="526">
        <v>6.5141103652239674E-3</v>
      </c>
      <c r="C123" s="526">
        <v>1.2776719833725067E-2</v>
      </c>
      <c r="D123" s="526">
        <v>7.6316699770017163E-3</v>
      </c>
      <c r="E123" s="526">
        <v>4.7713612594457132E-3</v>
      </c>
      <c r="F123" s="526">
        <v>0</v>
      </c>
      <c r="G123" s="526" t="s">
        <v>84</v>
      </c>
      <c r="H123" s="527">
        <v>1.2122332204929087E-2</v>
      </c>
      <c r="I123" s="527">
        <v>6.4932475010972329E-3</v>
      </c>
      <c r="J123" s="527">
        <v>9.1499793943669444E-3</v>
      </c>
    </row>
    <row r="124" spans="1:12" x14ac:dyDescent="0.2">
      <c r="A124" s="476" t="s">
        <v>770</v>
      </c>
      <c r="B124" s="514">
        <v>1.2793034065982289E-3</v>
      </c>
      <c r="C124" s="514">
        <v>9.1525445228169914E-3</v>
      </c>
      <c r="D124" s="514">
        <v>1.0410442568256316E-2</v>
      </c>
      <c r="E124" s="514">
        <v>5.0428820110889425E-3</v>
      </c>
      <c r="F124" s="514">
        <v>8.8025725143140009E-3</v>
      </c>
      <c r="G124" s="514" t="s">
        <v>84</v>
      </c>
      <c r="H124" s="515">
        <v>8.3298600474565106E-3</v>
      </c>
      <c r="I124" s="515">
        <v>8.7528522269915005E-3</v>
      </c>
      <c r="J124" s="515">
        <v>8.5532146530162331E-3</v>
      </c>
      <c r="L124" s="267"/>
    </row>
    <row r="125" spans="1:12" x14ac:dyDescent="0.2">
      <c r="A125" s="477" t="s">
        <v>734</v>
      </c>
      <c r="B125" s="516">
        <v>1.6228462955562115E-2</v>
      </c>
      <c r="C125" s="516">
        <v>1.6861271616798186E-2</v>
      </c>
      <c r="D125" s="516">
        <v>2.2008520132233846E-2</v>
      </c>
      <c r="E125" s="516">
        <v>2.4796144997500665E-2</v>
      </c>
      <c r="F125" s="516">
        <v>9.0732655853897892E-2</v>
      </c>
      <c r="G125" s="516" t="s">
        <v>84</v>
      </c>
      <c r="H125" s="517">
        <v>1.679514867533255E-2</v>
      </c>
      <c r="I125" s="517">
        <v>2.5425800791029251E-2</v>
      </c>
      <c r="J125" s="517">
        <v>2.1352433637772776E-2</v>
      </c>
    </row>
    <row r="126" spans="1:12" x14ac:dyDescent="0.2">
      <c r="A126" s="501" t="s">
        <v>735</v>
      </c>
      <c r="B126" s="520">
        <v>0.16565226934779617</v>
      </c>
      <c r="C126" s="520">
        <v>0.10921348779952719</v>
      </c>
      <c r="D126" s="520">
        <v>0.1157280600709729</v>
      </c>
      <c r="E126" s="520">
        <v>0.11963608072401131</v>
      </c>
      <c r="F126" s="520">
        <v>5.8097772615381522E-2</v>
      </c>
      <c r="G126" s="520" t="s">
        <v>84</v>
      </c>
      <c r="H126" s="521">
        <v>0.1151108442633569</v>
      </c>
      <c r="I126" s="521">
        <v>0.11472072527804325</v>
      </c>
      <c r="J126" s="521">
        <v>0.11490484784947076</v>
      </c>
    </row>
    <row r="127" spans="1:12" x14ac:dyDescent="0.2">
      <c r="A127" s="477" t="s">
        <v>736</v>
      </c>
      <c r="B127" s="516">
        <v>3.8266036523425681E-2</v>
      </c>
      <c r="C127" s="516">
        <v>2.1057049962787424E-2</v>
      </c>
      <c r="D127" s="516">
        <v>3.0850195156736496E-2</v>
      </c>
      <c r="E127" s="516">
        <v>1.8740049682321975E-2</v>
      </c>
      <c r="F127" s="516">
        <v>3.5021993670235465E-4</v>
      </c>
      <c r="G127" s="516" t="s">
        <v>84</v>
      </c>
      <c r="H127" s="517">
        <v>2.2855237757514028E-2</v>
      </c>
      <c r="I127" s="517">
        <v>2.609848557336104E-2</v>
      </c>
      <c r="J127" s="517">
        <v>2.456778558153596E-2</v>
      </c>
    </row>
    <row r="128" spans="1:12" x14ac:dyDescent="0.2">
      <c r="A128" s="476" t="s">
        <v>737</v>
      </c>
      <c r="B128" s="514">
        <v>5.7867684508511666E-2</v>
      </c>
      <c r="C128" s="514">
        <v>4.4380722030464351E-2</v>
      </c>
      <c r="D128" s="514">
        <v>3.8409892901373324E-2</v>
      </c>
      <c r="E128" s="514">
        <v>5.7993354874589752E-2</v>
      </c>
      <c r="F128" s="514">
        <v>1.9884552195602516E-3</v>
      </c>
      <c r="G128" s="514" t="s">
        <v>84</v>
      </c>
      <c r="H128" s="515">
        <v>4.5789991032477037E-2</v>
      </c>
      <c r="I128" s="515">
        <v>4.2865208499697431E-2</v>
      </c>
      <c r="J128" s="515">
        <v>4.4245603971526853E-2</v>
      </c>
    </row>
    <row r="129" spans="1:10" x14ac:dyDescent="0.2">
      <c r="A129" s="477" t="s">
        <v>738</v>
      </c>
      <c r="B129" s="516">
        <v>3.5495235772172931E-4</v>
      </c>
      <c r="C129" s="516">
        <v>6.1783492721874939E-5</v>
      </c>
      <c r="D129" s="516">
        <v>2.7783148139330508E-3</v>
      </c>
      <c r="E129" s="516">
        <v>7.6024374886769146E-4</v>
      </c>
      <c r="F129" s="516">
        <v>0</v>
      </c>
      <c r="G129" s="516" t="s">
        <v>84</v>
      </c>
      <c r="H129" s="517">
        <v>9.2417061583064013E-5</v>
      </c>
      <c r="I129" s="517">
        <v>2.0732455732431934E-3</v>
      </c>
      <c r="J129" s="517">
        <v>1.1383635171172465E-3</v>
      </c>
    </row>
    <row r="130" spans="1:10" s="7" customFormat="1" x14ac:dyDescent="0.2">
      <c r="A130" s="476" t="s">
        <v>739</v>
      </c>
      <c r="B130" s="514">
        <v>1.8985577832368324E-2</v>
      </c>
      <c r="C130" s="514">
        <v>1.8052797445179798E-2</v>
      </c>
      <c r="D130" s="514">
        <v>2.0756807555149203E-2</v>
      </c>
      <c r="E130" s="514">
        <v>1.9671675764851938E-2</v>
      </c>
      <c r="F130" s="514">
        <v>4.5766798044042925E-3</v>
      </c>
      <c r="G130" s="514" t="s">
        <v>84</v>
      </c>
      <c r="H130" s="515">
        <v>1.8150264794665635E-2</v>
      </c>
      <c r="I130" s="515">
        <v>1.982466604361359E-2</v>
      </c>
      <c r="J130" s="515">
        <v>1.9034406981215307E-2</v>
      </c>
    </row>
    <row r="131" spans="1:10" x14ac:dyDescent="0.2">
      <c r="A131" s="478" t="s">
        <v>740</v>
      </c>
      <c r="B131" s="526">
        <v>5.0177995258810643E-2</v>
      </c>
      <c r="C131" s="526">
        <v>2.5661132200174276E-2</v>
      </c>
      <c r="D131" s="516">
        <v>2.2932848037544602E-2</v>
      </c>
      <c r="E131" s="516">
        <v>2.2470753064446621E-2</v>
      </c>
      <c r="F131" s="516">
        <v>5.1182389296825011E-2</v>
      </c>
      <c r="G131" s="516" t="s">
        <v>84</v>
      </c>
      <c r="H131" s="517">
        <v>2.8222928838324966E-2</v>
      </c>
      <c r="I131" s="517">
        <v>2.3859116384612876E-2</v>
      </c>
      <c r="J131" s="517">
        <v>2.5918683851084381E-2</v>
      </c>
    </row>
    <row r="132" spans="1:10" x14ac:dyDescent="0.2">
      <c r="A132" s="507" t="s">
        <v>741</v>
      </c>
      <c r="B132" s="524">
        <v>0.1212791428805521</v>
      </c>
      <c r="C132" s="524">
        <v>0.15672764322471819</v>
      </c>
      <c r="D132" s="520">
        <v>0.16958848048248559</v>
      </c>
      <c r="E132" s="520">
        <v>0.26161459220098943</v>
      </c>
      <c r="F132" s="520">
        <v>0.34339955231399671</v>
      </c>
      <c r="G132" s="520" t="s">
        <v>84</v>
      </c>
      <c r="H132" s="521">
        <v>0.15302358660083545</v>
      </c>
      <c r="I132" s="521">
        <v>0.20351459116936044</v>
      </c>
      <c r="J132" s="521">
        <v>0.17968459584718774</v>
      </c>
    </row>
    <row r="133" spans="1:10" x14ac:dyDescent="0.2">
      <c r="A133" s="478" t="s">
        <v>742</v>
      </c>
      <c r="B133" s="526">
        <v>5.6496936136313236E-3</v>
      </c>
      <c r="C133" s="526">
        <v>1.0304479607530484E-2</v>
      </c>
      <c r="D133" s="516">
        <v>1.546200085543001E-2</v>
      </c>
      <c r="E133" s="516">
        <v>4.8582425165715405E-2</v>
      </c>
      <c r="F133" s="516">
        <v>1.9543690362471965E-2</v>
      </c>
      <c r="G133" s="516" t="s">
        <v>84</v>
      </c>
      <c r="H133" s="517">
        <v>9.8180953958977805E-3</v>
      </c>
      <c r="I133" s="517">
        <v>2.547023247784256E-2</v>
      </c>
      <c r="J133" s="517">
        <v>1.8082969011168251E-2</v>
      </c>
    </row>
    <row r="134" spans="1:10" x14ac:dyDescent="0.2">
      <c r="A134" s="479" t="s">
        <v>338</v>
      </c>
      <c r="B134" s="522">
        <v>3.3522960632633609E-5</v>
      </c>
      <c r="C134" s="522">
        <v>4.5573113689572508E-4</v>
      </c>
      <c r="D134" s="514">
        <v>1.8418389441209632E-4</v>
      </c>
      <c r="E134" s="514">
        <v>4.8956280762542099E-4</v>
      </c>
      <c r="F134" s="514">
        <v>0</v>
      </c>
      <c r="G134" s="514" t="s">
        <v>84</v>
      </c>
      <c r="H134" s="515">
        <v>4.1161409451703009E-4</v>
      </c>
      <c r="I134" s="515">
        <v>2.6810965488295666E-4</v>
      </c>
      <c r="J134" s="515">
        <v>3.3583875146985171E-4</v>
      </c>
    </row>
    <row r="135" spans="1:10" x14ac:dyDescent="0.2">
      <c r="A135" s="745" t="s">
        <v>743</v>
      </c>
      <c r="B135" s="516">
        <v>9.2611180465324765E-4</v>
      </c>
      <c r="C135" s="516">
        <v>3.078431130946174E-3</v>
      </c>
      <c r="D135" s="526">
        <v>6.3462939013029136E-3</v>
      </c>
      <c r="E135" s="526">
        <v>2.5436708586365094E-2</v>
      </c>
      <c r="F135" s="526">
        <v>0.16282136046691836</v>
      </c>
      <c r="G135" s="526" t="s">
        <v>84</v>
      </c>
      <c r="H135" s="527">
        <v>2.8535326844713231E-3</v>
      </c>
      <c r="I135" s="527">
        <v>1.7918577753419294E-2</v>
      </c>
      <c r="J135" s="527">
        <v>1.0808401265761448E-2</v>
      </c>
    </row>
    <row r="136" spans="1:10" x14ac:dyDescent="0.2">
      <c r="A136" s="476" t="s">
        <v>744</v>
      </c>
      <c r="B136" s="514">
        <v>0.10927964942940879</v>
      </c>
      <c r="C136" s="514">
        <v>0.12255076565664627</v>
      </c>
      <c r="D136" s="522">
        <v>0.12056073173028858</v>
      </c>
      <c r="E136" s="522">
        <v>0.13944941886555826</v>
      </c>
      <c r="F136" s="522">
        <v>0.15957611193766483</v>
      </c>
      <c r="G136" s="522" t="s">
        <v>84</v>
      </c>
      <c r="H136" s="523">
        <v>0.12116405069012987</v>
      </c>
      <c r="I136" s="523">
        <v>0.12764995851538691</v>
      </c>
      <c r="J136" s="523">
        <v>0.12458883595589901</v>
      </c>
    </row>
    <row r="137" spans="1:10" s="7" customFormat="1" x14ac:dyDescent="0.2">
      <c r="A137" s="477" t="s">
        <v>745</v>
      </c>
      <c r="B137" s="526">
        <v>5.3901536387470179E-3</v>
      </c>
      <c r="C137" s="526">
        <v>2.0338233024500094E-2</v>
      </c>
      <c r="D137" s="526">
        <v>2.7035266888579549E-2</v>
      </c>
      <c r="E137" s="526">
        <v>4.7656469597858582E-2</v>
      </c>
      <c r="F137" s="526">
        <v>1.4583328311623717E-3</v>
      </c>
      <c r="G137" s="526" t="s">
        <v>84</v>
      </c>
      <c r="H137" s="527">
        <v>1.8776290151725335E-2</v>
      </c>
      <c r="I137" s="527">
        <v>3.2207706360798484E-2</v>
      </c>
      <c r="J137" s="527">
        <v>2.5868545788186443E-2</v>
      </c>
    </row>
    <row r="138" spans="1:10" x14ac:dyDescent="0.2">
      <c r="A138" s="501" t="s">
        <v>746</v>
      </c>
      <c r="B138" s="524">
        <v>0.13098875057707626</v>
      </c>
      <c r="C138" s="524">
        <v>0.1452848190064514</v>
      </c>
      <c r="D138" s="524">
        <v>0.15604259093380268</v>
      </c>
      <c r="E138" s="524">
        <v>0.1262386521516804</v>
      </c>
      <c r="F138" s="524">
        <v>0.2793859552730858</v>
      </c>
      <c r="G138" s="524" t="s">
        <v>84</v>
      </c>
      <c r="H138" s="525">
        <v>0.14379100554615865</v>
      </c>
      <c r="I138" s="525">
        <v>0.1518194239695187</v>
      </c>
      <c r="J138" s="525">
        <v>0.14803029014047267</v>
      </c>
    </row>
    <row r="139" spans="1:10" x14ac:dyDescent="0.2">
      <c r="A139" s="478" t="s">
        <v>747</v>
      </c>
      <c r="B139" s="526">
        <v>7.8083950594473456E-2</v>
      </c>
      <c r="C139" s="526">
        <v>0.10842365273016812</v>
      </c>
      <c r="D139" s="516">
        <v>0.12356426013653431</v>
      </c>
      <c r="E139" s="516">
        <v>9.4049957664942341E-2</v>
      </c>
      <c r="F139" s="516">
        <v>0.25200054277000722</v>
      </c>
      <c r="G139" s="516" t="s">
        <v>84</v>
      </c>
      <c r="H139" s="517">
        <v>0.10525342060267999</v>
      </c>
      <c r="I139" s="517">
        <v>0.11961904831914279</v>
      </c>
      <c r="J139" s="517">
        <v>0.11283897245793116</v>
      </c>
    </row>
    <row r="140" spans="1:10" x14ac:dyDescent="0.2">
      <c r="A140" s="479" t="s">
        <v>339</v>
      </c>
      <c r="B140" s="522">
        <v>0</v>
      </c>
      <c r="C140" s="522">
        <v>1.76907227777203E-3</v>
      </c>
      <c r="D140" s="514">
        <v>1.7928808642583973E-5</v>
      </c>
      <c r="E140" s="514">
        <v>1.3481074406053067E-3</v>
      </c>
      <c r="F140" s="514">
        <v>0</v>
      </c>
      <c r="G140" s="514" t="s">
        <v>84</v>
      </c>
      <c r="H140" s="515">
        <v>1.5842197783718054E-3</v>
      </c>
      <c r="I140" s="515">
        <v>4.1303027167695046E-4</v>
      </c>
      <c r="J140" s="515">
        <v>9.6579092091375141E-4</v>
      </c>
    </row>
    <row r="141" spans="1:10" x14ac:dyDescent="0.2">
      <c r="A141" s="478" t="s">
        <v>748</v>
      </c>
      <c r="B141" s="757">
        <v>7.371278291086362E-4</v>
      </c>
      <c r="C141" s="757">
        <v>4.8181758942938777E-3</v>
      </c>
      <c r="D141" s="526">
        <v>2.1275016301851983E-3</v>
      </c>
      <c r="E141" s="526">
        <v>3.8448637626549375E-3</v>
      </c>
      <c r="F141" s="526">
        <v>1.2930630505063941E-3</v>
      </c>
      <c r="G141" s="526" t="s">
        <v>84</v>
      </c>
      <c r="H141" s="527">
        <v>4.3917422519262391E-3</v>
      </c>
      <c r="I141" s="527">
        <v>2.6070579753190112E-3</v>
      </c>
      <c r="J141" s="527">
        <v>3.4493667851068265E-3</v>
      </c>
    </row>
    <row r="142" spans="1:10" x14ac:dyDescent="0.2">
      <c r="A142" s="479" t="s">
        <v>749</v>
      </c>
      <c r="B142" s="522">
        <v>7.5790246057845035E-4</v>
      </c>
      <c r="C142" s="522">
        <v>3.0664602540445007E-3</v>
      </c>
      <c r="D142" s="522">
        <v>1.3522485080780093E-3</v>
      </c>
      <c r="E142" s="522">
        <v>1.8463784360806666E-2</v>
      </c>
      <c r="F142" s="522">
        <v>0</v>
      </c>
      <c r="G142" s="522" t="s">
        <v>84</v>
      </c>
      <c r="H142" s="523">
        <v>2.8252362613936711E-3</v>
      </c>
      <c r="I142" s="523">
        <v>6.3926336340270444E-3</v>
      </c>
      <c r="J142" s="523">
        <v>4.7089463430203884E-3</v>
      </c>
    </row>
    <row r="143" spans="1:10" x14ac:dyDescent="0.2">
      <c r="A143" s="745" t="s">
        <v>750</v>
      </c>
      <c r="B143" s="753">
        <v>5.1409746825957593E-2</v>
      </c>
      <c r="C143" s="753">
        <v>2.7207455181973414E-2</v>
      </c>
      <c r="D143" s="753">
        <v>2.8980648637890162E-2</v>
      </c>
      <c r="E143" s="753">
        <v>8.5319317448044451E-3</v>
      </c>
      <c r="F143" s="753">
        <v>2.60923210946826E-2</v>
      </c>
      <c r="G143" s="753" t="s">
        <v>84</v>
      </c>
      <c r="H143" s="754">
        <v>2.9736381872994776E-2</v>
      </c>
      <c r="I143" s="754">
        <v>2.2787648430161039E-2</v>
      </c>
      <c r="J143" s="754">
        <v>2.6067208558797839E-2</v>
      </c>
    </row>
    <row r="144" spans="1:10" x14ac:dyDescent="0.2">
      <c r="A144" s="742" t="s">
        <v>751</v>
      </c>
      <c r="B144" s="749">
        <v>5.7095364430826215E-4</v>
      </c>
      <c r="C144" s="749">
        <v>1.6282287007895902E-4</v>
      </c>
      <c r="D144" s="749">
        <v>6.7807261856896839E-5</v>
      </c>
      <c r="E144" s="749">
        <v>0</v>
      </c>
      <c r="F144" s="749">
        <v>0</v>
      </c>
      <c r="G144" s="749" t="s">
        <v>84</v>
      </c>
      <c r="H144" s="750">
        <v>2.0546894771319204E-4</v>
      </c>
      <c r="I144" s="750">
        <v>4.5078796866634606E-5</v>
      </c>
      <c r="J144" s="750">
        <v>1.2077736093875157E-4</v>
      </c>
    </row>
    <row r="145" spans="1:11" x14ac:dyDescent="0.2">
      <c r="A145" s="746" t="s">
        <v>798</v>
      </c>
      <c r="B145" s="740">
        <v>1</v>
      </c>
      <c r="C145" s="740">
        <v>1</v>
      </c>
      <c r="D145" s="740">
        <v>1</v>
      </c>
      <c r="E145" s="740">
        <v>1</v>
      </c>
      <c r="F145" s="740">
        <v>1</v>
      </c>
      <c r="G145" s="740" t="s">
        <v>84</v>
      </c>
      <c r="H145" s="741">
        <v>1</v>
      </c>
      <c r="I145" s="741">
        <v>1</v>
      </c>
      <c r="J145" s="741">
        <v>1</v>
      </c>
    </row>
    <row r="146" spans="1:11" x14ac:dyDescent="0.2">
      <c r="A146" s="511" t="s">
        <v>783</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x14ac:dyDescent="0.2">
      <c r="A148" s="38" t="s">
        <v>355</v>
      </c>
      <c r="B148" s="3"/>
      <c r="C148" s="3"/>
      <c r="D148" s="212"/>
      <c r="E148" s="3"/>
      <c r="F148" s="3"/>
      <c r="G148" s="212"/>
      <c r="H148" s="3"/>
      <c r="I148" s="3"/>
      <c r="J148" s="3"/>
    </row>
    <row r="149" spans="1:11" x14ac:dyDescent="0.2">
      <c r="A149" s="22" t="s">
        <v>811</v>
      </c>
    </row>
    <row r="150" spans="1:11" x14ac:dyDescent="0.2">
      <c r="A150" s="242" t="s">
        <v>659</v>
      </c>
      <c r="B150" s="3"/>
      <c r="C150" s="3"/>
      <c r="D150" s="212"/>
      <c r="E150" s="3"/>
      <c r="F150" s="3"/>
      <c r="G150" s="212"/>
      <c r="H150" s="3"/>
      <c r="I150" s="3"/>
      <c r="J150" s="3"/>
    </row>
    <row r="153" spans="1:11" ht="16.5" x14ac:dyDescent="0.25">
      <c r="A153" s="88" t="s">
        <v>809</v>
      </c>
    </row>
    <row r="154" spans="1:11" ht="13.5" thickBot="1" x14ac:dyDescent="0.25">
      <c r="A154" s="205"/>
      <c r="J154" s="398" t="s">
        <v>344</v>
      </c>
    </row>
    <row r="155" spans="1:11" x14ac:dyDescent="0.2">
      <c r="A155" s="204" t="s">
        <v>343</v>
      </c>
      <c r="B155" s="480" t="s">
        <v>34</v>
      </c>
      <c r="C155" s="480" t="s">
        <v>464</v>
      </c>
      <c r="D155" s="480" t="s">
        <v>466</v>
      </c>
      <c r="E155" s="480" t="s">
        <v>97</v>
      </c>
      <c r="F155" s="480" t="s">
        <v>272</v>
      </c>
      <c r="G155" s="481">
        <v>300000</v>
      </c>
      <c r="H155" s="758" t="s">
        <v>354</v>
      </c>
      <c r="I155" s="758" t="s">
        <v>354</v>
      </c>
      <c r="J155" s="758"/>
    </row>
    <row r="156" spans="1:11" x14ac:dyDescent="0.2">
      <c r="A156" s="203"/>
      <c r="B156" s="483" t="s">
        <v>463</v>
      </c>
      <c r="C156" s="483" t="s">
        <v>35</v>
      </c>
      <c r="D156" s="483" t="s">
        <v>35</v>
      </c>
      <c r="E156" s="483" t="s">
        <v>35</v>
      </c>
      <c r="F156" s="483" t="s">
        <v>35</v>
      </c>
      <c r="G156" s="483" t="s">
        <v>36</v>
      </c>
      <c r="H156" s="759" t="s">
        <v>286</v>
      </c>
      <c r="I156" s="759" t="s">
        <v>480</v>
      </c>
      <c r="J156" s="759" t="s">
        <v>346</v>
      </c>
    </row>
    <row r="157" spans="1:11" ht="13.5" thickBot="1" x14ac:dyDescent="0.25">
      <c r="A157" s="206"/>
      <c r="B157" s="485" t="s">
        <v>36</v>
      </c>
      <c r="C157" s="485" t="s">
        <v>465</v>
      </c>
      <c r="D157" s="485" t="s">
        <v>99</v>
      </c>
      <c r="E157" s="485" t="s">
        <v>100</v>
      </c>
      <c r="F157" s="485" t="s">
        <v>273</v>
      </c>
      <c r="G157" s="485" t="s">
        <v>101</v>
      </c>
      <c r="H157" s="760" t="s">
        <v>465</v>
      </c>
      <c r="I157" s="760" t="s">
        <v>101</v>
      </c>
      <c r="J157" s="760" t="s">
        <v>781</v>
      </c>
    </row>
    <row r="159" spans="1:11" x14ac:dyDescent="0.2">
      <c r="A159" s="496" t="s">
        <v>712</v>
      </c>
      <c r="B159" s="497">
        <v>21.834968673182232</v>
      </c>
      <c r="C159" s="497">
        <v>20.403937925726748</v>
      </c>
      <c r="D159" s="497">
        <v>21.936211887690039</v>
      </c>
      <c r="E159" s="497">
        <v>21.161569170537557</v>
      </c>
      <c r="F159" s="497">
        <v>6.43478323209054</v>
      </c>
      <c r="G159" s="497" t="s">
        <v>84</v>
      </c>
      <c r="H159" s="498">
        <v>20.539192006144543</v>
      </c>
      <c r="I159" s="498">
        <v>21.369017210259535</v>
      </c>
      <c r="J159" s="498">
        <v>20.978024744339464</v>
      </c>
    </row>
    <row r="160" spans="1:11" x14ac:dyDescent="0.2">
      <c r="A160" s="476" t="s">
        <v>713</v>
      </c>
      <c r="B160" s="488">
        <v>6.4725551798228986</v>
      </c>
      <c r="C160" s="488">
        <v>3.5333101248773784</v>
      </c>
      <c r="D160" s="488">
        <v>5.125053367826033</v>
      </c>
      <c r="E160" s="488">
        <v>6.1934352897797087</v>
      </c>
      <c r="F160" s="488">
        <v>0</v>
      </c>
      <c r="G160" s="488" t="s">
        <v>84</v>
      </c>
      <c r="H160" s="267">
        <v>3.811113301179553</v>
      </c>
      <c r="I160" s="267">
        <v>5.3050288607960079</v>
      </c>
      <c r="J160" s="267">
        <v>4.6011339614433808</v>
      </c>
    </row>
    <row r="161" spans="1:10" x14ac:dyDescent="0.2">
      <c r="A161" s="477" t="s">
        <v>327</v>
      </c>
      <c r="B161" s="489">
        <v>15.252537485136205</v>
      </c>
      <c r="C161" s="489">
        <v>16.821503280617559</v>
      </c>
      <c r="D161" s="489">
        <v>16.758478675140129</v>
      </c>
      <c r="E161" s="489">
        <v>14.957983772195412</v>
      </c>
      <c r="F161" s="489">
        <v>6.43478323209054</v>
      </c>
      <c r="G161" s="489" t="s">
        <v>84</v>
      </c>
      <c r="H161" s="490">
        <v>16.673212248959342</v>
      </c>
      <c r="I161" s="490">
        <v>16.024306126121687</v>
      </c>
      <c r="J161" s="490">
        <v>16.330054136498781</v>
      </c>
    </row>
    <row r="162" spans="1:10" x14ac:dyDescent="0.2">
      <c r="A162" s="476" t="s">
        <v>714</v>
      </c>
      <c r="B162" s="488">
        <v>0.10987600822312846</v>
      </c>
      <c r="C162" s="488">
        <v>4.9033113378019036E-2</v>
      </c>
      <c r="D162" s="488">
        <v>3.0843538337692513E-2</v>
      </c>
      <c r="E162" s="488">
        <v>1.0150108562439157E-2</v>
      </c>
      <c r="F162" s="488">
        <v>0</v>
      </c>
      <c r="G162" s="488" t="s">
        <v>84</v>
      </c>
      <c r="H162" s="267">
        <v>5.4783688484014714E-2</v>
      </c>
      <c r="I162" s="267">
        <v>2.4400940410034329E-2</v>
      </c>
      <c r="J162" s="267">
        <v>3.8716516186674141E-2</v>
      </c>
    </row>
    <row r="163" spans="1:10" x14ac:dyDescent="0.2">
      <c r="A163" s="477" t="s">
        <v>715</v>
      </c>
      <c r="B163" s="489">
        <v>0</v>
      </c>
      <c r="C163" s="489">
        <v>9.1137614162650619E-5</v>
      </c>
      <c r="D163" s="489">
        <v>2.1836151190760163E-2</v>
      </c>
      <c r="E163" s="489">
        <v>0</v>
      </c>
      <c r="F163" s="489">
        <v>0</v>
      </c>
      <c r="G163" s="489" t="s">
        <v>84</v>
      </c>
      <c r="H163" s="490">
        <v>8.2523729229039427E-5</v>
      </c>
      <c r="I163" s="490">
        <v>1.5281174324377601E-2</v>
      </c>
      <c r="J163" s="490">
        <v>8.1199579074909024E-3</v>
      </c>
    </row>
    <row r="164" spans="1:10" x14ac:dyDescent="0.2">
      <c r="A164" s="501" t="s">
        <v>328</v>
      </c>
      <c r="B164" s="502">
        <v>0.38190344272570398</v>
      </c>
      <c r="C164" s="502">
        <v>1.1305149867527371</v>
      </c>
      <c r="D164" s="502">
        <v>0.7132269489402403</v>
      </c>
      <c r="E164" s="502">
        <v>0.29126752470201595</v>
      </c>
      <c r="F164" s="502">
        <v>0</v>
      </c>
      <c r="G164" s="502" t="s">
        <v>84</v>
      </c>
      <c r="H164" s="503">
        <v>1.0597598571669056</v>
      </c>
      <c r="I164" s="503">
        <v>0.57994044620060248</v>
      </c>
      <c r="J164" s="503">
        <v>0.80601911163486162</v>
      </c>
    </row>
    <row r="165" spans="1:10" x14ac:dyDescent="0.2">
      <c r="A165" s="477" t="s">
        <v>716</v>
      </c>
      <c r="B165" s="489">
        <v>5.5548677154508661E-2</v>
      </c>
      <c r="C165" s="489">
        <v>0.1135511401153988</v>
      </c>
      <c r="D165" s="489">
        <v>4.375641830070634E-2</v>
      </c>
      <c r="E165" s="489">
        <v>8.3473105598158098E-2</v>
      </c>
      <c r="F165" s="489">
        <v>0</v>
      </c>
      <c r="G165" s="489" t="s">
        <v>84</v>
      </c>
      <c r="H165" s="490">
        <v>0.10806902884442034</v>
      </c>
      <c r="I165" s="490">
        <v>5.3782074625687203E-2</v>
      </c>
      <c r="J165" s="490">
        <v>7.9360702500589547E-2</v>
      </c>
    </row>
    <row r="166" spans="1:10" x14ac:dyDescent="0.2">
      <c r="A166" s="476" t="s">
        <v>717</v>
      </c>
      <c r="B166" s="488">
        <v>3.4434995241006274E-4</v>
      </c>
      <c r="C166" s="488">
        <v>8.6081428563928322E-2</v>
      </c>
      <c r="D166" s="488">
        <v>8.5666476655737289E-2</v>
      </c>
      <c r="E166" s="488">
        <v>0.15927109921867141</v>
      </c>
      <c r="F166" s="488">
        <v>0</v>
      </c>
      <c r="G166" s="488" t="s">
        <v>84</v>
      </c>
      <c r="H166" s="267">
        <v>7.7977976037888266E-2</v>
      </c>
      <c r="I166" s="267">
        <v>0.10414247209847914</v>
      </c>
      <c r="J166" s="267">
        <v>9.1814429055731686E-2</v>
      </c>
    </row>
    <row r="167" spans="1:10" x14ac:dyDescent="0.2">
      <c r="A167" s="491" t="s">
        <v>718</v>
      </c>
      <c r="B167" s="489">
        <v>0.19775102079770537</v>
      </c>
      <c r="C167" s="489">
        <v>0.25003315012922828</v>
      </c>
      <c r="D167" s="489">
        <v>0.26268392791545075</v>
      </c>
      <c r="E167" s="489">
        <v>4.8522928457607022E-2</v>
      </c>
      <c r="F167" s="489">
        <v>0</v>
      </c>
      <c r="G167" s="489" t="s">
        <v>84</v>
      </c>
      <c r="H167" s="490">
        <v>0.24509169702796335</v>
      </c>
      <c r="I167" s="490">
        <v>0.19729246015709195</v>
      </c>
      <c r="J167" s="490">
        <v>0.21981424113043727</v>
      </c>
    </row>
    <row r="168" spans="1:10" x14ac:dyDescent="0.2">
      <c r="A168" s="476" t="s">
        <v>329</v>
      </c>
      <c r="B168" s="488">
        <v>9.6015600213574359E-2</v>
      </c>
      <c r="C168" s="488">
        <v>2.0067910311433516E-2</v>
      </c>
      <c r="D168" s="488">
        <v>6.01227068130325E-3</v>
      </c>
      <c r="E168" s="488">
        <v>0</v>
      </c>
      <c r="F168" s="488">
        <v>0</v>
      </c>
      <c r="G168" s="488" t="s">
        <v>84</v>
      </c>
      <c r="H168" s="267">
        <v>2.7246117331677498E-2</v>
      </c>
      <c r="I168" s="267">
        <v>4.2074519251916352E-3</v>
      </c>
      <c r="J168" s="267">
        <v>1.5062683309006043E-2</v>
      </c>
    </row>
    <row r="169" spans="1:10" x14ac:dyDescent="0.2">
      <c r="A169" s="477" t="s">
        <v>719</v>
      </c>
      <c r="B169" s="489">
        <v>3.2242504907309247E-2</v>
      </c>
      <c r="C169" s="489">
        <v>0.66078122301293418</v>
      </c>
      <c r="D169" s="489">
        <v>0.31510754499619692</v>
      </c>
      <c r="E169" s="489">
        <v>0</v>
      </c>
      <c r="F169" s="489">
        <v>0</v>
      </c>
      <c r="G169" s="489" t="s">
        <v>84</v>
      </c>
      <c r="H169" s="490">
        <v>0.60137479413255068</v>
      </c>
      <c r="I169" s="490">
        <v>0.22051566157185581</v>
      </c>
      <c r="J169" s="490">
        <v>0.39996676846719237</v>
      </c>
    </row>
    <row r="170" spans="1:10" x14ac:dyDescent="0.2">
      <c r="A170" s="501" t="s">
        <v>330</v>
      </c>
      <c r="B170" s="502">
        <v>4.6028226378496058</v>
      </c>
      <c r="C170" s="502">
        <v>5.2198702345763719</v>
      </c>
      <c r="D170" s="502">
        <v>1.742602028186903</v>
      </c>
      <c r="E170" s="502">
        <v>0.66537521660623677</v>
      </c>
      <c r="F170" s="502">
        <v>0</v>
      </c>
      <c r="G170" s="502" t="s">
        <v>84</v>
      </c>
      <c r="H170" s="503">
        <v>5.1615498907139594</v>
      </c>
      <c r="I170" s="503">
        <v>1.4041100093369809</v>
      </c>
      <c r="J170" s="503">
        <v>3.1745198227299318</v>
      </c>
    </row>
    <row r="171" spans="1:10" x14ac:dyDescent="0.2">
      <c r="A171" s="491" t="s">
        <v>720</v>
      </c>
      <c r="B171" s="489">
        <v>1.3470583228222766</v>
      </c>
      <c r="C171" s="489">
        <v>0.2697394716199219</v>
      </c>
      <c r="D171" s="489">
        <v>0.28525446384714864</v>
      </c>
      <c r="E171" s="489">
        <v>3.9088740937962253E-2</v>
      </c>
      <c r="F171" s="489">
        <v>0</v>
      </c>
      <c r="G171" s="489" t="s">
        <v>84</v>
      </c>
      <c r="H171" s="490">
        <v>0.37156242042463511</v>
      </c>
      <c r="I171" s="490">
        <v>0.21046990851887373</v>
      </c>
      <c r="J171" s="490">
        <v>0.28637259038362373</v>
      </c>
    </row>
    <row r="172" spans="1:10" x14ac:dyDescent="0.2">
      <c r="A172" s="476" t="s">
        <v>331</v>
      </c>
      <c r="B172" s="488">
        <v>2.9171380520884114</v>
      </c>
      <c r="C172" s="488">
        <v>3.5536541404275823</v>
      </c>
      <c r="D172" s="488">
        <v>0.7866924270375879</v>
      </c>
      <c r="E172" s="488">
        <v>0.57508265971908812</v>
      </c>
      <c r="F172" s="488">
        <v>0</v>
      </c>
      <c r="G172" s="488" t="s">
        <v>84</v>
      </c>
      <c r="H172" s="267">
        <v>3.4934937292326964</v>
      </c>
      <c r="I172" s="267">
        <v>0.7101011319826841</v>
      </c>
      <c r="J172" s="267">
        <v>2.021564714705625</v>
      </c>
    </row>
    <row r="173" spans="1:10" x14ac:dyDescent="0.2">
      <c r="A173" s="477" t="s">
        <v>332</v>
      </c>
      <c r="B173" s="489">
        <v>0</v>
      </c>
      <c r="C173" s="489">
        <v>0.17793522013772414</v>
      </c>
      <c r="D173" s="489">
        <v>5.0738039593145887E-3</v>
      </c>
      <c r="E173" s="489">
        <v>3.5776480760747333E-2</v>
      </c>
      <c r="F173" s="489">
        <v>0</v>
      </c>
      <c r="G173" s="489" t="s">
        <v>84</v>
      </c>
      <c r="H173" s="490">
        <v>0.16111764677917931</v>
      </c>
      <c r="I173" s="490">
        <v>1.3477422089643924E-2</v>
      </c>
      <c r="J173" s="490">
        <v>8.3041729408941639E-2</v>
      </c>
    </row>
    <row r="174" spans="1:10" x14ac:dyDescent="0.2">
      <c r="A174" s="476" t="s">
        <v>721</v>
      </c>
      <c r="B174" s="488">
        <v>0.1536458534848989</v>
      </c>
      <c r="C174" s="488">
        <v>1.6579776307639662E-3</v>
      </c>
      <c r="D174" s="488">
        <v>8.6386273026926877E-2</v>
      </c>
      <c r="E174" s="488">
        <v>1.0905172363177469E-3</v>
      </c>
      <c r="F174" s="488">
        <v>0</v>
      </c>
      <c r="G174" s="488" t="s">
        <v>84</v>
      </c>
      <c r="H174" s="267">
        <v>1.6023133948933538E-2</v>
      </c>
      <c r="I174" s="267">
        <v>6.0756626709630321E-2</v>
      </c>
      <c r="J174" s="267">
        <v>3.9679346148628461E-2</v>
      </c>
    </row>
    <row r="175" spans="1:10" x14ac:dyDescent="0.2">
      <c r="A175" s="477" t="s">
        <v>722</v>
      </c>
      <c r="B175" s="489">
        <v>0.11415910257501541</v>
      </c>
      <c r="C175" s="489">
        <v>0.74932215558092685</v>
      </c>
      <c r="D175" s="489">
        <v>0.57322748591640338</v>
      </c>
      <c r="E175" s="489">
        <v>5.7023169772709749E-3</v>
      </c>
      <c r="F175" s="489">
        <v>0</v>
      </c>
      <c r="G175" s="489" t="s">
        <v>84</v>
      </c>
      <c r="H175" s="490">
        <v>0.68928962671847738</v>
      </c>
      <c r="I175" s="490">
        <v>0.40273297570354</v>
      </c>
      <c r="J175" s="490">
        <v>0.53775115911195881</v>
      </c>
    </row>
    <row r="176" spans="1:10" x14ac:dyDescent="0.2">
      <c r="A176" s="479" t="s">
        <v>333</v>
      </c>
      <c r="B176" s="492">
        <v>7.0820017178806621E-2</v>
      </c>
      <c r="C176" s="492">
        <v>0.46756099993982492</v>
      </c>
      <c r="D176" s="492">
        <v>5.967264008676045E-3</v>
      </c>
      <c r="E176" s="492">
        <v>8.6337181196915087E-3</v>
      </c>
      <c r="F176" s="492">
        <v>0</v>
      </c>
      <c r="G176" s="492" t="s">
        <v>84</v>
      </c>
      <c r="H176" s="493">
        <v>0.43006296792142962</v>
      </c>
      <c r="I176" s="493">
        <v>6.5715099028799762E-3</v>
      </c>
      <c r="J176" s="493">
        <v>0.20610988093048752</v>
      </c>
    </row>
    <row r="177" spans="1:10" x14ac:dyDescent="0.2">
      <c r="A177" s="475" t="s">
        <v>723</v>
      </c>
      <c r="B177" s="499">
        <v>25.664739854573405</v>
      </c>
      <c r="C177" s="499">
        <v>22.113726953592646</v>
      </c>
      <c r="D177" s="499">
        <v>19.888275901456492</v>
      </c>
      <c r="E177" s="499">
        <v>24.4498454056775</v>
      </c>
      <c r="F177" s="499">
        <v>20.443280935607671</v>
      </c>
      <c r="G177" s="499" t="s">
        <v>84</v>
      </c>
      <c r="H177" s="500">
        <v>22.449351457348339</v>
      </c>
      <c r="I177" s="500">
        <v>21.166563616314704</v>
      </c>
      <c r="J177" s="500">
        <v>21.770980520899972</v>
      </c>
    </row>
    <row r="178" spans="1:10" x14ac:dyDescent="0.2">
      <c r="A178" s="479" t="s">
        <v>724</v>
      </c>
      <c r="B178" s="492">
        <v>0.31194494527802069</v>
      </c>
      <c r="C178" s="492">
        <v>1.4792162488269567</v>
      </c>
      <c r="D178" s="492">
        <v>0.69131257925636247</v>
      </c>
      <c r="E178" s="492">
        <v>6.353652469457885E-2</v>
      </c>
      <c r="F178" s="492">
        <v>0</v>
      </c>
      <c r="G178" s="492" t="s">
        <v>84</v>
      </c>
      <c r="H178" s="493">
        <v>1.3688914308310356</v>
      </c>
      <c r="I178" s="493">
        <v>0.50141716407965575</v>
      </c>
      <c r="J178" s="493">
        <v>0.91014890782206859</v>
      </c>
    </row>
    <row r="179" spans="1:10" x14ac:dyDescent="0.2">
      <c r="A179" s="477" t="s">
        <v>334</v>
      </c>
      <c r="B179" s="489">
        <v>3.7089443288013269</v>
      </c>
      <c r="C179" s="489">
        <v>6.4573237015548726</v>
      </c>
      <c r="D179" s="489">
        <v>4.512306609043641</v>
      </c>
      <c r="E179" s="489">
        <v>2.7501263332512642</v>
      </c>
      <c r="F179" s="489">
        <v>6.3023567028145653</v>
      </c>
      <c r="G179" s="489" t="s">
        <v>84</v>
      </c>
      <c r="H179" s="490">
        <v>6.197560223123685</v>
      </c>
      <c r="I179" s="490">
        <v>4.0640409154607351</v>
      </c>
      <c r="J179" s="490">
        <v>5.0693007835083375</v>
      </c>
    </row>
    <row r="180" spans="1:10" x14ac:dyDescent="0.2">
      <c r="A180" s="476" t="s">
        <v>725</v>
      </c>
      <c r="B180" s="488">
        <v>1.139887331790852</v>
      </c>
      <c r="C180" s="488">
        <v>3.6422665561168754</v>
      </c>
      <c r="D180" s="488">
        <v>2.333656346740097</v>
      </c>
      <c r="E180" s="488">
        <v>1.717243676585311</v>
      </c>
      <c r="F180" s="488">
        <v>6.3023567028145653</v>
      </c>
      <c r="G180" s="488" t="s">
        <v>84</v>
      </c>
      <c r="H180" s="267">
        <v>3.4057538176976458</v>
      </c>
      <c r="I180" s="267">
        <v>2.2528092126906047</v>
      </c>
      <c r="J180" s="267">
        <v>2.7960472969829606</v>
      </c>
    </row>
    <row r="181" spans="1:10" x14ac:dyDescent="0.2">
      <c r="A181" s="477" t="s">
        <v>752</v>
      </c>
      <c r="B181" s="489">
        <v>2.5690557073102784</v>
      </c>
      <c r="C181" s="489">
        <v>2.8150571454379971</v>
      </c>
      <c r="D181" s="489">
        <v>2.1786501071081212</v>
      </c>
      <c r="E181" s="489">
        <v>1.032882656665953</v>
      </c>
      <c r="F181" s="489">
        <v>0</v>
      </c>
      <c r="G181" s="489" t="s">
        <v>84</v>
      </c>
      <c r="H181" s="490">
        <v>2.7918062835298363</v>
      </c>
      <c r="I181" s="490">
        <v>1.811231594162698</v>
      </c>
      <c r="J181" s="490">
        <v>2.2732533716566157</v>
      </c>
    </row>
    <row r="182" spans="1:10" x14ac:dyDescent="0.2">
      <c r="A182" s="476" t="s">
        <v>335</v>
      </c>
      <c r="B182" s="488">
        <v>17.329085060886747</v>
      </c>
      <c r="C182" s="488">
        <v>12.374195966332662</v>
      </c>
      <c r="D182" s="488">
        <v>13.845190858555046</v>
      </c>
      <c r="E182" s="488">
        <v>20.747951170192319</v>
      </c>
      <c r="F182" s="488">
        <v>14.140924232793106</v>
      </c>
      <c r="G182" s="488" t="s">
        <v>84</v>
      </c>
      <c r="H182" s="267">
        <v>12.84250803387398</v>
      </c>
      <c r="I182" s="267">
        <v>15.767185198370932</v>
      </c>
      <c r="J182" s="267">
        <v>14.389151931971961</v>
      </c>
    </row>
    <row r="183" spans="1:10" x14ac:dyDescent="0.2">
      <c r="A183" s="477" t="s">
        <v>336</v>
      </c>
      <c r="B183" s="489">
        <v>4.3147642299071158</v>
      </c>
      <c r="C183" s="489">
        <v>1.8029907676385275</v>
      </c>
      <c r="D183" s="489">
        <v>0.83946569940602056</v>
      </c>
      <c r="E183" s="489">
        <v>0.88823059468417864</v>
      </c>
      <c r="F183" s="489">
        <v>0</v>
      </c>
      <c r="G183" s="489" t="s">
        <v>84</v>
      </c>
      <c r="H183" s="490">
        <v>2.0403914038310269</v>
      </c>
      <c r="I183" s="490">
        <v>0.83392001258108495</v>
      </c>
      <c r="J183" s="490">
        <v>1.4023785529913146</v>
      </c>
    </row>
    <row r="184" spans="1:10" x14ac:dyDescent="0.2">
      <c r="A184" s="501" t="s">
        <v>726</v>
      </c>
      <c r="B184" s="502">
        <v>10.335598046878022</v>
      </c>
      <c r="C184" s="502">
        <v>6.4048379938039881</v>
      </c>
      <c r="D184" s="502">
        <v>5.6490420019340455</v>
      </c>
      <c r="E184" s="502">
        <v>3.2183433923697455</v>
      </c>
      <c r="F184" s="502">
        <v>10.115450239684945</v>
      </c>
      <c r="G184" s="502" t="s">
        <v>84</v>
      </c>
      <c r="H184" s="503">
        <v>6.7763543551867613</v>
      </c>
      <c r="I184" s="503">
        <v>5.0761041601751096</v>
      </c>
      <c r="J184" s="503">
        <v>5.877218675776831</v>
      </c>
    </row>
    <row r="185" spans="1:10" x14ac:dyDescent="0.2">
      <c r="A185" s="477" t="s">
        <v>727</v>
      </c>
      <c r="B185" s="489">
        <v>7.5839530342776518E-2</v>
      </c>
      <c r="C185" s="489">
        <v>0.23928496954967116</v>
      </c>
      <c r="D185" s="489">
        <v>0.14585389996009926</v>
      </c>
      <c r="E185" s="489">
        <v>3.5478604372794063E-2</v>
      </c>
      <c r="F185" s="489">
        <v>0</v>
      </c>
      <c r="G185" s="489" t="s">
        <v>84</v>
      </c>
      <c r="H185" s="490">
        <v>0.22383689995527631</v>
      </c>
      <c r="I185" s="490">
        <v>0.1119142027351044</v>
      </c>
      <c r="J185" s="490">
        <v>0.16464932232599594</v>
      </c>
    </row>
    <row r="186" spans="1:10" x14ac:dyDescent="0.2">
      <c r="A186" s="479" t="s">
        <v>337</v>
      </c>
      <c r="B186" s="492">
        <v>4.6287043413888007</v>
      </c>
      <c r="C186" s="492">
        <v>2.2804125343431974</v>
      </c>
      <c r="D186" s="492">
        <v>0.94705632305727538</v>
      </c>
      <c r="E186" s="492">
        <v>0.52256990994425678</v>
      </c>
      <c r="F186" s="492">
        <v>2.9421984103845951</v>
      </c>
      <c r="G186" s="492" t="s">
        <v>84</v>
      </c>
      <c r="H186" s="493">
        <v>2.5023616779792439</v>
      </c>
      <c r="I186" s="493">
        <v>0.87461434858402509</v>
      </c>
      <c r="J186" s="493">
        <v>1.6415673635792738</v>
      </c>
    </row>
    <row r="187" spans="1:10" x14ac:dyDescent="0.2">
      <c r="A187" s="478" t="s">
        <v>728</v>
      </c>
      <c r="B187" s="489">
        <v>5.6310528854462492</v>
      </c>
      <c r="C187" s="489">
        <v>3.885140355291306</v>
      </c>
      <c r="D187" s="489">
        <v>4.5561316237212477</v>
      </c>
      <c r="E187" s="489">
        <v>2.6602944866251153</v>
      </c>
      <c r="F187" s="489">
        <v>7.1732518293003498</v>
      </c>
      <c r="G187" s="489" t="s">
        <v>84</v>
      </c>
      <c r="H187" s="490">
        <v>4.0501555334598365</v>
      </c>
      <c r="I187" s="490">
        <v>4.0895753916411159</v>
      </c>
      <c r="J187" s="490">
        <v>4.0710017601340382</v>
      </c>
    </row>
    <row r="188" spans="1:10" x14ac:dyDescent="0.2">
      <c r="A188" s="479" t="s">
        <v>729</v>
      </c>
      <c r="B188" s="488">
        <v>0.26849365596473446</v>
      </c>
      <c r="C188" s="488">
        <v>0.51869660557484887</v>
      </c>
      <c r="D188" s="488">
        <v>0.13484635420344473</v>
      </c>
      <c r="E188" s="488">
        <v>8.9180119706382344E-2</v>
      </c>
      <c r="F188" s="488">
        <v>0</v>
      </c>
      <c r="G188" s="488" t="s">
        <v>84</v>
      </c>
      <c r="H188" s="267">
        <v>0.49504863719435893</v>
      </c>
      <c r="I188" s="267">
        <v>0.11911129144771861</v>
      </c>
      <c r="J188" s="267">
        <v>0.29624337795946443</v>
      </c>
    </row>
    <row r="189" spans="1:10" x14ac:dyDescent="0.2">
      <c r="A189" s="478" t="s">
        <v>754</v>
      </c>
      <c r="B189" s="494">
        <v>3.267714677046174</v>
      </c>
      <c r="C189" s="494">
        <v>2.2378154596586826</v>
      </c>
      <c r="D189" s="494">
        <v>3.5176690764894607</v>
      </c>
      <c r="E189" s="494">
        <v>2.1802289146770075</v>
      </c>
      <c r="F189" s="494">
        <v>7.1351698823799303</v>
      </c>
      <c r="G189" s="494" t="s">
        <v>84</v>
      </c>
      <c r="H189" s="495">
        <v>2.335156534837143</v>
      </c>
      <c r="I189" s="495">
        <v>3.2287813388103341</v>
      </c>
      <c r="J189" s="495">
        <v>2.8077281290738929</v>
      </c>
    </row>
    <row r="190" spans="1:10" x14ac:dyDescent="0.2">
      <c r="A190" s="479" t="s">
        <v>753</v>
      </c>
      <c r="B190" s="492">
        <v>1.4783124014991476</v>
      </c>
      <c r="C190" s="492">
        <v>0.11074041301628214</v>
      </c>
      <c r="D190" s="492">
        <v>0.11367754333095005</v>
      </c>
      <c r="E190" s="492">
        <v>4.0765616688279993E-2</v>
      </c>
      <c r="F190" s="492">
        <v>0</v>
      </c>
      <c r="G190" s="492" t="s">
        <v>84</v>
      </c>
      <c r="H190" s="493">
        <v>0.23999667954743842</v>
      </c>
      <c r="I190" s="493">
        <v>9.086380160984453E-2</v>
      </c>
      <c r="J190" s="493">
        <v>0.1611314090594925</v>
      </c>
    </row>
    <row r="191" spans="1:10" x14ac:dyDescent="0.2">
      <c r="A191" s="478" t="s">
        <v>755</v>
      </c>
      <c r="B191" s="494">
        <v>0</v>
      </c>
      <c r="C191" s="494">
        <v>5.8723586077995757E-2</v>
      </c>
      <c r="D191" s="494">
        <v>3.3335976828702588E-4</v>
      </c>
      <c r="E191" s="494">
        <v>0</v>
      </c>
      <c r="F191" s="494">
        <v>3.8077167559610575E-2</v>
      </c>
      <c r="G191" s="494" t="s">
        <v>84</v>
      </c>
      <c r="H191" s="495">
        <v>5.3173317750122781E-2</v>
      </c>
      <c r="I191" s="495">
        <v>1.0985641771634844E-3</v>
      </c>
      <c r="J191" s="495">
        <v>2.5634859544795774E-2</v>
      </c>
    </row>
    <row r="192" spans="1:10" x14ac:dyDescent="0.2">
      <c r="A192" s="479" t="s">
        <v>756</v>
      </c>
      <c r="B192" s="492">
        <v>0.61652957153580079</v>
      </c>
      <c r="C192" s="492">
        <v>0.95916388710405454</v>
      </c>
      <c r="D192" s="492">
        <v>0.78960513473368232</v>
      </c>
      <c r="E192" s="492">
        <v>0.35011944412586588</v>
      </c>
      <c r="F192" s="492">
        <v>0</v>
      </c>
      <c r="G192" s="492" t="s">
        <v>84</v>
      </c>
      <c r="H192" s="493">
        <v>0.92677975464976114</v>
      </c>
      <c r="I192" s="493">
        <v>0.64972006977375862</v>
      </c>
      <c r="J192" s="493">
        <v>0.78026352502134544</v>
      </c>
    </row>
    <row r="193" spans="1:10" x14ac:dyDescent="0.2">
      <c r="A193" s="504" t="s">
        <v>730</v>
      </c>
      <c r="B193" s="505">
        <v>2.7743540536566869</v>
      </c>
      <c r="C193" s="505">
        <v>4.1220218226795886</v>
      </c>
      <c r="D193" s="505">
        <v>4.0402755401615496</v>
      </c>
      <c r="E193" s="505">
        <v>3.92935123618701</v>
      </c>
      <c r="F193" s="505">
        <v>16.789521729363916</v>
      </c>
      <c r="G193" s="505" t="s">
        <v>84</v>
      </c>
      <c r="H193" s="506">
        <v>3.994646806362153</v>
      </c>
      <c r="I193" s="506">
        <v>4.2992151049479048</v>
      </c>
      <c r="J193" s="506">
        <v>4.1557102927120253</v>
      </c>
    </row>
    <row r="194" spans="1:10" s="7" customFormat="1" x14ac:dyDescent="0.2">
      <c r="A194" s="479" t="s">
        <v>731</v>
      </c>
      <c r="B194" s="492">
        <v>3.0952804711016879E-4</v>
      </c>
      <c r="C194" s="492">
        <v>3.9113786994029748E-3</v>
      </c>
      <c r="D194" s="492">
        <v>6.2158870760856428E-3</v>
      </c>
      <c r="E194" s="492">
        <v>4.4999688815074344E-2</v>
      </c>
      <c r="F194" s="492">
        <v>0</v>
      </c>
      <c r="G194" s="492" t="s">
        <v>84</v>
      </c>
      <c r="H194" s="493">
        <v>3.570949258145805E-3</v>
      </c>
      <c r="I194" s="493">
        <v>1.6835781109540045E-2</v>
      </c>
      <c r="J194" s="493">
        <v>1.0585730749689824E-2</v>
      </c>
    </row>
    <row r="195" spans="1:10" x14ac:dyDescent="0.2">
      <c r="A195" s="478" t="s">
        <v>732</v>
      </c>
      <c r="B195" s="494">
        <v>0.94346728159572024</v>
      </c>
      <c r="C195" s="494">
        <v>2.416692345396211</v>
      </c>
      <c r="D195" s="494">
        <v>1.9075842295998333</v>
      </c>
      <c r="E195" s="494">
        <v>1.1799556982265591</v>
      </c>
      <c r="F195" s="494">
        <v>1.497689179049194</v>
      </c>
      <c r="G195" s="494" t="s">
        <v>84</v>
      </c>
      <c r="H195" s="495">
        <v>2.277450262997152</v>
      </c>
      <c r="I195" s="495">
        <v>1.6963782570961652</v>
      </c>
      <c r="J195" s="495">
        <v>1.9701645621369357</v>
      </c>
    </row>
    <row r="196" spans="1:10" s="47" customFormat="1" x14ac:dyDescent="0.2">
      <c r="A196" s="479" t="s">
        <v>733</v>
      </c>
      <c r="B196" s="492">
        <v>6.436635739655959E-2</v>
      </c>
      <c r="C196" s="492">
        <v>0.20387901609608733</v>
      </c>
      <c r="D196" s="492">
        <v>0.16434527939754379</v>
      </c>
      <c r="E196" s="492">
        <v>0.10956371090568122</v>
      </c>
      <c r="F196" s="492">
        <v>1.4127790549291938E-2</v>
      </c>
      <c r="G196" s="492" t="s">
        <v>84</v>
      </c>
      <c r="H196" s="493">
        <v>0.19069295675208056</v>
      </c>
      <c r="I196" s="493">
        <v>0.14573173334312248</v>
      </c>
      <c r="J196" s="493">
        <v>0.16691631477578708</v>
      </c>
    </row>
    <row r="197" spans="1:10" s="7" customFormat="1" x14ac:dyDescent="0.2">
      <c r="A197" s="478" t="s">
        <v>769</v>
      </c>
      <c r="B197" s="494">
        <v>0.73479378983561483</v>
      </c>
      <c r="C197" s="494">
        <v>1.2892586715689818</v>
      </c>
      <c r="D197" s="494">
        <v>0.73737613271319313</v>
      </c>
      <c r="E197" s="494">
        <v>0.52038926689920073</v>
      </c>
      <c r="F197" s="494">
        <v>0</v>
      </c>
      <c r="G197" s="494" t="s">
        <v>84</v>
      </c>
      <c r="H197" s="495">
        <v>1.2368533421683701</v>
      </c>
      <c r="I197" s="495">
        <v>0.66041355755265319</v>
      </c>
      <c r="J197" s="495">
        <v>0.93201727809968471</v>
      </c>
    </row>
    <row r="198" spans="1:10" x14ac:dyDescent="0.2">
      <c r="A198" s="476" t="s">
        <v>770</v>
      </c>
      <c r="B198" s="488">
        <v>0.14430584466334956</v>
      </c>
      <c r="C198" s="488">
        <v>0.9235545231113278</v>
      </c>
      <c r="D198" s="488">
        <v>1.0058626622936735</v>
      </c>
      <c r="E198" s="488">
        <v>0.55000272042167708</v>
      </c>
      <c r="F198" s="488">
        <v>1.4835613884999019</v>
      </c>
      <c r="G198" s="488" t="s">
        <v>84</v>
      </c>
      <c r="H198" s="267">
        <v>0.84990372028429606</v>
      </c>
      <c r="I198" s="267">
        <v>0.89023285759295734</v>
      </c>
      <c r="J198" s="267">
        <v>0.87123079695832117</v>
      </c>
    </row>
    <row r="199" spans="1:10" x14ac:dyDescent="0.2">
      <c r="A199" s="477" t="s">
        <v>734</v>
      </c>
      <c r="B199" s="489">
        <v>1.8305759543136602</v>
      </c>
      <c r="C199" s="489">
        <v>1.7014179639641605</v>
      </c>
      <c r="D199" s="489">
        <v>2.1264752682902075</v>
      </c>
      <c r="E199" s="489">
        <v>2.7043954577177973</v>
      </c>
      <c r="F199" s="489">
        <v>15.291832550314721</v>
      </c>
      <c r="G199" s="489" t="s">
        <v>84</v>
      </c>
      <c r="H199" s="490">
        <v>1.7136253503144494</v>
      </c>
      <c r="I199" s="490">
        <v>2.586000849527335</v>
      </c>
      <c r="J199" s="490">
        <v>2.1749597700878756</v>
      </c>
    </row>
    <row r="200" spans="1:10" x14ac:dyDescent="0.2">
      <c r="A200" s="501" t="s">
        <v>735</v>
      </c>
      <c r="B200" s="502">
        <v>18.68563041835295</v>
      </c>
      <c r="C200" s="502">
        <v>11.020390055526635</v>
      </c>
      <c r="D200" s="502">
        <v>11.181708543306273</v>
      </c>
      <c r="E200" s="502">
        <v>13.048127978029955</v>
      </c>
      <c r="F200" s="502">
        <v>9.7916389862019848</v>
      </c>
      <c r="G200" s="502" t="s">
        <v>84</v>
      </c>
      <c r="H200" s="503">
        <v>11.744871369641581</v>
      </c>
      <c r="I200" s="503">
        <v>11.667986210765973</v>
      </c>
      <c r="J200" s="503">
        <v>11.704212536156378</v>
      </c>
    </row>
    <row r="201" spans="1:10" x14ac:dyDescent="0.2">
      <c r="A201" s="477" t="s">
        <v>736</v>
      </c>
      <c r="B201" s="489">
        <v>4.3164214946593518</v>
      </c>
      <c r="C201" s="489">
        <v>2.1248007795025718</v>
      </c>
      <c r="D201" s="489">
        <v>2.9807627513603268</v>
      </c>
      <c r="E201" s="489">
        <v>2.0438864687791489</v>
      </c>
      <c r="F201" s="489">
        <v>5.9025105982325923E-2</v>
      </c>
      <c r="G201" s="489" t="s">
        <v>84</v>
      </c>
      <c r="H201" s="490">
        <v>2.3319421319718994</v>
      </c>
      <c r="I201" s="490">
        <v>2.6544181014704034</v>
      </c>
      <c r="J201" s="490">
        <v>2.5024756515557192</v>
      </c>
    </row>
    <row r="202" spans="1:10" s="47" customFormat="1" x14ac:dyDescent="0.2">
      <c r="A202" s="476" t="s">
        <v>737</v>
      </c>
      <c r="B202" s="488">
        <v>6.5274938287845607</v>
      </c>
      <c r="C202" s="488">
        <v>4.4783192770054407</v>
      </c>
      <c r="D202" s="488">
        <v>3.7111848875663478</v>
      </c>
      <c r="E202" s="488">
        <v>6.3250543790764739</v>
      </c>
      <c r="F202" s="488">
        <v>0.33512877987697925</v>
      </c>
      <c r="G202" s="488" t="s">
        <v>84</v>
      </c>
      <c r="H202" s="267">
        <v>4.671997309507014</v>
      </c>
      <c r="I202" s="267">
        <v>4.3597236722822865</v>
      </c>
      <c r="J202" s="267">
        <v>4.5068590435084968</v>
      </c>
    </row>
    <row r="203" spans="1:10" x14ac:dyDescent="0.2">
      <c r="A203" s="477" t="s">
        <v>738</v>
      </c>
      <c r="B203" s="489">
        <v>4.0038742593896622E-2</v>
      </c>
      <c r="C203" s="489">
        <v>6.2343782119446273E-3</v>
      </c>
      <c r="D203" s="489">
        <v>0.26844229888496746</v>
      </c>
      <c r="E203" s="489">
        <v>8.2916104152616049E-2</v>
      </c>
      <c r="F203" s="489">
        <v>0</v>
      </c>
      <c r="G203" s="489" t="s">
        <v>84</v>
      </c>
      <c r="H203" s="490">
        <v>9.4294026561913945E-3</v>
      </c>
      <c r="I203" s="490">
        <v>0.21086513096481521</v>
      </c>
      <c r="J203" s="490">
        <v>0.11595375475542316</v>
      </c>
    </row>
    <row r="204" spans="1:10" s="7" customFormat="1" x14ac:dyDescent="0.2">
      <c r="A204" s="476" t="s">
        <v>739</v>
      </c>
      <c r="B204" s="488">
        <v>2.1415794184483876</v>
      </c>
      <c r="C204" s="488">
        <v>1.8216510931734695</v>
      </c>
      <c r="D204" s="488">
        <v>2.005534113583495</v>
      </c>
      <c r="E204" s="488">
        <v>2.1454944141327275</v>
      </c>
      <c r="F204" s="488">
        <v>0.77134104084919686</v>
      </c>
      <c r="G204" s="488" t="s">
        <v>84</v>
      </c>
      <c r="H204" s="267">
        <v>1.8518891656339012</v>
      </c>
      <c r="I204" s="267">
        <v>2.0163220679550187</v>
      </c>
      <c r="J204" s="267">
        <v>1.9388454793456202</v>
      </c>
    </row>
    <row r="205" spans="1:10" x14ac:dyDescent="0.2">
      <c r="A205" s="478" t="s">
        <v>740</v>
      </c>
      <c r="B205" s="494">
        <v>5.6600943544663611</v>
      </c>
      <c r="C205" s="494">
        <v>2.5893842583935789</v>
      </c>
      <c r="D205" s="489">
        <v>2.2157843367157142</v>
      </c>
      <c r="E205" s="489">
        <v>2.4507762204614072</v>
      </c>
      <c r="F205" s="489">
        <v>8.6261392801326746</v>
      </c>
      <c r="G205" s="489" t="s">
        <v>84</v>
      </c>
      <c r="H205" s="490">
        <v>2.8796128722877636</v>
      </c>
      <c r="I205" s="490">
        <v>2.4266569122711519</v>
      </c>
      <c r="J205" s="490">
        <v>2.640078204950453</v>
      </c>
    </row>
    <row r="206" spans="1:10" x14ac:dyDescent="0.2">
      <c r="A206" s="507" t="s">
        <v>741</v>
      </c>
      <c r="B206" s="508">
        <v>13.680327171145796</v>
      </c>
      <c r="C206" s="508">
        <v>15.814894255462905</v>
      </c>
      <c r="D206" s="502">
        <v>16.385731860487386</v>
      </c>
      <c r="E206" s="502">
        <v>28.533036683418462</v>
      </c>
      <c r="F206" s="502">
        <v>57.875617134964372</v>
      </c>
      <c r="G206" s="502" t="s">
        <v>84</v>
      </c>
      <c r="H206" s="503">
        <v>15.61314533525783</v>
      </c>
      <c r="I206" s="503">
        <v>20.699010032394337</v>
      </c>
      <c r="J206" s="503">
        <v>18.302680336202489</v>
      </c>
    </row>
    <row r="207" spans="1:10" x14ac:dyDescent="0.2">
      <c r="A207" s="478" t="s">
        <v>742</v>
      </c>
      <c r="B207" s="494">
        <v>0.63728729619512647</v>
      </c>
      <c r="C207" s="494">
        <v>1.0397926747166624</v>
      </c>
      <c r="D207" s="489">
        <v>1.4939469905201981</v>
      </c>
      <c r="E207" s="489">
        <v>5.29864984885024</v>
      </c>
      <c r="F207" s="489">
        <v>3.293839881854201</v>
      </c>
      <c r="G207" s="489" t="s">
        <v>84</v>
      </c>
      <c r="H207" s="490">
        <v>1.0017498199897825</v>
      </c>
      <c r="I207" s="490">
        <v>2.590519896175639</v>
      </c>
      <c r="J207" s="490">
        <v>1.84193196851631</v>
      </c>
    </row>
    <row r="208" spans="1:10" x14ac:dyDescent="0.2">
      <c r="A208" s="479" t="s">
        <v>338</v>
      </c>
      <c r="B208" s="492">
        <v>3.7814009755292284E-3</v>
      </c>
      <c r="C208" s="492">
        <v>4.5986397744741177E-2</v>
      </c>
      <c r="D208" s="488">
        <v>1.7795948747642776E-2</v>
      </c>
      <c r="E208" s="488">
        <v>5.339424468372847E-2</v>
      </c>
      <c r="F208" s="488">
        <v>0</v>
      </c>
      <c r="G208" s="488" t="s">
        <v>84</v>
      </c>
      <c r="H208" s="267">
        <v>4.199738630162167E-2</v>
      </c>
      <c r="I208" s="267">
        <v>2.7268828265909657E-2</v>
      </c>
      <c r="J208" s="267">
        <v>3.4208549061654311E-2</v>
      </c>
    </row>
    <row r="209" spans="1:11" s="47" customFormat="1" x14ac:dyDescent="0.2">
      <c r="A209" s="745" t="s">
        <v>743</v>
      </c>
      <c r="B209" s="489">
        <v>0.10446571589968195</v>
      </c>
      <c r="C209" s="489">
        <v>0.31063481723408243</v>
      </c>
      <c r="D209" s="494">
        <v>0.61318239233433935</v>
      </c>
      <c r="E209" s="494">
        <v>2.7742586263788525</v>
      </c>
      <c r="F209" s="494">
        <v>27.441464778500524</v>
      </c>
      <c r="G209" s="494" t="s">
        <v>84</v>
      </c>
      <c r="H209" s="495">
        <v>0.29114871446436186</v>
      </c>
      <c r="I209" s="495">
        <v>1.8224581272190534</v>
      </c>
      <c r="J209" s="495">
        <v>1.1009441982487798</v>
      </c>
    </row>
    <row r="210" spans="1:11" x14ac:dyDescent="0.2">
      <c r="A210" s="476" t="s">
        <v>744</v>
      </c>
      <c r="B210" s="488">
        <v>12.326780366635973</v>
      </c>
      <c r="C210" s="488">
        <v>12.366212876735233</v>
      </c>
      <c r="D210" s="492">
        <v>11.648643925674429</v>
      </c>
      <c r="E210" s="492">
        <v>15.209072821578307</v>
      </c>
      <c r="F210" s="492">
        <v>26.894519506961139</v>
      </c>
      <c r="G210" s="492" t="s">
        <v>84</v>
      </c>
      <c r="H210" s="493">
        <v>12.362485907275266</v>
      </c>
      <c r="I210" s="493">
        <v>12.982989360924543</v>
      </c>
      <c r="J210" s="493">
        <v>12.690623963668388</v>
      </c>
    </row>
    <row r="211" spans="1:11" s="7" customFormat="1" x14ac:dyDescent="0.2">
      <c r="A211" s="477" t="s">
        <v>745</v>
      </c>
      <c r="B211" s="494">
        <v>0.60801110173928974</v>
      </c>
      <c r="C211" s="494">
        <v>2.0522672197925589</v>
      </c>
      <c r="D211" s="494">
        <v>2.6121622928199302</v>
      </c>
      <c r="E211" s="494">
        <v>5.1976603590721755</v>
      </c>
      <c r="F211" s="494">
        <v>0.24578340892689013</v>
      </c>
      <c r="G211" s="494" t="s">
        <v>84</v>
      </c>
      <c r="H211" s="495">
        <v>1.9157631415381911</v>
      </c>
      <c r="I211" s="495">
        <v>3.2757731681645978</v>
      </c>
      <c r="J211" s="495">
        <v>2.6349711397979245</v>
      </c>
    </row>
    <row r="212" spans="1:11" x14ac:dyDescent="0.2">
      <c r="A212" s="501" t="s">
        <v>746</v>
      </c>
      <c r="B212" s="508">
        <v>14.775574110042379</v>
      </c>
      <c r="C212" s="508">
        <v>14.6602348011874</v>
      </c>
      <c r="D212" s="508">
        <v>15.076920593796311</v>
      </c>
      <c r="E212" s="508">
        <v>13.768238470207077</v>
      </c>
      <c r="F212" s="508">
        <v>47.086941352463519</v>
      </c>
      <c r="G212" s="508" t="s">
        <v>84</v>
      </c>
      <c r="H212" s="509">
        <v>14.671136112834926</v>
      </c>
      <c r="I212" s="509">
        <v>15.44121117705151</v>
      </c>
      <c r="J212" s="509">
        <v>15.078371452723406</v>
      </c>
    </row>
    <row r="213" spans="1:11" x14ac:dyDescent="0.2">
      <c r="A213" s="478" t="s">
        <v>747</v>
      </c>
      <c r="B213" s="494">
        <v>8.8078952866616618</v>
      </c>
      <c r="C213" s="494">
        <v>10.940690279251303</v>
      </c>
      <c r="D213" s="489">
        <v>11.938846485188382</v>
      </c>
      <c r="E213" s="489">
        <v>10.257573438663885</v>
      </c>
      <c r="F213" s="489">
        <v>42.471479164376554</v>
      </c>
      <c r="G213" s="489" t="s">
        <v>84</v>
      </c>
      <c r="H213" s="490">
        <v>10.739108848555061</v>
      </c>
      <c r="I213" s="490">
        <v>12.166183598909278</v>
      </c>
      <c r="J213" s="490">
        <v>11.493782383657759</v>
      </c>
    </row>
    <row r="214" spans="1:11" x14ac:dyDescent="0.2">
      <c r="A214" s="479" t="s">
        <v>339</v>
      </c>
      <c r="B214" s="492">
        <v>0</v>
      </c>
      <c r="C214" s="492">
        <v>0.17851152756199343</v>
      </c>
      <c r="D214" s="488">
        <v>1.732291309878856E-3</v>
      </c>
      <c r="E214" s="488">
        <v>0.14703155023718553</v>
      </c>
      <c r="F214" s="488">
        <v>0</v>
      </c>
      <c r="G214" s="488" t="s">
        <v>84</v>
      </c>
      <c r="H214" s="267">
        <v>0.16163948442294521</v>
      </c>
      <c r="I214" s="267">
        <v>4.2008377325678824E-2</v>
      </c>
      <c r="J214" s="267">
        <v>9.8375502995949604E-2</v>
      </c>
    </row>
    <row r="215" spans="1:11" x14ac:dyDescent="0.2">
      <c r="A215" s="478" t="s">
        <v>748</v>
      </c>
      <c r="B215" s="533">
        <v>8.3148261355165384E-2</v>
      </c>
      <c r="C215" s="533">
        <v>0.4861869974221652</v>
      </c>
      <c r="D215" s="494">
        <v>0.20556037264904153</v>
      </c>
      <c r="E215" s="494">
        <v>0.41934067155664095</v>
      </c>
      <c r="F215" s="494">
        <v>0.21792929413620221</v>
      </c>
      <c r="G215" s="494" t="s">
        <v>84</v>
      </c>
      <c r="H215" s="495">
        <v>0.44809373232885991</v>
      </c>
      <c r="I215" s="495">
        <v>0.26515798634435317</v>
      </c>
      <c r="J215" s="495">
        <v>0.35135264284878209</v>
      </c>
    </row>
    <row r="216" spans="1:11" s="47" customFormat="1" x14ac:dyDescent="0.2">
      <c r="A216" s="479" t="s">
        <v>749</v>
      </c>
      <c r="B216" s="492">
        <v>8.549164661182862E-2</v>
      </c>
      <c r="C216" s="492">
        <v>0.30942687364193849</v>
      </c>
      <c r="D216" s="492">
        <v>0.13065499141846909</v>
      </c>
      <c r="E216" s="492">
        <v>2.013755547996654</v>
      </c>
      <c r="F216" s="492">
        <v>0</v>
      </c>
      <c r="G216" s="492" t="s">
        <v>84</v>
      </c>
      <c r="H216" s="493">
        <v>0.28826160290337249</v>
      </c>
      <c r="I216" s="493">
        <v>0.65018034807161529</v>
      </c>
      <c r="J216" s="493">
        <v>0.47965346851395552</v>
      </c>
    </row>
    <row r="217" spans="1:11" s="7" customFormat="1" x14ac:dyDescent="0.2">
      <c r="A217" s="745" t="s">
        <v>750</v>
      </c>
      <c r="B217" s="751">
        <v>5.7990363360133301</v>
      </c>
      <c r="C217" s="751">
        <v>2.7454188540703712</v>
      </c>
      <c r="D217" s="751">
        <v>2.8001261428396944</v>
      </c>
      <c r="E217" s="751">
        <v>0.93053647889755209</v>
      </c>
      <c r="F217" s="751">
        <v>4.3975281145899547</v>
      </c>
      <c r="G217" s="751" t="s">
        <v>84</v>
      </c>
      <c r="H217" s="751">
        <v>3.0340319570398768</v>
      </c>
      <c r="I217" s="751">
        <v>2.3176803233634247</v>
      </c>
      <c r="J217" s="751">
        <v>2.6552069377975318</v>
      </c>
    </row>
    <row r="218" spans="1:11" s="7" customFormat="1" x14ac:dyDescent="0.2">
      <c r="A218" s="742" t="s">
        <v>751</v>
      </c>
      <c r="B218" s="748">
        <v>6.4403758702252081E-2</v>
      </c>
      <c r="C218" s="748">
        <v>1.6429944454518494E-2</v>
      </c>
      <c r="D218" s="748">
        <v>6.5515747757154547E-3</v>
      </c>
      <c r="E218" s="748">
        <v>0</v>
      </c>
      <c r="F218" s="748">
        <v>0</v>
      </c>
      <c r="G218" s="748" t="s">
        <v>84</v>
      </c>
      <c r="H218" s="748">
        <v>2.096419652544626E-2</v>
      </c>
      <c r="I218" s="748">
        <v>4.5848627522448344E-3</v>
      </c>
      <c r="J218" s="748">
        <v>1.2302386961384684E-2</v>
      </c>
    </row>
    <row r="219" spans="1:11" s="7" customFormat="1" x14ac:dyDescent="0.2">
      <c r="A219" s="746" t="s">
        <v>798</v>
      </c>
      <c r="B219" s="739">
        <v>112.80032861561001</v>
      </c>
      <c r="C219" s="739">
        <v>100.90685937762298</v>
      </c>
      <c r="D219" s="739">
        <v>96.620547656712077</v>
      </c>
      <c r="E219" s="739">
        <v>109.06515742630104</v>
      </c>
      <c r="F219" s="739">
        <v>168.53725272782017</v>
      </c>
      <c r="G219" s="739" t="s">
        <v>84</v>
      </c>
      <c r="H219" s="739">
        <v>102.03097236235206</v>
      </c>
      <c r="I219" s="739">
        <v>101.70774445931039</v>
      </c>
      <c r="J219" s="739">
        <v>101.8600412011275</v>
      </c>
    </row>
    <row r="220" spans="1:11" x14ac:dyDescent="0.2">
      <c r="A220" s="511" t="s">
        <v>783</v>
      </c>
      <c r="B220" s="3"/>
      <c r="C220" s="3"/>
      <c r="D220" s="212"/>
      <c r="E220" s="3"/>
      <c r="F220" s="3"/>
      <c r="G220" s="212"/>
      <c r="H220" s="3"/>
      <c r="I220" s="3"/>
      <c r="J220" s="3"/>
    </row>
    <row r="221" spans="1:11" ht="15" customHeight="1" x14ac:dyDescent="0.2">
      <c r="A221" s="22" t="s">
        <v>794</v>
      </c>
      <c r="B221" s="3"/>
      <c r="C221" s="3"/>
      <c r="D221" s="3"/>
      <c r="E221" s="212"/>
      <c r="F221" s="3"/>
      <c r="G221" s="3"/>
      <c r="H221" s="212"/>
      <c r="I221" s="3"/>
      <c r="J221" s="3"/>
      <c r="K221" s="744"/>
    </row>
    <row r="222" spans="1:11" x14ac:dyDescent="0.2">
      <c r="A222" s="38" t="s">
        <v>355</v>
      </c>
    </row>
    <row r="223" spans="1:11" x14ac:dyDescent="0.2">
      <c r="A223" s="22" t="s">
        <v>811</v>
      </c>
    </row>
    <row r="224" spans="1:11" x14ac:dyDescent="0.2">
      <c r="A224" s="242" t="s">
        <v>659</v>
      </c>
      <c r="B224" s="3"/>
      <c r="C224" s="3"/>
      <c r="D224" s="212"/>
      <c r="E224" s="3"/>
      <c r="F224" s="3"/>
      <c r="G224" s="212"/>
      <c r="H224" s="3"/>
      <c r="I224" s="3"/>
      <c r="J224" s="3"/>
    </row>
    <row r="226" spans="1:10" ht="87" customHeight="1" x14ac:dyDescent="0.2">
      <c r="A226" s="817" t="s">
        <v>356</v>
      </c>
      <c r="B226" s="818"/>
      <c r="C226" s="818"/>
      <c r="D226" s="818"/>
      <c r="E226" s="818"/>
      <c r="F226" s="818"/>
      <c r="G226" s="818"/>
      <c r="H226" s="818"/>
      <c r="I226" s="818"/>
      <c r="J226" s="819"/>
    </row>
  </sheetData>
  <mergeCells count="1">
    <mergeCell ref="A226:J226"/>
  </mergeCells>
  <printOptions horizontalCentered="1" verticalCentered="1"/>
  <pageMargins left="0.70866141732283472" right="0.70866141732283472" top="0.19685039370078741" bottom="0.19685039370078741" header="0.31496062992125984" footer="0.31496062992125984"/>
  <pageSetup paperSize="9" scale="50" firstPageNumber="98" orientation="landscape" useFirstPageNumber="1" r:id="rId1"/>
  <headerFooter>
    <oddHeader>&amp;R&amp;12Les groupements à fiscalité propre en 2021</oddHeader>
    <oddFooter>&amp;L&amp;12Direction Générale des Collectivités Locales / DESL&amp;C&amp;12&amp;P&amp;R&amp;12Mise en ligne : mars 2023</oddFooter>
    <firstHeader>&amp;RLes groupements à fiscalité propre en 2016</firstHeader>
    <firstFooter>&amp;LDirection Générale des Collectivités Locales / DESL&amp;C&amp;P&amp;RMise en ligne : mai 2018</firstFooter>
  </headerFooter>
  <rowBreaks count="2" manualBreakCount="2">
    <brk id="76" max="16383" man="1"/>
    <brk id="150"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27"/>
  <sheetViews>
    <sheetView zoomScaleNormal="100" workbookViewId="0">
      <selection activeCell="A149" sqref="A149:XFD149"/>
    </sheetView>
  </sheetViews>
  <sheetFormatPr baseColWidth="10" defaultRowHeight="12.75" x14ac:dyDescent="0.2"/>
  <cols>
    <col min="1" max="1" width="80.5703125" customWidth="1"/>
    <col min="2" max="10" width="17.28515625" customWidth="1"/>
  </cols>
  <sheetData>
    <row r="1" spans="1:10" ht="21" x14ac:dyDescent="0.25">
      <c r="A1" s="9" t="s">
        <v>787</v>
      </c>
    </row>
    <row r="2" spans="1:10" ht="12.75" customHeight="1" x14ac:dyDescent="0.25">
      <c r="A2" s="9"/>
    </row>
    <row r="3" spans="1:10" ht="17.25" customHeight="1" x14ac:dyDescent="0.25">
      <c r="A3" s="88" t="s">
        <v>784</v>
      </c>
    </row>
    <row r="4" spans="1:10" ht="13.5" thickBot="1" x14ac:dyDescent="0.25">
      <c r="A4" s="205"/>
      <c r="J4" s="398" t="s">
        <v>340</v>
      </c>
    </row>
    <row r="5" spans="1:10" ht="12.75" customHeight="1" x14ac:dyDescent="0.2">
      <c r="A5" s="204" t="s">
        <v>764</v>
      </c>
      <c r="B5" s="480" t="s">
        <v>34</v>
      </c>
      <c r="C5" s="480" t="s">
        <v>464</v>
      </c>
      <c r="D5" s="480" t="s">
        <v>466</v>
      </c>
      <c r="E5" s="480" t="s">
        <v>97</v>
      </c>
      <c r="F5" s="480" t="s">
        <v>272</v>
      </c>
      <c r="G5" s="481">
        <v>300000</v>
      </c>
      <c r="H5" s="758" t="s">
        <v>354</v>
      </c>
      <c r="I5" s="758" t="s">
        <v>354</v>
      </c>
      <c r="J5" s="758"/>
    </row>
    <row r="6" spans="1:10" ht="12.75" customHeight="1" x14ac:dyDescent="0.2">
      <c r="A6" s="203"/>
      <c r="B6" s="483" t="s">
        <v>463</v>
      </c>
      <c r="C6" s="483" t="s">
        <v>35</v>
      </c>
      <c r="D6" s="483" t="s">
        <v>35</v>
      </c>
      <c r="E6" s="483" t="s">
        <v>35</v>
      </c>
      <c r="F6" s="483" t="s">
        <v>35</v>
      </c>
      <c r="G6" s="483" t="s">
        <v>36</v>
      </c>
      <c r="H6" s="759" t="s">
        <v>286</v>
      </c>
      <c r="I6" s="759" t="s">
        <v>480</v>
      </c>
      <c r="J6" s="759" t="s">
        <v>346</v>
      </c>
    </row>
    <row r="7" spans="1:10" ht="12.75" customHeight="1" thickBot="1" x14ac:dyDescent="0.25">
      <c r="A7" s="206"/>
      <c r="B7" s="485" t="s">
        <v>36</v>
      </c>
      <c r="C7" s="485" t="s">
        <v>465</v>
      </c>
      <c r="D7" s="485" t="s">
        <v>99</v>
      </c>
      <c r="E7" s="485" t="s">
        <v>100</v>
      </c>
      <c r="F7" s="485" t="s">
        <v>273</v>
      </c>
      <c r="G7" s="485" t="s">
        <v>101</v>
      </c>
      <c r="H7" s="760" t="s">
        <v>465</v>
      </c>
      <c r="I7" s="760" t="s">
        <v>101</v>
      </c>
      <c r="J7" s="760" t="s">
        <v>781</v>
      </c>
    </row>
    <row r="8" spans="1:10" ht="12.75" customHeight="1" x14ac:dyDescent="0.2"/>
    <row r="9" spans="1:10" ht="14.25" customHeight="1" x14ac:dyDescent="0.2">
      <c r="A9" s="496" t="s">
        <v>712</v>
      </c>
      <c r="B9" s="497">
        <v>131.49815999999998</v>
      </c>
      <c r="C9" s="497">
        <v>817.35675200000003</v>
      </c>
      <c r="D9" s="497">
        <v>677.903639</v>
      </c>
      <c r="E9" s="497">
        <v>241.92945500000002</v>
      </c>
      <c r="F9" s="497">
        <v>22.614349999999998</v>
      </c>
      <c r="G9" s="497" t="s">
        <v>84</v>
      </c>
      <c r="H9" s="498">
        <v>948.85491200000001</v>
      </c>
      <c r="I9" s="498">
        <v>942.4474439999999</v>
      </c>
      <c r="J9" s="498">
        <v>1891.3023559999999</v>
      </c>
    </row>
    <row r="10" spans="1:10" ht="14.25" customHeight="1" x14ac:dyDescent="0.2">
      <c r="A10" s="476" t="s">
        <v>713</v>
      </c>
      <c r="B10" s="488">
        <v>24.635151</v>
      </c>
      <c r="C10" s="488">
        <v>83.776206999999999</v>
      </c>
      <c r="D10" s="488">
        <v>99.397334999999998</v>
      </c>
      <c r="E10" s="488">
        <v>39.565930999999999</v>
      </c>
      <c r="F10" s="488">
        <v>4.9550710000000002</v>
      </c>
      <c r="G10" s="488" t="s">
        <v>84</v>
      </c>
      <c r="H10" s="267">
        <v>108.41135800000001</v>
      </c>
      <c r="I10" s="267">
        <v>143.91833700000001</v>
      </c>
      <c r="J10" s="267">
        <v>252.32969499999999</v>
      </c>
    </row>
    <row r="11" spans="1:10" ht="14.25" customHeight="1" x14ac:dyDescent="0.2">
      <c r="A11" s="477" t="s">
        <v>327</v>
      </c>
      <c r="B11" s="489">
        <v>105.015945</v>
      </c>
      <c r="C11" s="489">
        <v>715.2947640000001</v>
      </c>
      <c r="D11" s="489">
        <v>563.06314800000007</v>
      </c>
      <c r="E11" s="489">
        <v>196.54128499999999</v>
      </c>
      <c r="F11" s="489">
        <v>17.215018000000001</v>
      </c>
      <c r="G11" s="489" t="s">
        <v>84</v>
      </c>
      <c r="H11" s="490">
        <v>820.31070900000009</v>
      </c>
      <c r="I11" s="490">
        <v>776.81945099999996</v>
      </c>
      <c r="J11" s="490">
        <v>1597.1301600000002</v>
      </c>
    </row>
    <row r="12" spans="1:10" ht="14.25" customHeight="1" x14ac:dyDescent="0.2">
      <c r="A12" s="476" t="s">
        <v>714</v>
      </c>
      <c r="B12" s="488">
        <v>1.80379</v>
      </c>
      <c r="C12" s="488">
        <v>18.152284999999999</v>
      </c>
      <c r="D12" s="488">
        <v>15.17464</v>
      </c>
      <c r="E12" s="488">
        <v>5.6787270000000003</v>
      </c>
      <c r="F12" s="488">
        <v>0.44425999999999999</v>
      </c>
      <c r="G12" s="488" t="s">
        <v>84</v>
      </c>
      <c r="H12" s="267">
        <v>19.956074999999998</v>
      </c>
      <c r="I12" s="267">
        <v>21.297626999999999</v>
      </c>
      <c r="J12" s="267">
        <v>41.253701999999997</v>
      </c>
    </row>
    <row r="13" spans="1:10" ht="14.25" customHeight="1" x14ac:dyDescent="0.2">
      <c r="A13" s="477" t="s">
        <v>715</v>
      </c>
      <c r="B13" s="489">
        <v>4.3272999999999999E-2</v>
      </c>
      <c r="C13" s="489">
        <v>0.133492</v>
      </c>
      <c r="D13" s="489">
        <v>0.26851400000000003</v>
      </c>
      <c r="E13" s="489">
        <v>0.143512</v>
      </c>
      <c r="F13" s="489">
        <v>0</v>
      </c>
      <c r="G13" s="489" t="s">
        <v>84</v>
      </c>
      <c r="H13" s="490">
        <v>0.17676500000000001</v>
      </c>
      <c r="I13" s="490">
        <v>0.412026</v>
      </c>
      <c r="J13" s="490">
        <v>0.58879100000000006</v>
      </c>
    </row>
    <row r="14" spans="1:10" ht="14.25" customHeight="1" x14ac:dyDescent="0.2">
      <c r="A14" s="501" t="s">
        <v>328</v>
      </c>
      <c r="B14" s="502">
        <v>4.4864600000000001</v>
      </c>
      <c r="C14" s="502">
        <v>76.394880000000001</v>
      </c>
      <c r="D14" s="502">
        <v>72.466482999999997</v>
      </c>
      <c r="E14" s="502">
        <v>29.176993000000003</v>
      </c>
      <c r="F14" s="502">
        <v>0</v>
      </c>
      <c r="G14" s="502" t="s">
        <v>84</v>
      </c>
      <c r="H14" s="503">
        <v>80.881339999999994</v>
      </c>
      <c r="I14" s="503">
        <v>101.64347600000001</v>
      </c>
      <c r="J14" s="503">
        <v>182.52481600000002</v>
      </c>
    </row>
    <row r="15" spans="1:10" ht="14.25" customHeight="1" x14ac:dyDescent="0.2">
      <c r="A15" s="477" t="s">
        <v>716</v>
      </c>
      <c r="B15" s="489">
        <v>0.40174100000000001</v>
      </c>
      <c r="C15" s="489">
        <v>2.6741739999999998</v>
      </c>
      <c r="D15" s="489">
        <v>5.0685760000000002</v>
      </c>
      <c r="E15" s="489">
        <v>0.59728899999999996</v>
      </c>
      <c r="F15" s="489">
        <v>0</v>
      </c>
      <c r="G15" s="489" t="s">
        <v>84</v>
      </c>
      <c r="H15" s="490">
        <v>3.0759150000000002</v>
      </c>
      <c r="I15" s="490">
        <v>5.6658650000000002</v>
      </c>
      <c r="J15" s="490">
        <v>8.7417800000000003</v>
      </c>
    </row>
    <row r="16" spans="1:10" ht="14.25" customHeight="1" x14ac:dyDescent="0.2">
      <c r="A16" s="476" t="s">
        <v>717</v>
      </c>
      <c r="B16" s="488">
        <v>0.10602600000000001</v>
      </c>
      <c r="C16" s="488">
        <v>7.1719029999999995</v>
      </c>
      <c r="D16" s="488">
        <v>2.322003</v>
      </c>
      <c r="E16" s="488">
        <v>0.90583199999999997</v>
      </c>
      <c r="F16" s="488">
        <v>0</v>
      </c>
      <c r="G16" s="488" t="s">
        <v>84</v>
      </c>
      <c r="H16" s="267">
        <v>7.2779289999999994</v>
      </c>
      <c r="I16" s="267">
        <v>3.2278349999999998</v>
      </c>
      <c r="J16" s="267">
        <v>10.505763999999999</v>
      </c>
    </row>
    <row r="17" spans="1:10" ht="14.25" customHeight="1" x14ac:dyDescent="0.2">
      <c r="A17" s="491" t="s">
        <v>718</v>
      </c>
      <c r="B17" s="489">
        <v>3.4498220000000002</v>
      </c>
      <c r="C17" s="489">
        <v>57.258176000000006</v>
      </c>
      <c r="D17" s="489">
        <v>61.490871000000006</v>
      </c>
      <c r="E17" s="489">
        <v>25.332581000000001</v>
      </c>
      <c r="F17" s="489">
        <v>0</v>
      </c>
      <c r="G17" s="489" t="s">
        <v>84</v>
      </c>
      <c r="H17" s="490">
        <v>60.707998000000003</v>
      </c>
      <c r="I17" s="490">
        <v>86.823452000000003</v>
      </c>
      <c r="J17" s="490">
        <v>147.53145000000001</v>
      </c>
    </row>
    <row r="18" spans="1:10" ht="14.25" customHeight="1" x14ac:dyDescent="0.2">
      <c r="A18" s="476" t="s">
        <v>329</v>
      </c>
      <c r="B18" s="488">
        <v>0.16876099999999999</v>
      </c>
      <c r="C18" s="488">
        <v>0.83604000000000012</v>
      </c>
      <c r="D18" s="488">
        <v>0.71127899999999999</v>
      </c>
      <c r="E18" s="488">
        <v>1.817639</v>
      </c>
      <c r="F18" s="488">
        <v>0</v>
      </c>
      <c r="G18" s="488" t="s">
        <v>84</v>
      </c>
      <c r="H18" s="267">
        <v>1.0048010000000001</v>
      </c>
      <c r="I18" s="267">
        <v>2.528918</v>
      </c>
      <c r="J18" s="267">
        <v>3.5337190000000005</v>
      </c>
    </row>
    <row r="19" spans="1:10" ht="14.25" customHeight="1" x14ac:dyDescent="0.2">
      <c r="A19" s="477" t="s">
        <v>719</v>
      </c>
      <c r="B19" s="489">
        <v>0.36010500000000001</v>
      </c>
      <c r="C19" s="489">
        <v>8.4545849999999998</v>
      </c>
      <c r="D19" s="489">
        <v>2.8737500000000002</v>
      </c>
      <c r="E19" s="489">
        <v>0.52364999999999995</v>
      </c>
      <c r="F19" s="489">
        <v>0</v>
      </c>
      <c r="G19" s="489" t="s">
        <v>84</v>
      </c>
      <c r="H19" s="490">
        <v>8.8146900000000006</v>
      </c>
      <c r="I19" s="490">
        <v>3.3974000000000002</v>
      </c>
      <c r="J19" s="490">
        <v>12.21209</v>
      </c>
    </row>
    <row r="20" spans="1:10" ht="14.25" customHeight="1" x14ac:dyDescent="0.2">
      <c r="A20" s="501" t="s">
        <v>330</v>
      </c>
      <c r="B20" s="502">
        <v>24.812985000000001</v>
      </c>
      <c r="C20" s="502">
        <v>165.36086299999999</v>
      </c>
      <c r="D20" s="502">
        <v>77.935464999999994</v>
      </c>
      <c r="E20" s="502">
        <v>18.097311999999999</v>
      </c>
      <c r="F20" s="502">
        <v>1.8591E-2</v>
      </c>
      <c r="G20" s="502" t="s">
        <v>84</v>
      </c>
      <c r="H20" s="503">
        <v>190.17384800000002</v>
      </c>
      <c r="I20" s="503">
        <v>96.051367999999982</v>
      </c>
      <c r="J20" s="503">
        <v>286.22521599999999</v>
      </c>
    </row>
    <row r="21" spans="1:10" ht="14.25" customHeight="1" x14ac:dyDescent="0.2">
      <c r="A21" s="491" t="s">
        <v>720</v>
      </c>
      <c r="B21" s="489">
        <v>6.3082640000000003</v>
      </c>
      <c r="C21" s="489">
        <v>12.120906</v>
      </c>
      <c r="D21" s="489">
        <v>6.0255270000000003</v>
      </c>
      <c r="E21" s="489">
        <v>1.3450690000000001</v>
      </c>
      <c r="F21" s="489">
        <v>1.8591E-2</v>
      </c>
      <c r="G21" s="489" t="s">
        <v>84</v>
      </c>
      <c r="H21" s="490">
        <v>18.429169999999999</v>
      </c>
      <c r="I21" s="490">
        <v>7.3891869999999997</v>
      </c>
      <c r="J21" s="490">
        <v>25.818356999999999</v>
      </c>
    </row>
    <row r="22" spans="1:10" ht="14.25" customHeight="1" x14ac:dyDescent="0.2">
      <c r="A22" s="476" t="s">
        <v>331</v>
      </c>
      <c r="B22" s="488">
        <v>13.278675</v>
      </c>
      <c r="C22" s="488">
        <v>79.997268000000005</v>
      </c>
      <c r="D22" s="488">
        <v>37.810977999999999</v>
      </c>
      <c r="E22" s="488">
        <v>8.5348930000000003</v>
      </c>
      <c r="F22" s="488">
        <v>0</v>
      </c>
      <c r="G22" s="488" t="s">
        <v>84</v>
      </c>
      <c r="H22" s="267">
        <v>93.275942999999998</v>
      </c>
      <c r="I22" s="267">
        <v>46.345871000000002</v>
      </c>
      <c r="J22" s="267">
        <v>139.621814</v>
      </c>
    </row>
    <row r="23" spans="1:10" ht="14.25" customHeight="1" x14ac:dyDescent="0.2">
      <c r="A23" s="477" t="s">
        <v>332</v>
      </c>
      <c r="B23" s="489">
        <v>0.220605</v>
      </c>
      <c r="C23" s="489">
        <v>2.1176269999999997</v>
      </c>
      <c r="D23" s="489">
        <v>1.3810140000000002</v>
      </c>
      <c r="E23" s="489">
        <v>0.90174500000000002</v>
      </c>
      <c r="F23" s="489">
        <v>0</v>
      </c>
      <c r="G23" s="489" t="s">
        <v>84</v>
      </c>
      <c r="H23" s="490">
        <v>2.3382319999999996</v>
      </c>
      <c r="I23" s="490">
        <v>2.282759</v>
      </c>
      <c r="J23" s="490">
        <v>4.6209910000000001</v>
      </c>
    </row>
    <row r="24" spans="1:10" ht="14.25" customHeight="1" x14ac:dyDescent="0.2">
      <c r="A24" s="476" t="s">
        <v>721</v>
      </c>
      <c r="B24" s="488">
        <v>0.40256399999999998</v>
      </c>
      <c r="C24" s="488">
        <v>0.76793</v>
      </c>
      <c r="D24" s="488">
        <v>1.5336720000000001</v>
      </c>
      <c r="E24" s="488">
        <v>1.794889</v>
      </c>
      <c r="F24" s="488">
        <v>0</v>
      </c>
      <c r="G24" s="488" t="s">
        <v>84</v>
      </c>
      <c r="H24" s="267">
        <v>1.1704939999999999</v>
      </c>
      <c r="I24" s="267">
        <v>3.3285610000000001</v>
      </c>
      <c r="J24" s="267">
        <v>4.4990550000000002</v>
      </c>
    </row>
    <row r="25" spans="1:10" ht="14.25" customHeight="1" x14ac:dyDescent="0.2">
      <c r="A25" s="477" t="s">
        <v>722</v>
      </c>
      <c r="B25" s="489">
        <v>4.0145429999999998</v>
      </c>
      <c r="C25" s="489">
        <v>58.115915999999999</v>
      </c>
      <c r="D25" s="489">
        <v>27.014195999999998</v>
      </c>
      <c r="E25" s="489">
        <v>3.745762</v>
      </c>
      <c r="F25" s="489">
        <v>0</v>
      </c>
      <c r="G25" s="489" t="s">
        <v>84</v>
      </c>
      <c r="H25" s="490">
        <v>62.130459000000002</v>
      </c>
      <c r="I25" s="490">
        <v>30.759957999999997</v>
      </c>
      <c r="J25" s="490">
        <v>92.890416999999985</v>
      </c>
    </row>
    <row r="26" spans="1:10" ht="14.25" customHeight="1" x14ac:dyDescent="0.2">
      <c r="A26" s="479" t="s">
        <v>333</v>
      </c>
      <c r="B26" s="492">
        <v>0.58833099999999994</v>
      </c>
      <c r="C26" s="492">
        <v>12.241211999999999</v>
      </c>
      <c r="D26" s="492">
        <v>4.1700740000000005</v>
      </c>
      <c r="E26" s="492">
        <v>1.77495</v>
      </c>
      <c r="F26" s="492">
        <v>0</v>
      </c>
      <c r="G26" s="492" t="s">
        <v>84</v>
      </c>
      <c r="H26" s="493">
        <v>12.829542999999999</v>
      </c>
      <c r="I26" s="493">
        <v>5.945024000000001</v>
      </c>
      <c r="J26" s="493">
        <v>18.774567000000001</v>
      </c>
    </row>
    <row r="27" spans="1:10" ht="14.25" customHeight="1" x14ac:dyDescent="0.2">
      <c r="A27" s="475" t="s">
        <v>723</v>
      </c>
      <c r="B27" s="499">
        <v>66.334874999999997</v>
      </c>
      <c r="C27" s="499">
        <v>573.69322999999997</v>
      </c>
      <c r="D27" s="499">
        <v>440.66858200000001</v>
      </c>
      <c r="E27" s="499">
        <v>170.99169699999999</v>
      </c>
      <c r="F27" s="499">
        <v>11.775086</v>
      </c>
      <c r="G27" s="499" t="s">
        <v>84</v>
      </c>
      <c r="H27" s="500">
        <v>640.02810499999998</v>
      </c>
      <c r="I27" s="500">
        <v>623.43536500000005</v>
      </c>
      <c r="J27" s="500">
        <v>1263.4634700000001</v>
      </c>
    </row>
    <row r="28" spans="1:10" ht="14.25" customHeight="1" x14ac:dyDescent="0.2">
      <c r="A28" s="479" t="s">
        <v>724</v>
      </c>
      <c r="B28" s="492">
        <v>3.9594340000000003</v>
      </c>
      <c r="C28" s="492">
        <v>33.291471000000001</v>
      </c>
      <c r="D28" s="492">
        <v>25.151090999999997</v>
      </c>
      <c r="E28" s="492">
        <v>5.1752799999999999</v>
      </c>
      <c r="F28" s="492">
        <v>5.1998000000000003E-2</v>
      </c>
      <c r="G28" s="492" t="s">
        <v>84</v>
      </c>
      <c r="H28" s="493">
        <v>37.250904999999996</v>
      </c>
      <c r="I28" s="493">
        <v>30.378368999999999</v>
      </c>
      <c r="J28" s="493">
        <v>67.629273999999995</v>
      </c>
    </row>
    <row r="29" spans="1:10" ht="14.25" customHeight="1" x14ac:dyDescent="0.2">
      <c r="A29" s="477" t="s">
        <v>334</v>
      </c>
      <c r="B29" s="489">
        <v>18.972349000000001</v>
      </c>
      <c r="C29" s="489">
        <v>166.605052</v>
      </c>
      <c r="D29" s="489">
        <v>127.03442699999999</v>
      </c>
      <c r="E29" s="489">
        <v>44.064497000000003</v>
      </c>
      <c r="F29" s="489">
        <v>4.7313520000000002</v>
      </c>
      <c r="G29" s="489" t="s">
        <v>84</v>
      </c>
      <c r="H29" s="490">
        <v>185.57740099999998</v>
      </c>
      <c r="I29" s="490">
        <v>175.830276</v>
      </c>
      <c r="J29" s="490">
        <v>361.40767699999998</v>
      </c>
    </row>
    <row r="30" spans="1:10" ht="14.25" customHeight="1" x14ac:dyDescent="0.2">
      <c r="A30" s="476" t="s">
        <v>725</v>
      </c>
      <c r="B30" s="488">
        <v>9.7267890000000001</v>
      </c>
      <c r="C30" s="488">
        <v>104.14234400000001</v>
      </c>
      <c r="D30" s="488">
        <v>77.226044000000002</v>
      </c>
      <c r="E30" s="488">
        <v>30.965031</v>
      </c>
      <c r="F30" s="488">
        <v>4.7313520000000002</v>
      </c>
      <c r="G30" s="488" t="s">
        <v>84</v>
      </c>
      <c r="H30" s="267">
        <v>113.86913300000001</v>
      </c>
      <c r="I30" s="267">
        <v>112.922427</v>
      </c>
      <c r="J30" s="267">
        <v>226.79156</v>
      </c>
    </row>
    <row r="31" spans="1:10" ht="14.25" customHeight="1" x14ac:dyDescent="0.2">
      <c r="A31" s="477" t="s">
        <v>752</v>
      </c>
      <c r="B31" s="489">
        <v>9.2455580000000008</v>
      </c>
      <c r="C31" s="489">
        <v>62.462706999999995</v>
      </c>
      <c r="D31" s="489">
        <v>49.808382000000002</v>
      </c>
      <c r="E31" s="489">
        <v>13.099464999999999</v>
      </c>
      <c r="F31" s="489">
        <v>0</v>
      </c>
      <c r="G31" s="489" t="s">
        <v>84</v>
      </c>
      <c r="H31" s="490">
        <v>71.708264999999997</v>
      </c>
      <c r="I31" s="490">
        <v>62.907847000000004</v>
      </c>
      <c r="J31" s="490">
        <v>134.61611199999999</v>
      </c>
    </row>
    <row r="32" spans="1:10" ht="14.25" customHeight="1" x14ac:dyDescent="0.2">
      <c r="A32" s="476" t="s">
        <v>335</v>
      </c>
      <c r="B32" s="488">
        <v>31.920445000000001</v>
      </c>
      <c r="C32" s="488">
        <v>219.63767000000001</v>
      </c>
      <c r="D32" s="488">
        <v>188.04585600000001</v>
      </c>
      <c r="E32" s="488">
        <v>87.759849000000003</v>
      </c>
      <c r="F32" s="488">
        <v>6.7202140000000004</v>
      </c>
      <c r="G32" s="488" t="s">
        <v>84</v>
      </c>
      <c r="H32" s="267">
        <v>251.55811499999999</v>
      </c>
      <c r="I32" s="267">
        <v>282.52591899999999</v>
      </c>
      <c r="J32" s="267">
        <v>534.08403399999997</v>
      </c>
    </row>
    <row r="33" spans="1:10" ht="14.25" customHeight="1" x14ac:dyDescent="0.2">
      <c r="A33" s="477" t="s">
        <v>336</v>
      </c>
      <c r="B33" s="489">
        <v>11.482645</v>
      </c>
      <c r="C33" s="489">
        <v>154.15903299999999</v>
      </c>
      <c r="D33" s="489">
        <v>100.437206</v>
      </c>
      <c r="E33" s="489">
        <v>33.992066999999999</v>
      </c>
      <c r="F33" s="489">
        <v>0.27152100000000001</v>
      </c>
      <c r="G33" s="489" t="s">
        <v>84</v>
      </c>
      <c r="H33" s="490">
        <v>165.64167800000001</v>
      </c>
      <c r="I33" s="490">
        <v>134.700794</v>
      </c>
      <c r="J33" s="490">
        <v>300.34247200000004</v>
      </c>
    </row>
    <row r="34" spans="1:10" ht="14.25" customHeight="1" x14ac:dyDescent="0.2">
      <c r="A34" s="501" t="s">
        <v>726</v>
      </c>
      <c r="B34" s="502">
        <v>31.411352000000001</v>
      </c>
      <c r="C34" s="502">
        <v>322.29026499999998</v>
      </c>
      <c r="D34" s="502">
        <v>263.21161900000004</v>
      </c>
      <c r="E34" s="502">
        <v>70.552565999999999</v>
      </c>
      <c r="F34" s="502">
        <v>14.780269000000001</v>
      </c>
      <c r="G34" s="502" t="s">
        <v>84</v>
      </c>
      <c r="H34" s="503">
        <v>353.701617</v>
      </c>
      <c r="I34" s="503">
        <v>348.54445400000003</v>
      </c>
      <c r="J34" s="503">
        <v>702.24607100000003</v>
      </c>
    </row>
    <row r="35" spans="1:10" ht="14.25" customHeight="1" x14ac:dyDescent="0.2">
      <c r="A35" s="477" t="s">
        <v>727</v>
      </c>
      <c r="B35" s="489">
        <v>0.98053800000000002</v>
      </c>
      <c r="C35" s="489">
        <v>6.4343059999999994</v>
      </c>
      <c r="D35" s="489">
        <v>5.3397860000000001</v>
      </c>
      <c r="E35" s="489">
        <v>0.87879400000000008</v>
      </c>
      <c r="F35" s="489">
        <v>0</v>
      </c>
      <c r="G35" s="489" t="s">
        <v>84</v>
      </c>
      <c r="H35" s="490">
        <v>7.4148439999999995</v>
      </c>
      <c r="I35" s="490">
        <v>6.2185799999999993</v>
      </c>
      <c r="J35" s="490">
        <v>13.633424</v>
      </c>
    </row>
    <row r="36" spans="1:10" ht="14.25" customHeight="1" x14ac:dyDescent="0.2">
      <c r="A36" s="479" t="s">
        <v>337</v>
      </c>
      <c r="B36" s="492">
        <v>4.0634259999999998</v>
      </c>
      <c r="C36" s="492">
        <v>25.806311000000001</v>
      </c>
      <c r="D36" s="492">
        <v>13.106176</v>
      </c>
      <c r="E36" s="492">
        <v>2.3694519999999999</v>
      </c>
      <c r="F36" s="492">
        <v>0.61560499999999996</v>
      </c>
      <c r="G36" s="492" t="s">
        <v>84</v>
      </c>
      <c r="H36" s="493">
        <v>29.869737000000001</v>
      </c>
      <c r="I36" s="493">
        <v>16.091232999999999</v>
      </c>
      <c r="J36" s="493">
        <v>45.960970000000003</v>
      </c>
    </row>
    <row r="37" spans="1:10" ht="14.25" customHeight="1" x14ac:dyDescent="0.2">
      <c r="A37" s="478" t="s">
        <v>728</v>
      </c>
      <c r="B37" s="489">
        <v>26.367386999999997</v>
      </c>
      <c r="C37" s="489">
        <v>290.04964699999999</v>
      </c>
      <c r="D37" s="489">
        <v>244.76565600000001</v>
      </c>
      <c r="E37" s="489">
        <v>67.304316999999998</v>
      </c>
      <c r="F37" s="489">
        <v>14.164664</v>
      </c>
      <c r="G37" s="489" t="s">
        <v>84</v>
      </c>
      <c r="H37" s="490">
        <v>316.417034</v>
      </c>
      <c r="I37" s="490">
        <v>326.23463700000002</v>
      </c>
      <c r="J37" s="490">
        <v>642.65167100000008</v>
      </c>
    </row>
    <row r="38" spans="1:10" ht="14.25" customHeight="1" x14ac:dyDescent="0.2">
      <c r="A38" s="479" t="s">
        <v>729</v>
      </c>
      <c r="B38" s="488">
        <v>1.3106</v>
      </c>
      <c r="C38" s="488">
        <v>24.316878000000003</v>
      </c>
      <c r="D38" s="488">
        <v>19.496805000000002</v>
      </c>
      <c r="E38" s="488">
        <v>6.1240520000000007</v>
      </c>
      <c r="F38" s="488">
        <v>0.41867599999999999</v>
      </c>
      <c r="G38" s="488" t="s">
        <v>84</v>
      </c>
      <c r="H38" s="267">
        <v>25.627478</v>
      </c>
      <c r="I38" s="267">
        <v>26.039533000000002</v>
      </c>
      <c r="J38" s="267">
        <v>51.667011000000002</v>
      </c>
    </row>
    <row r="39" spans="1:10" ht="14.25" customHeight="1" x14ac:dyDescent="0.2">
      <c r="A39" s="478" t="s">
        <v>754</v>
      </c>
      <c r="B39" s="494">
        <v>19.792455</v>
      </c>
      <c r="C39" s="494">
        <v>220.459497</v>
      </c>
      <c r="D39" s="494">
        <v>185.81233900000001</v>
      </c>
      <c r="E39" s="494">
        <v>49.314557999999998</v>
      </c>
      <c r="F39" s="494">
        <v>13.463492</v>
      </c>
      <c r="G39" s="494" t="s">
        <v>84</v>
      </c>
      <c r="H39" s="495">
        <v>240.25195200000002</v>
      </c>
      <c r="I39" s="495">
        <v>248.59038899999999</v>
      </c>
      <c r="J39" s="495">
        <v>488.84234100000003</v>
      </c>
    </row>
    <row r="40" spans="1:10" s="7" customFormat="1" ht="14.25" customHeight="1" x14ac:dyDescent="0.2">
      <c r="A40" s="479" t="s">
        <v>753</v>
      </c>
      <c r="B40" s="492">
        <v>3.4200870000000001</v>
      </c>
      <c r="C40" s="492">
        <v>13.751127</v>
      </c>
      <c r="D40" s="492">
        <v>14.292680000000001</v>
      </c>
      <c r="E40" s="492">
        <v>3.0604620000000002</v>
      </c>
      <c r="F40" s="492">
        <v>0.17865300000000001</v>
      </c>
      <c r="G40" s="492" t="s">
        <v>84</v>
      </c>
      <c r="H40" s="493">
        <v>17.171213999999999</v>
      </c>
      <c r="I40" s="493">
        <v>17.531794999999999</v>
      </c>
      <c r="J40" s="493">
        <v>34.703009000000002</v>
      </c>
    </row>
    <row r="41" spans="1:10" ht="14.25" customHeight="1" x14ac:dyDescent="0.2">
      <c r="A41" s="478" t="s">
        <v>755</v>
      </c>
      <c r="B41" s="494">
        <v>0</v>
      </c>
      <c r="C41" s="494">
        <v>0.55997300000000005</v>
      </c>
      <c r="D41" s="494">
        <v>0.22426400000000002</v>
      </c>
      <c r="E41" s="494">
        <v>0.12776799999999999</v>
      </c>
      <c r="F41" s="494">
        <v>1.4967000000000001E-2</v>
      </c>
      <c r="G41" s="494" t="s">
        <v>84</v>
      </c>
      <c r="H41" s="495">
        <v>0.55997300000000005</v>
      </c>
      <c r="I41" s="495">
        <v>0.36699899999999996</v>
      </c>
      <c r="J41" s="495">
        <v>0.92697199999999991</v>
      </c>
    </row>
    <row r="42" spans="1:10" ht="14.25" customHeight="1" x14ac:dyDescent="0.2">
      <c r="A42" s="479" t="s">
        <v>756</v>
      </c>
      <c r="B42" s="492">
        <v>1.844241</v>
      </c>
      <c r="C42" s="492">
        <v>30.962167000000001</v>
      </c>
      <c r="D42" s="492">
        <v>24.939565999999999</v>
      </c>
      <c r="E42" s="492">
        <v>8.6774740000000001</v>
      </c>
      <c r="F42" s="492">
        <v>8.8872999999999994E-2</v>
      </c>
      <c r="G42" s="492" t="s">
        <v>84</v>
      </c>
      <c r="H42" s="493">
        <v>32.806407999999998</v>
      </c>
      <c r="I42" s="493">
        <v>33.705912999999995</v>
      </c>
      <c r="J42" s="493">
        <v>66.512321</v>
      </c>
    </row>
    <row r="43" spans="1:10" ht="14.25" customHeight="1" x14ac:dyDescent="0.2">
      <c r="A43" s="504" t="s">
        <v>730</v>
      </c>
      <c r="B43" s="505">
        <v>7.6327540000000003</v>
      </c>
      <c r="C43" s="505">
        <v>84.460757999999998</v>
      </c>
      <c r="D43" s="505">
        <v>71.470602999999997</v>
      </c>
      <c r="E43" s="505">
        <v>36.172335000000004</v>
      </c>
      <c r="F43" s="505">
        <v>4.3472400000000002</v>
      </c>
      <c r="G43" s="505" t="s">
        <v>84</v>
      </c>
      <c r="H43" s="506">
        <v>92.093512000000004</v>
      </c>
      <c r="I43" s="506">
        <v>111.990178</v>
      </c>
      <c r="J43" s="506">
        <v>204.08368999999999</v>
      </c>
    </row>
    <row r="44" spans="1:10" ht="14.25" customHeight="1" x14ac:dyDescent="0.2">
      <c r="A44" s="479" t="s">
        <v>731</v>
      </c>
      <c r="B44" s="492">
        <v>4.9239999999999999E-2</v>
      </c>
      <c r="C44" s="492">
        <v>0.43164199999999997</v>
      </c>
      <c r="D44" s="492">
        <v>0.261411</v>
      </c>
      <c r="E44" s="492">
        <v>0.44621</v>
      </c>
      <c r="F44" s="492">
        <v>0</v>
      </c>
      <c r="G44" s="492" t="s">
        <v>84</v>
      </c>
      <c r="H44" s="493">
        <v>0.48088199999999998</v>
      </c>
      <c r="I44" s="493">
        <v>0.70762100000000006</v>
      </c>
      <c r="J44" s="493">
        <v>1.1885029999999999</v>
      </c>
    </row>
    <row r="45" spans="1:10" ht="14.25" customHeight="1" x14ac:dyDescent="0.2">
      <c r="A45" s="478" t="s">
        <v>732</v>
      </c>
      <c r="B45" s="494">
        <v>3.8244099999999999</v>
      </c>
      <c r="C45" s="494">
        <v>56.706586999999999</v>
      </c>
      <c r="D45" s="494">
        <v>43.333404000000002</v>
      </c>
      <c r="E45" s="494">
        <v>22.158344999999997</v>
      </c>
      <c r="F45" s="494">
        <v>0.85355500000000006</v>
      </c>
      <c r="G45" s="494" t="s">
        <v>84</v>
      </c>
      <c r="H45" s="495">
        <v>60.530996999999999</v>
      </c>
      <c r="I45" s="495">
        <v>66.345303999999999</v>
      </c>
      <c r="J45" s="495">
        <v>126.87630099999998</v>
      </c>
    </row>
    <row r="46" spans="1:10" s="7" customFormat="1" ht="14.25" customHeight="1" x14ac:dyDescent="0.2">
      <c r="A46" s="479" t="s">
        <v>733</v>
      </c>
      <c r="B46" s="492">
        <v>0.23950000000000002</v>
      </c>
      <c r="C46" s="492">
        <v>11.269012</v>
      </c>
      <c r="D46" s="492">
        <v>7.5929020000000005</v>
      </c>
      <c r="E46" s="492">
        <v>9.0993790000000008</v>
      </c>
      <c r="F46" s="492">
        <v>1.0956E-2</v>
      </c>
      <c r="G46" s="492" t="s">
        <v>84</v>
      </c>
      <c r="H46" s="493">
        <v>11.508512</v>
      </c>
      <c r="I46" s="493">
        <v>16.703236999999998</v>
      </c>
      <c r="J46" s="493">
        <v>28.211748999999998</v>
      </c>
    </row>
    <row r="47" spans="1:10" ht="14.25" customHeight="1" x14ac:dyDescent="0.2">
      <c r="A47" s="478" t="s">
        <v>769</v>
      </c>
      <c r="B47" s="494">
        <v>0.74518799999999996</v>
      </c>
      <c r="C47" s="494">
        <v>15.375524</v>
      </c>
      <c r="D47" s="494">
        <v>10.514381999999999</v>
      </c>
      <c r="E47" s="494">
        <v>5.9575560000000003</v>
      </c>
      <c r="F47" s="494">
        <v>0</v>
      </c>
      <c r="G47" s="494" t="s">
        <v>84</v>
      </c>
      <c r="H47" s="495">
        <v>16.120712000000001</v>
      </c>
      <c r="I47" s="495">
        <v>16.471937999999998</v>
      </c>
      <c r="J47" s="495">
        <v>32.592649999999999</v>
      </c>
    </row>
    <row r="48" spans="1:10" ht="15.75" customHeight="1" x14ac:dyDescent="0.2">
      <c r="A48" s="476" t="s">
        <v>770</v>
      </c>
      <c r="B48" s="488">
        <v>2.8397209999999999</v>
      </c>
      <c r="C48" s="488">
        <v>30.062049000000002</v>
      </c>
      <c r="D48" s="488">
        <v>25.226118</v>
      </c>
      <c r="E48" s="488">
        <v>7.1014090000000003</v>
      </c>
      <c r="F48" s="488">
        <v>0.8425990000000001</v>
      </c>
      <c r="G48" s="488" t="s">
        <v>84</v>
      </c>
      <c r="H48" s="267">
        <v>32.901769999999999</v>
      </c>
      <c r="I48" s="267">
        <v>33.170125999999996</v>
      </c>
      <c r="J48" s="267">
        <v>66.071895999999995</v>
      </c>
    </row>
    <row r="49" spans="1:10" s="47" customFormat="1" ht="15.75" customHeight="1" x14ac:dyDescent="0.2">
      <c r="A49" s="477" t="s">
        <v>734</v>
      </c>
      <c r="B49" s="489">
        <v>3.7591009999999998</v>
      </c>
      <c r="C49" s="489">
        <v>27.322527000000001</v>
      </c>
      <c r="D49" s="489">
        <v>27.875785999999998</v>
      </c>
      <c r="E49" s="489">
        <v>13.567778000000001</v>
      </c>
      <c r="F49" s="489">
        <v>3.493684</v>
      </c>
      <c r="G49" s="489" t="s">
        <v>84</v>
      </c>
      <c r="H49" s="490">
        <v>31.081628000000002</v>
      </c>
      <c r="I49" s="490">
        <v>44.937247999999997</v>
      </c>
      <c r="J49" s="490">
        <v>76.018876000000006</v>
      </c>
    </row>
    <row r="50" spans="1:10" s="7" customFormat="1" ht="14.25" customHeight="1" x14ac:dyDescent="0.2">
      <c r="A50" s="501" t="s">
        <v>735</v>
      </c>
      <c r="B50" s="502">
        <v>82.323727000000005</v>
      </c>
      <c r="C50" s="502">
        <v>671.39633500000002</v>
      </c>
      <c r="D50" s="502">
        <v>505.724087</v>
      </c>
      <c r="E50" s="502">
        <v>252.10809800000001</v>
      </c>
      <c r="F50" s="502">
        <v>17.328265000000002</v>
      </c>
      <c r="G50" s="502" t="s">
        <v>84</v>
      </c>
      <c r="H50" s="503">
        <v>753.72006199999998</v>
      </c>
      <c r="I50" s="503">
        <v>775.16045000000008</v>
      </c>
      <c r="J50" s="503">
        <v>1528.880512</v>
      </c>
    </row>
    <row r="51" spans="1:10" ht="14.25" customHeight="1" x14ac:dyDescent="0.2">
      <c r="A51" s="477" t="s">
        <v>736</v>
      </c>
      <c r="B51" s="489">
        <v>10.915761</v>
      </c>
      <c r="C51" s="489">
        <v>65.430627999999999</v>
      </c>
      <c r="D51" s="489">
        <v>63.671785</v>
      </c>
      <c r="E51" s="489">
        <v>21.430645999999999</v>
      </c>
      <c r="F51" s="489">
        <v>0.220135</v>
      </c>
      <c r="G51" s="489" t="s">
        <v>84</v>
      </c>
      <c r="H51" s="490">
        <v>76.346389000000002</v>
      </c>
      <c r="I51" s="490">
        <v>85.322566000000009</v>
      </c>
      <c r="J51" s="490">
        <v>161.66895499999998</v>
      </c>
    </row>
    <row r="52" spans="1:10" ht="14.25" customHeight="1" x14ac:dyDescent="0.2">
      <c r="A52" s="476" t="s">
        <v>737</v>
      </c>
      <c r="B52" s="488">
        <v>58.763480000000001</v>
      </c>
      <c r="C52" s="488">
        <v>498.67368199999999</v>
      </c>
      <c r="D52" s="488">
        <v>356.65707300000003</v>
      </c>
      <c r="E52" s="488">
        <v>192.74280300000001</v>
      </c>
      <c r="F52" s="488">
        <v>12.879705</v>
      </c>
      <c r="G52" s="488" t="s">
        <v>84</v>
      </c>
      <c r="H52" s="267">
        <v>557.43716200000006</v>
      </c>
      <c r="I52" s="267">
        <v>562.27958100000001</v>
      </c>
      <c r="J52" s="267">
        <v>1119.7167430000002</v>
      </c>
    </row>
    <row r="53" spans="1:10" ht="14.25" customHeight="1" x14ac:dyDescent="0.2">
      <c r="A53" s="477" t="s">
        <v>738</v>
      </c>
      <c r="B53" s="489">
        <v>0.841665</v>
      </c>
      <c r="C53" s="489">
        <v>5.2926330000000004</v>
      </c>
      <c r="D53" s="489">
        <v>4.6948030000000003</v>
      </c>
      <c r="E53" s="489">
        <v>1.102816</v>
      </c>
      <c r="F53" s="489">
        <v>0</v>
      </c>
      <c r="G53" s="489" t="s">
        <v>84</v>
      </c>
      <c r="H53" s="490">
        <v>6.1342980000000003</v>
      </c>
      <c r="I53" s="490">
        <v>5.7976189999999992</v>
      </c>
      <c r="J53" s="490">
        <v>11.931917</v>
      </c>
    </row>
    <row r="54" spans="1:10" ht="14.25" customHeight="1" x14ac:dyDescent="0.2">
      <c r="A54" s="476" t="s">
        <v>739</v>
      </c>
      <c r="B54" s="488">
        <v>4.3410799999999998</v>
      </c>
      <c r="C54" s="488">
        <v>55.528918000000004</v>
      </c>
      <c r="D54" s="488">
        <v>45.712485000000001</v>
      </c>
      <c r="E54" s="488">
        <v>23.331989999999998</v>
      </c>
      <c r="F54" s="488">
        <v>1.538019</v>
      </c>
      <c r="G54" s="488" t="s">
        <v>84</v>
      </c>
      <c r="H54" s="267">
        <v>59.869997999999995</v>
      </c>
      <c r="I54" s="267">
        <v>70.582493999999997</v>
      </c>
      <c r="J54" s="267">
        <v>130.45249200000001</v>
      </c>
    </row>
    <row r="55" spans="1:10" s="7" customFormat="1" ht="14.25" customHeight="1" x14ac:dyDescent="0.2">
      <c r="A55" s="478" t="s">
        <v>740</v>
      </c>
      <c r="B55" s="494">
        <v>7.4617360000000001</v>
      </c>
      <c r="C55" s="494">
        <v>46.470471000000003</v>
      </c>
      <c r="D55" s="494">
        <v>34.987937000000002</v>
      </c>
      <c r="E55" s="494">
        <v>13.499838</v>
      </c>
      <c r="F55" s="494">
        <v>2.690404</v>
      </c>
      <c r="G55" s="494" t="s">
        <v>84</v>
      </c>
      <c r="H55" s="495">
        <v>53.932207000000005</v>
      </c>
      <c r="I55" s="495">
        <v>51.178179</v>
      </c>
      <c r="J55" s="495">
        <v>105.11038600000001</v>
      </c>
    </row>
    <row r="56" spans="1:10" s="47" customFormat="1" ht="14.25" customHeight="1" x14ac:dyDescent="0.2">
      <c r="A56" s="507" t="s">
        <v>741</v>
      </c>
      <c r="B56" s="508">
        <v>29.586438000000001</v>
      </c>
      <c r="C56" s="508">
        <v>243.12818099999998</v>
      </c>
      <c r="D56" s="508">
        <v>208.598376</v>
      </c>
      <c r="E56" s="508">
        <v>128.39181299999998</v>
      </c>
      <c r="F56" s="508">
        <v>17.488088999999999</v>
      </c>
      <c r="G56" s="508" t="s">
        <v>84</v>
      </c>
      <c r="H56" s="509">
        <v>272.71461899999997</v>
      </c>
      <c r="I56" s="509">
        <v>354.47827800000005</v>
      </c>
      <c r="J56" s="509">
        <v>627.19289700000002</v>
      </c>
    </row>
    <row r="57" spans="1:10" ht="14.25" customHeight="1" x14ac:dyDescent="0.2">
      <c r="A57" s="478" t="s">
        <v>742</v>
      </c>
      <c r="B57" s="494">
        <v>3.3018710000000002</v>
      </c>
      <c r="C57" s="494">
        <v>34.076349999999998</v>
      </c>
      <c r="D57" s="494">
        <v>34.696128999999999</v>
      </c>
      <c r="E57" s="494">
        <v>35.147583999999995</v>
      </c>
      <c r="F57" s="494">
        <v>2.0806879999999999</v>
      </c>
      <c r="G57" s="494" t="s">
        <v>84</v>
      </c>
      <c r="H57" s="495">
        <v>37.378220999999996</v>
      </c>
      <c r="I57" s="495">
        <v>71.924401000000003</v>
      </c>
      <c r="J57" s="495">
        <v>109.30262200000001</v>
      </c>
    </row>
    <row r="58" spans="1:10" ht="14.25" customHeight="1" x14ac:dyDescent="0.2">
      <c r="A58" s="479" t="s">
        <v>338</v>
      </c>
      <c r="B58" s="492">
        <v>1.1092979999999999</v>
      </c>
      <c r="C58" s="492">
        <v>14.886639000000001</v>
      </c>
      <c r="D58" s="492">
        <v>11.750889000000001</v>
      </c>
      <c r="E58" s="492">
        <v>3.4931649999999999</v>
      </c>
      <c r="F58" s="492">
        <v>0</v>
      </c>
      <c r="G58" s="492" t="s">
        <v>84</v>
      </c>
      <c r="H58" s="493">
        <v>15.995937</v>
      </c>
      <c r="I58" s="493">
        <v>15.244054</v>
      </c>
      <c r="J58" s="493">
        <v>31.239991</v>
      </c>
    </row>
    <row r="59" spans="1:10" ht="14.25" customHeight="1" x14ac:dyDescent="0.2">
      <c r="A59" s="745" t="s">
        <v>743</v>
      </c>
      <c r="B59" s="489">
        <v>5.0321160000000003</v>
      </c>
      <c r="C59" s="489">
        <v>12.422782999999999</v>
      </c>
      <c r="D59" s="489">
        <v>19.326214</v>
      </c>
      <c r="E59" s="489">
        <v>12.64753</v>
      </c>
      <c r="F59" s="489">
        <v>5.8523890000000005</v>
      </c>
      <c r="G59" s="489" t="s">
        <v>84</v>
      </c>
      <c r="H59" s="490">
        <v>17.454899000000001</v>
      </c>
      <c r="I59" s="490">
        <v>37.826132999999999</v>
      </c>
      <c r="J59" s="490">
        <v>55.281032000000003</v>
      </c>
    </row>
    <row r="60" spans="1:10" s="7" customFormat="1" ht="14.25" customHeight="1" x14ac:dyDescent="0.2">
      <c r="A60" s="476" t="s">
        <v>744</v>
      </c>
      <c r="B60" s="488">
        <v>18.727761999999998</v>
      </c>
      <c r="C60" s="488">
        <v>156.428606</v>
      </c>
      <c r="D60" s="488">
        <v>117.33910299999999</v>
      </c>
      <c r="E60" s="488">
        <v>59.380930999999997</v>
      </c>
      <c r="F60" s="488">
        <v>9.5013240000000003</v>
      </c>
      <c r="G60" s="488" t="s">
        <v>84</v>
      </c>
      <c r="H60" s="267">
        <v>175.15636799999999</v>
      </c>
      <c r="I60" s="267">
        <v>186.22135800000001</v>
      </c>
      <c r="J60" s="267">
        <v>361.377726</v>
      </c>
    </row>
    <row r="61" spans="1:10" s="7" customFormat="1" ht="14.25" customHeight="1" x14ac:dyDescent="0.2">
      <c r="A61" s="477" t="s">
        <v>745</v>
      </c>
      <c r="B61" s="494">
        <v>1.4153880000000001</v>
      </c>
      <c r="C61" s="494">
        <v>25.313798999999999</v>
      </c>
      <c r="D61" s="494">
        <v>25.486037</v>
      </c>
      <c r="E61" s="494">
        <v>17.722597999999998</v>
      </c>
      <c r="F61" s="494">
        <v>5.3684000000000003E-2</v>
      </c>
      <c r="G61" s="494" t="s">
        <v>84</v>
      </c>
      <c r="H61" s="495">
        <v>26.729187</v>
      </c>
      <c r="I61" s="495">
        <v>43.262318999999998</v>
      </c>
      <c r="J61" s="495">
        <v>69.991505999999987</v>
      </c>
    </row>
    <row r="62" spans="1:10" s="7" customFormat="1" ht="14.25" customHeight="1" x14ac:dyDescent="0.2">
      <c r="A62" s="501" t="s">
        <v>746</v>
      </c>
      <c r="B62" s="508">
        <v>31.144196999999998</v>
      </c>
      <c r="C62" s="508">
        <v>253.840923</v>
      </c>
      <c r="D62" s="508">
        <v>221.33099399999998</v>
      </c>
      <c r="E62" s="508">
        <v>85.518998000000011</v>
      </c>
      <c r="F62" s="508">
        <v>18.482917999999998</v>
      </c>
      <c r="G62" s="508" t="s">
        <v>84</v>
      </c>
      <c r="H62" s="509">
        <v>284.98511999999999</v>
      </c>
      <c r="I62" s="509">
        <v>325.33290999999997</v>
      </c>
      <c r="J62" s="509">
        <v>610.31803000000002</v>
      </c>
    </row>
    <row r="63" spans="1:10" s="7" customFormat="1" ht="14.25" customHeight="1" x14ac:dyDescent="0.2">
      <c r="A63" s="478" t="s">
        <v>747</v>
      </c>
      <c r="B63" s="494">
        <v>13.666281</v>
      </c>
      <c r="C63" s="494">
        <v>157.06665699999999</v>
      </c>
      <c r="D63" s="494">
        <v>144.28889900000001</v>
      </c>
      <c r="E63" s="494">
        <v>56.079180999999998</v>
      </c>
      <c r="F63" s="494">
        <v>12.691613</v>
      </c>
      <c r="G63" s="494" t="s">
        <v>84</v>
      </c>
      <c r="H63" s="495">
        <v>170.73293799999999</v>
      </c>
      <c r="I63" s="495">
        <v>213.05969300000001</v>
      </c>
      <c r="J63" s="495">
        <v>383.79263100000003</v>
      </c>
    </row>
    <row r="64" spans="1:10" s="7" customFormat="1" ht="14.25" customHeight="1" x14ac:dyDescent="0.2">
      <c r="A64" s="479" t="s">
        <v>339</v>
      </c>
      <c r="B64" s="492">
        <v>0</v>
      </c>
      <c r="C64" s="492">
        <v>2.386863</v>
      </c>
      <c r="D64" s="492">
        <v>0.949465</v>
      </c>
      <c r="E64" s="492">
        <v>0.65114699999999992</v>
      </c>
      <c r="F64" s="492">
        <v>0</v>
      </c>
      <c r="G64" s="492" t="s">
        <v>84</v>
      </c>
      <c r="H64" s="493">
        <v>2.386863</v>
      </c>
      <c r="I64" s="493">
        <v>1.6006119999999999</v>
      </c>
      <c r="J64" s="493">
        <v>3.9874749999999999</v>
      </c>
    </row>
    <row r="65" spans="1:11" s="7" customFormat="1" ht="14.25" customHeight="1" x14ac:dyDescent="0.2">
      <c r="A65" s="478" t="s">
        <v>748</v>
      </c>
      <c r="B65" s="533">
        <v>0.31020800000000004</v>
      </c>
      <c r="C65" s="533">
        <v>5.1448970000000003</v>
      </c>
      <c r="D65" s="489">
        <v>5.0820989999999995</v>
      </c>
      <c r="E65" s="489">
        <v>2.2015180000000001</v>
      </c>
      <c r="F65" s="489">
        <v>0.16128500000000001</v>
      </c>
      <c r="G65" s="489" t="s">
        <v>84</v>
      </c>
      <c r="H65" s="490">
        <v>5.4551050000000005</v>
      </c>
      <c r="I65" s="490">
        <v>7.4449019999999999</v>
      </c>
      <c r="J65" s="490">
        <v>12.900007</v>
      </c>
    </row>
    <row r="66" spans="1:11" x14ac:dyDescent="0.2">
      <c r="A66" s="479" t="s">
        <v>749</v>
      </c>
      <c r="B66" s="492">
        <v>0.25430000000000003</v>
      </c>
      <c r="C66" s="492">
        <v>5.8215900000000005</v>
      </c>
      <c r="D66" s="492">
        <v>4.5308000000000002</v>
      </c>
      <c r="E66" s="492">
        <v>7.1068690000000005</v>
      </c>
      <c r="F66" s="492">
        <v>4.0649999999999999E-2</v>
      </c>
      <c r="G66" s="492" t="s">
        <v>84</v>
      </c>
      <c r="H66" s="493">
        <v>6.0758900000000002</v>
      </c>
      <c r="I66" s="493">
        <v>11.678319000000002</v>
      </c>
      <c r="J66" s="493">
        <v>17.754209000000003</v>
      </c>
    </row>
    <row r="67" spans="1:11" x14ac:dyDescent="0.2">
      <c r="A67" s="745" t="s">
        <v>750</v>
      </c>
      <c r="B67" s="751">
        <v>16.913405000000001</v>
      </c>
      <c r="C67" s="751">
        <v>83.420912000000001</v>
      </c>
      <c r="D67" s="751">
        <v>66.479726999999997</v>
      </c>
      <c r="E67" s="751">
        <v>19.480278999999999</v>
      </c>
      <c r="F67" s="751">
        <v>5.5893680000000003</v>
      </c>
      <c r="G67" s="751" t="s">
        <v>84</v>
      </c>
      <c r="H67" s="751">
        <v>100.334317</v>
      </c>
      <c r="I67" s="751">
        <v>91.549373999999986</v>
      </c>
      <c r="J67" s="751">
        <v>191.88369099999997</v>
      </c>
    </row>
    <row r="68" spans="1:11" x14ac:dyDescent="0.2">
      <c r="A68" s="742" t="s">
        <v>751</v>
      </c>
      <c r="B68" s="748">
        <v>8.1682000000000005E-2</v>
      </c>
      <c r="C68" s="748">
        <v>0.334202</v>
      </c>
      <c r="D68" s="748">
        <v>0.38139099999999998</v>
      </c>
      <c r="E68" s="748">
        <v>0</v>
      </c>
      <c r="F68" s="748">
        <v>0</v>
      </c>
      <c r="G68" s="748" t="s">
        <v>84</v>
      </c>
      <c r="H68" s="748">
        <v>0.41588400000000003</v>
      </c>
      <c r="I68" s="748">
        <v>0.38139099999999998</v>
      </c>
      <c r="J68" s="748">
        <v>0.79727499999999996</v>
      </c>
    </row>
    <row r="69" spans="1:11" x14ac:dyDescent="0.2">
      <c r="A69" s="746" t="s">
        <v>776</v>
      </c>
      <c r="B69" s="739">
        <v>409.31263999999999</v>
      </c>
      <c r="C69" s="739">
        <v>3208.256398</v>
      </c>
      <c r="D69" s="739">
        <v>2539.6912470000002</v>
      </c>
      <c r="E69" s="739">
        <v>1032.9392760000001</v>
      </c>
      <c r="F69" s="739">
        <v>106.83481499999999</v>
      </c>
      <c r="G69" s="739" t="s">
        <v>84</v>
      </c>
      <c r="H69" s="739">
        <v>3617.5690380000001</v>
      </c>
      <c r="I69" s="739">
        <v>3679.465338</v>
      </c>
      <c r="J69" s="739">
        <v>7297.0343759999996</v>
      </c>
    </row>
    <row r="70" spans="1:11" x14ac:dyDescent="0.2">
      <c r="A70" s="747" t="s">
        <v>118</v>
      </c>
      <c r="B70" s="752">
        <v>4.5073359999999996</v>
      </c>
      <c r="C70" s="752">
        <v>32.978383999999998</v>
      </c>
      <c r="D70" s="752">
        <v>22.984362000000001</v>
      </c>
      <c r="E70" s="752">
        <v>10.776083</v>
      </c>
      <c r="F70" s="752">
        <v>0.58106100000000005</v>
      </c>
      <c r="G70" s="752" t="s">
        <v>84</v>
      </c>
      <c r="H70" s="752">
        <v>37.485720000000001</v>
      </c>
      <c r="I70" s="752">
        <v>34.341506000000003</v>
      </c>
      <c r="J70" s="752">
        <v>71.827225999999996</v>
      </c>
    </row>
    <row r="71" spans="1:11" ht="15" customHeight="1" x14ac:dyDescent="0.2">
      <c r="A71" s="511" t="s">
        <v>782</v>
      </c>
      <c r="B71" s="3"/>
      <c r="C71" s="3"/>
      <c r="D71" s="212"/>
      <c r="E71" s="3"/>
      <c r="F71" s="3"/>
      <c r="G71" s="212"/>
      <c r="H71" s="3"/>
      <c r="I71" s="3"/>
      <c r="J71" s="3"/>
    </row>
    <row r="72" spans="1:11" ht="15" customHeight="1" x14ac:dyDescent="0.2">
      <c r="A72" s="511" t="s">
        <v>407</v>
      </c>
      <c r="B72" s="3"/>
      <c r="C72" s="3"/>
      <c r="D72" s="212"/>
      <c r="E72" s="3"/>
      <c r="F72" s="3"/>
      <c r="G72" s="212"/>
      <c r="H72" s="3"/>
      <c r="I72" s="3"/>
      <c r="J72" s="3"/>
    </row>
    <row r="73" spans="1:11" x14ac:dyDescent="0.2">
      <c r="A73" s="511" t="s">
        <v>771</v>
      </c>
      <c r="B73" s="3"/>
      <c r="C73" s="3"/>
      <c r="D73" s="212"/>
      <c r="E73" s="3"/>
      <c r="F73" s="3"/>
      <c r="G73" s="212"/>
      <c r="H73" s="3"/>
      <c r="I73" s="3"/>
      <c r="J73" s="3"/>
    </row>
    <row r="74" spans="1:11" ht="15" customHeight="1" x14ac:dyDescent="0.2">
      <c r="A74" s="22" t="s">
        <v>794</v>
      </c>
      <c r="B74" s="3"/>
      <c r="C74" s="3"/>
      <c r="D74" s="3"/>
      <c r="E74" s="212"/>
      <c r="F74" s="3"/>
      <c r="G74" s="3"/>
      <c r="H74" s="212"/>
      <c r="I74" s="3"/>
      <c r="J74" s="3"/>
      <c r="K74" s="744"/>
    </row>
    <row r="75" spans="1:11" x14ac:dyDescent="0.2">
      <c r="A75" s="38" t="s">
        <v>355</v>
      </c>
      <c r="B75" s="3"/>
      <c r="C75" s="3"/>
      <c r="D75" s="212"/>
      <c r="E75" s="3"/>
      <c r="F75" s="3"/>
      <c r="G75" s="212"/>
      <c r="H75" s="3"/>
      <c r="I75" s="3"/>
      <c r="J75" s="3"/>
    </row>
    <row r="76" spans="1:11" x14ac:dyDescent="0.2">
      <c r="A76" s="242" t="s">
        <v>659</v>
      </c>
      <c r="B76" s="3"/>
      <c r="C76" s="3"/>
      <c r="D76" s="212"/>
      <c r="E76" s="3"/>
      <c r="F76" s="3"/>
      <c r="G76" s="212"/>
      <c r="H76" s="3"/>
      <c r="I76" s="3"/>
      <c r="J76" s="3"/>
    </row>
    <row r="79" spans="1:11" ht="16.5" x14ac:dyDescent="0.25">
      <c r="A79" s="88" t="s">
        <v>785</v>
      </c>
    </row>
    <row r="80" spans="1:11" ht="13.5" thickBot="1" x14ac:dyDescent="0.25">
      <c r="A80" s="205"/>
      <c r="J80" s="398" t="s">
        <v>24</v>
      </c>
    </row>
    <row r="81" spans="1:10" x14ac:dyDescent="0.2">
      <c r="A81" s="204" t="s">
        <v>764</v>
      </c>
      <c r="B81" s="480" t="s">
        <v>34</v>
      </c>
      <c r="C81" s="480" t="s">
        <v>464</v>
      </c>
      <c r="D81" s="480" t="s">
        <v>466</v>
      </c>
      <c r="E81" s="480" t="s">
        <v>97</v>
      </c>
      <c r="F81" s="480" t="s">
        <v>272</v>
      </c>
      <c r="G81" s="481">
        <v>300000</v>
      </c>
      <c r="H81" s="758" t="s">
        <v>354</v>
      </c>
      <c r="I81" s="758" t="s">
        <v>354</v>
      </c>
      <c r="J81" s="758"/>
    </row>
    <row r="82" spans="1:10" x14ac:dyDescent="0.2">
      <c r="A82" s="203"/>
      <c r="B82" s="483" t="s">
        <v>463</v>
      </c>
      <c r="C82" s="483" t="s">
        <v>35</v>
      </c>
      <c r="D82" s="483" t="s">
        <v>35</v>
      </c>
      <c r="E82" s="483" t="s">
        <v>35</v>
      </c>
      <c r="F82" s="483" t="s">
        <v>35</v>
      </c>
      <c r="G82" s="483" t="s">
        <v>36</v>
      </c>
      <c r="H82" s="759" t="s">
        <v>286</v>
      </c>
      <c r="I82" s="759" t="s">
        <v>480</v>
      </c>
      <c r="J82" s="759" t="s">
        <v>346</v>
      </c>
    </row>
    <row r="83" spans="1:10" ht="13.5" thickBot="1" x14ac:dyDescent="0.25">
      <c r="A83" s="206"/>
      <c r="B83" s="485" t="s">
        <v>36</v>
      </c>
      <c r="C83" s="485" t="s">
        <v>465</v>
      </c>
      <c r="D83" s="485" t="s">
        <v>99</v>
      </c>
      <c r="E83" s="485" t="s">
        <v>100</v>
      </c>
      <c r="F83" s="485" t="s">
        <v>273</v>
      </c>
      <c r="G83" s="485" t="s">
        <v>101</v>
      </c>
      <c r="H83" s="760" t="s">
        <v>465</v>
      </c>
      <c r="I83" s="760" t="s">
        <v>101</v>
      </c>
      <c r="J83" s="760" t="s">
        <v>781</v>
      </c>
    </row>
    <row r="85" spans="1:10" x14ac:dyDescent="0.2">
      <c r="A85" s="496" t="s">
        <v>712</v>
      </c>
      <c r="B85" s="512">
        <v>0.32126581773775664</v>
      </c>
      <c r="C85" s="512">
        <v>0.25476665534261334</v>
      </c>
      <c r="D85" s="512">
        <v>0.26692364270687269</v>
      </c>
      <c r="E85" s="512">
        <v>0.23421459578617088</v>
      </c>
      <c r="F85" s="512">
        <v>0.21167584742857468</v>
      </c>
      <c r="G85" s="512" t="s">
        <v>84</v>
      </c>
      <c r="H85" s="513">
        <v>0.26229075438034527</v>
      </c>
      <c r="I85" s="513">
        <v>0.25613706270495107</v>
      </c>
      <c r="J85" s="513">
        <v>0.2591878095326654</v>
      </c>
    </row>
    <row r="86" spans="1:10" x14ac:dyDescent="0.2">
      <c r="A86" s="476" t="s">
        <v>713</v>
      </c>
      <c r="B86" s="514">
        <v>6.0186636308128677E-2</v>
      </c>
      <c r="C86" s="514">
        <v>2.6112690697733941E-2</v>
      </c>
      <c r="D86" s="514">
        <v>3.9137566472858737E-2</v>
      </c>
      <c r="E86" s="514">
        <v>3.8304217797987962E-2</v>
      </c>
      <c r="F86" s="514">
        <v>4.6380676561287637E-2</v>
      </c>
      <c r="G86" s="514" t="s">
        <v>84</v>
      </c>
      <c r="H86" s="515">
        <v>2.9968013564140861E-2</v>
      </c>
      <c r="I86" s="515">
        <v>3.9113926557119809E-2</v>
      </c>
      <c r="J86" s="515">
        <v>3.4579759666463164E-2</v>
      </c>
    </row>
    <row r="87" spans="1:10" x14ac:dyDescent="0.2">
      <c r="A87" s="477" t="s">
        <v>327</v>
      </c>
      <c r="B87" s="516">
        <v>0.25656658196531629</v>
      </c>
      <c r="C87" s="516">
        <v>0.22295436376154626</v>
      </c>
      <c r="D87" s="516">
        <v>0.22170535440680678</v>
      </c>
      <c r="E87" s="516">
        <v>0.19027380366549251</v>
      </c>
      <c r="F87" s="516">
        <v>0.16113677924186046</v>
      </c>
      <c r="G87" s="516" t="s">
        <v>84</v>
      </c>
      <c r="H87" s="517">
        <v>0.22675744412427715</v>
      </c>
      <c r="I87" s="517">
        <v>0.21112291586968607</v>
      </c>
      <c r="J87" s="517">
        <v>0.2188738709047299</v>
      </c>
    </row>
    <row r="88" spans="1:10" x14ac:dyDescent="0.2">
      <c r="A88" s="476" t="s">
        <v>714</v>
      </c>
      <c r="B88" s="514">
        <v>4.4068758785460425E-3</v>
      </c>
      <c r="C88" s="514">
        <v>5.6579907426713089E-3</v>
      </c>
      <c r="D88" s="514">
        <v>5.9749940146956761E-3</v>
      </c>
      <c r="E88" s="514">
        <v>5.4976387595508562E-3</v>
      </c>
      <c r="F88" s="514">
        <v>4.1583822651820009E-3</v>
      </c>
      <c r="G88" s="514" t="s">
        <v>84</v>
      </c>
      <c r="H88" s="515">
        <v>5.5164323860513974E-3</v>
      </c>
      <c r="I88" s="515">
        <v>5.7882396064577353E-3</v>
      </c>
      <c r="J88" s="515">
        <v>5.6534887838385044E-3</v>
      </c>
    </row>
    <row r="89" spans="1:10" x14ac:dyDescent="0.2">
      <c r="A89" s="477" t="s">
        <v>715</v>
      </c>
      <c r="B89" s="516">
        <v>1.0572114264538716E-4</v>
      </c>
      <c r="C89" s="516">
        <v>4.1608893878686814E-5</v>
      </c>
      <c r="D89" s="516">
        <v>1.0572702501423394E-4</v>
      </c>
      <c r="E89" s="516">
        <v>1.3893556313953153E-4</v>
      </c>
      <c r="F89" s="516">
        <v>0</v>
      </c>
      <c r="G89" s="516" t="s">
        <v>84</v>
      </c>
      <c r="H89" s="517">
        <v>4.8862923732265755E-5</v>
      </c>
      <c r="I89" s="517">
        <v>1.1197985635161866E-4</v>
      </c>
      <c r="J89" s="517">
        <v>8.0689081298087077E-5</v>
      </c>
    </row>
    <row r="90" spans="1:10" x14ac:dyDescent="0.2">
      <c r="A90" s="501" t="s">
        <v>328</v>
      </c>
      <c r="B90" s="520">
        <v>1.0960961283775649E-2</v>
      </c>
      <c r="C90" s="520">
        <v>2.3811962175973193E-2</v>
      </c>
      <c r="D90" s="520">
        <v>2.8533579853693133E-2</v>
      </c>
      <c r="E90" s="520">
        <v>2.8246571388965174E-2</v>
      </c>
      <c r="F90" s="520">
        <v>0</v>
      </c>
      <c r="G90" s="520" t="s">
        <v>84</v>
      </c>
      <c r="H90" s="521">
        <v>2.2357925764622269E-2</v>
      </c>
      <c r="I90" s="521">
        <v>2.7624523310565838E-2</v>
      </c>
      <c r="J90" s="521">
        <v>2.5013561207868979E-2</v>
      </c>
    </row>
    <row r="91" spans="1:10" x14ac:dyDescent="0.2">
      <c r="A91" s="477" t="s">
        <v>716</v>
      </c>
      <c r="B91" s="516">
        <v>9.8150157297854273E-4</v>
      </c>
      <c r="C91" s="516">
        <v>8.3352876711071386E-4</v>
      </c>
      <c r="D91" s="516">
        <v>1.9957449575759394E-3</v>
      </c>
      <c r="E91" s="516">
        <v>5.7824212311198813E-4</v>
      </c>
      <c r="F91" s="516">
        <v>0</v>
      </c>
      <c r="G91" s="516" t="s">
        <v>84</v>
      </c>
      <c r="H91" s="517">
        <v>8.5027126440150611E-4</v>
      </c>
      <c r="I91" s="517">
        <v>1.5398609524827653E-3</v>
      </c>
      <c r="J91" s="517">
        <v>1.1979907931846641E-3</v>
      </c>
    </row>
    <row r="92" spans="1:10" x14ac:dyDescent="0.2">
      <c r="A92" s="476" t="s">
        <v>717</v>
      </c>
      <c r="B92" s="514">
        <v>2.5903426779099717E-4</v>
      </c>
      <c r="C92" s="514">
        <v>2.2354519434515593E-3</v>
      </c>
      <c r="D92" s="514">
        <v>9.1428554661628905E-4</v>
      </c>
      <c r="E92" s="514">
        <v>8.7694603259524028E-4</v>
      </c>
      <c r="F92" s="514">
        <v>0</v>
      </c>
      <c r="G92" s="514" t="s">
        <v>84</v>
      </c>
      <c r="H92" s="515">
        <v>2.0118286406010529E-3</v>
      </c>
      <c r="I92" s="515">
        <v>8.7725653144880909E-4</v>
      </c>
      <c r="J92" s="515">
        <v>1.4397306438014785E-3</v>
      </c>
    </row>
    <row r="93" spans="1:10" x14ac:dyDescent="0.2">
      <c r="A93" s="491" t="s">
        <v>718</v>
      </c>
      <c r="B93" s="516">
        <v>8.4283299924478271E-3</v>
      </c>
      <c r="C93" s="516">
        <v>1.7847132179240496E-2</v>
      </c>
      <c r="D93" s="516">
        <v>2.4211947445436859E-2</v>
      </c>
      <c r="E93" s="516">
        <v>2.4524753379597506E-2</v>
      </c>
      <c r="F93" s="516">
        <v>0</v>
      </c>
      <c r="G93" s="516" t="s">
        <v>84</v>
      </c>
      <c r="H93" s="517">
        <v>1.6781434538582538E-2</v>
      </c>
      <c r="I93" s="517">
        <v>2.3596757687407245E-2</v>
      </c>
      <c r="J93" s="517">
        <v>2.021800123146357E-2</v>
      </c>
    </row>
    <row r="94" spans="1:10" x14ac:dyDescent="0.2">
      <c r="A94" s="476" t="s">
        <v>329</v>
      </c>
      <c r="B94" s="514">
        <v>4.1230341677207918E-4</v>
      </c>
      <c r="C94" s="514">
        <v>2.6059014501496217E-4</v>
      </c>
      <c r="D94" s="514">
        <v>2.8006514604489636E-4</v>
      </c>
      <c r="E94" s="514">
        <v>1.759676529136065E-3</v>
      </c>
      <c r="F94" s="514">
        <v>0</v>
      </c>
      <c r="G94" s="514" t="s">
        <v>84</v>
      </c>
      <c r="H94" s="515">
        <v>2.7775586020481637E-4</v>
      </c>
      <c r="I94" s="515">
        <v>6.8730583595458239E-4</v>
      </c>
      <c r="J94" s="515">
        <v>4.8426782962986012E-4</v>
      </c>
    </row>
    <row r="95" spans="1:10" x14ac:dyDescent="0.2">
      <c r="A95" s="477" t="s">
        <v>719</v>
      </c>
      <c r="B95" s="516">
        <v>8.7977981818494538E-4</v>
      </c>
      <c r="C95" s="516">
        <v>2.6352585177638909E-3</v>
      </c>
      <c r="D95" s="516">
        <v>1.1315351830245529E-3</v>
      </c>
      <c r="E95" s="516">
        <v>5.069513883021328E-4</v>
      </c>
      <c r="F95" s="516">
        <v>0</v>
      </c>
      <c r="G95" s="516" t="s">
        <v>84</v>
      </c>
      <c r="H95" s="517">
        <v>2.4366335258312766E-3</v>
      </c>
      <c r="I95" s="517">
        <v>9.2334067260073209E-4</v>
      </c>
      <c r="J95" s="517">
        <v>1.6735689282437335E-3</v>
      </c>
    </row>
    <row r="96" spans="1:10" x14ac:dyDescent="0.2">
      <c r="A96" s="501" t="s">
        <v>330</v>
      </c>
      <c r="B96" s="520">
        <v>6.062110615494308E-2</v>
      </c>
      <c r="C96" s="520">
        <v>5.1542284183734369E-2</v>
      </c>
      <c r="D96" s="520">
        <v>3.0686984133233102E-2</v>
      </c>
      <c r="E96" s="520">
        <v>1.7520209000165852E-2</v>
      </c>
      <c r="F96" s="520">
        <v>1.7401630732453649E-4</v>
      </c>
      <c r="G96" s="520" t="s">
        <v>84</v>
      </c>
      <c r="H96" s="521">
        <v>5.2569514500582705E-2</v>
      </c>
      <c r="I96" s="521">
        <v>2.6104707933519874E-2</v>
      </c>
      <c r="J96" s="521">
        <v>3.9224868796205327E-2</v>
      </c>
    </row>
    <row r="97" spans="1:10" x14ac:dyDescent="0.2">
      <c r="A97" s="491" t="s">
        <v>720</v>
      </c>
      <c r="B97" s="516">
        <v>1.5411847530533141E-2</v>
      </c>
      <c r="C97" s="516">
        <v>3.7780353239710114E-3</v>
      </c>
      <c r="D97" s="516">
        <v>2.3725431219710777E-3</v>
      </c>
      <c r="E97" s="516">
        <v>1.3021762568741747E-3</v>
      </c>
      <c r="F97" s="516">
        <v>1.7401630732453649E-4</v>
      </c>
      <c r="G97" s="516" t="s">
        <v>84</v>
      </c>
      <c r="H97" s="517">
        <v>5.0943519823435637E-3</v>
      </c>
      <c r="I97" s="517">
        <v>2.0082230218851434E-3</v>
      </c>
      <c r="J97" s="517">
        <v>3.538198625583671E-3</v>
      </c>
    </row>
    <row r="98" spans="1:10" x14ac:dyDescent="0.2">
      <c r="A98" s="476" t="s">
        <v>331</v>
      </c>
      <c r="B98" s="514">
        <v>3.2441399806270338E-2</v>
      </c>
      <c r="C98" s="514">
        <v>2.4934811335487285E-2</v>
      </c>
      <c r="D98" s="514">
        <v>1.4888021543825085E-2</v>
      </c>
      <c r="E98" s="514">
        <v>8.2627248264301647E-3</v>
      </c>
      <c r="F98" s="514">
        <v>0</v>
      </c>
      <c r="G98" s="514" t="s">
        <v>84</v>
      </c>
      <c r="H98" s="515">
        <v>2.5784150079847072E-2</v>
      </c>
      <c r="I98" s="515">
        <v>1.2595816713194433E-2</v>
      </c>
      <c r="J98" s="515">
        <v>1.9134049095234796E-2</v>
      </c>
    </row>
    <row r="99" spans="1:10" x14ac:dyDescent="0.2">
      <c r="A99" s="477" t="s">
        <v>332</v>
      </c>
      <c r="B99" s="516">
        <v>5.3896454309351402E-4</v>
      </c>
      <c r="C99" s="516">
        <v>6.6005541244150889E-4</v>
      </c>
      <c r="D99" s="516">
        <v>5.4377239817293428E-4</v>
      </c>
      <c r="E99" s="516">
        <v>8.729893624453486E-4</v>
      </c>
      <c r="F99" s="516">
        <v>0</v>
      </c>
      <c r="G99" s="516" t="s">
        <v>84</v>
      </c>
      <c r="H99" s="517">
        <v>6.463544925994581E-4</v>
      </c>
      <c r="I99" s="517">
        <v>6.2040508343008606E-4</v>
      </c>
      <c r="J99" s="517">
        <v>6.3326973149509529E-4</v>
      </c>
    </row>
    <row r="100" spans="1:10" x14ac:dyDescent="0.2">
      <c r="A100" s="476" t="s">
        <v>721</v>
      </c>
      <c r="B100" s="514">
        <v>9.8351226094556959E-4</v>
      </c>
      <c r="C100" s="514">
        <v>2.3936054502337191E-4</v>
      </c>
      <c r="D100" s="514">
        <v>6.0388127958925866E-4</v>
      </c>
      <c r="E100" s="514">
        <v>1.7376520011424174E-3</v>
      </c>
      <c r="F100" s="514">
        <v>0</v>
      </c>
      <c r="G100" s="514" t="s">
        <v>84</v>
      </c>
      <c r="H100" s="515">
        <v>3.2355816508400798E-4</v>
      </c>
      <c r="I100" s="515">
        <v>9.0463170440117902E-4</v>
      </c>
      <c r="J100" s="515">
        <v>6.1655938127377137E-4</v>
      </c>
    </row>
    <row r="101" spans="1:10" x14ac:dyDescent="0.2">
      <c r="A101" s="477" t="s">
        <v>722</v>
      </c>
      <c r="B101" s="516">
        <v>9.8080113040242296E-3</v>
      </c>
      <c r="C101" s="516">
        <v>1.8114486122813928E-2</v>
      </c>
      <c r="D101" s="516">
        <v>1.0636803206653724E-2</v>
      </c>
      <c r="E101" s="516">
        <v>3.6263138473204884E-3</v>
      </c>
      <c r="F101" s="516">
        <v>0</v>
      </c>
      <c r="G101" s="516" t="s">
        <v>84</v>
      </c>
      <c r="H101" s="517">
        <v>1.7174643620443325E-2</v>
      </c>
      <c r="I101" s="517">
        <v>8.3598988370195641E-3</v>
      </c>
      <c r="J101" s="517">
        <v>1.272988617204782E-2</v>
      </c>
    </row>
    <row r="102" spans="1:10" x14ac:dyDescent="0.2">
      <c r="A102" s="479" t="s">
        <v>333</v>
      </c>
      <c r="B102" s="522">
        <v>1.4373633807155332E-3</v>
      </c>
      <c r="C102" s="522">
        <v>3.8155341972141215E-3</v>
      </c>
      <c r="D102" s="522">
        <v>1.6419610080264217E-3</v>
      </c>
      <c r="E102" s="522">
        <v>1.7183488335087763E-3</v>
      </c>
      <c r="F102" s="522">
        <v>0</v>
      </c>
      <c r="G102" s="522" t="s">
        <v>84</v>
      </c>
      <c r="H102" s="523">
        <v>3.5464542252641867E-3</v>
      </c>
      <c r="I102" s="523">
        <v>1.6157303993605391E-3</v>
      </c>
      <c r="J102" s="523">
        <v>2.5729037349405521E-3</v>
      </c>
    </row>
    <row r="103" spans="1:10" x14ac:dyDescent="0.2">
      <c r="A103" s="475" t="s">
        <v>723</v>
      </c>
      <c r="B103" s="518">
        <v>0.16206407649663593</v>
      </c>
      <c r="C103" s="518">
        <v>0.1788177623077867</v>
      </c>
      <c r="D103" s="518">
        <v>0.17351265927326323</v>
      </c>
      <c r="E103" s="518">
        <v>0.16553896339594698</v>
      </c>
      <c r="F103" s="518">
        <v>0.1102176851244606</v>
      </c>
      <c r="G103" s="518" t="s">
        <v>84</v>
      </c>
      <c r="H103" s="519">
        <v>0.17692215360009944</v>
      </c>
      <c r="I103" s="519">
        <v>0.16943640114269234</v>
      </c>
      <c r="J103" s="519">
        <v>0.17314752883110171</v>
      </c>
    </row>
    <row r="104" spans="1:10" x14ac:dyDescent="0.2">
      <c r="A104" s="479" t="s">
        <v>724</v>
      </c>
      <c r="B104" s="522">
        <v>9.67337339008148E-3</v>
      </c>
      <c r="C104" s="522">
        <v>1.0376811223926374E-2</v>
      </c>
      <c r="D104" s="522">
        <v>9.9032081280390361E-3</v>
      </c>
      <c r="E104" s="522">
        <v>5.0102461202182029E-3</v>
      </c>
      <c r="F104" s="522">
        <v>4.8671399861552626E-4</v>
      </c>
      <c r="G104" s="522" t="s">
        <v>84</v>
      </c>
      <c r="H104" s="523">
        <v>1.0297220207466845E-2</v>
      </c>
      <c r="I104" s="523">
        <v>8.2561911064264523E-3</v>
      </c>
      <c r="J104" s="523">
        <v>9.2680492533286103E-3</v>
      </c>
    </row>
    <row r="105" spans="1:10" x14ac:dyDescent="0.2">
      <c r="A105" s="477" t="s">
        <v>334</v>
      </c>
      <c r="B105" s="516">
        <v>4.635173006140246E-2</v>
      </c>
      <c r="C105" s="516">
        <v>5.1930092652152177E-2</v>
      </c>
      <c r="D105" s="516">
        <v>5.0019634138621726E-2</v>
      </c>
      <c r="E105" s="516">
        <v>4.2659329569340529E-2</v>
      </c>
      <c r="F105" s="516">
        <v>4.4286612000030146E-2</v>
      </c>
      <c r="G105" s="516" t="s">
        <v>84</v>
      </c>
      <c r="H105" s="517">
        <v>5.1298924512743461E-2</v>
      </c>
      <c r="I105" s="517">
        <v>4.7786909196860058E-2</v>
      </c>
      <c r="J105" s="517">
        <v>4.9528021710939521E-2</v>
      </c>
    </row>
    <row r="106" spans="1:10" x14ac:dyDescent="0.2">
      <c r="A106" s="476" t="s">
        <v>725</v>
      </c>
      <c r="B106" s="514">
        <v>2.3763715188468162E-2</v>
      </c>
      <c r="C106" s="514">
        <v>3.2460729779864687E-2</v>
      </c>
      <c r="D106" s="514">
        <v>3.0407650572179964E-2</v>
      </c>
      <c r="E106" s="514">
        <v>2.9977590860820358E-2</v>
      </c>
      <c r="F106" s="514">
        <v>4.4286612000030146E-2</v>
      </c>
      <c r="G106" s="514" t="s">
        <v>84</v>
      </c>
      <c r="H106" s="515">
        <v>3.1476699353595032E-2</v>
      </c>
      <c r="I106" s="515">
        <v>3.0689901011917074E-2</v>
      </c>
      <c r="J106" s="515">
        <v>3.1079963217100791E-2</v>
      </c>
    </row>
    <row r="107" spans="1:10" x14ac:dyDescent="0.2">
      <c r="A107" s="477" t="s">
        <v>752</v>
      </c>
      <c r="B107" s="516">
        <v>2.2588009986693792E-2</v>
      </c>
      <c r="C107" s="516">
        <v>1.9469362560591702E-2</v>
      </c>
      <c r="D107" s="516">
        <v>1.9611983172693116E-2</v>
      </c>
      <c r="E107" s="516">
        <v>1.2681737740409049E-2</v>
      </c>
      <c r="F107" s="516">
        <v>0</v>
      </c>
      <c r="G107" s="516" t="s">
        <v>84</v>
      </c>
      <c r="H107" s="517">
        <v>1.9822224329862255E-2</v>
      </c>
      <c r="I107" s="517">
        <v>1.7097007641385751E-2</v>
      </c>
      <c r="J107" s="517">
        <v>1.8448057808628855E-2</v>
      </c>
    </row>
    <row r="108" spans="1:10" x14ac:dyDescent="0.2">
      <c r="A108" s="476" t="s">
        <v>335</v>
      </c>
      <c r="B108" s="514">
        <v>7.7985485618035158E-2</v>
      </c>
      <c r="C108" s="514">
        <v>6.8460136208851732E-2</v>
      </c>
      <c r="D108" s="514">
        <v>7.4042801943790773E-2</v>
      </c>
      <c r="E108" s="514">
        <v>8.4961285759067209E-2</v>
      </c>
      <c r="F108" s="514">
        <v>6.2902846792031245E-2</v>
      </c>
      <c r="G108" s="514" t="s">
        <v>84</v>
      </c>
      <c r="H108" s="515">
        <v>6.9537889217195351E-2</v>
      </c>
      <c r="I108" s="515">
        <v>7.678450346635661E-2</v>
      </c>
      <c r="J108" s="515">
        <v>7.31919306501565E-2</v>
      </c>
    </row>
    <row r="109" spans="1:10" x14ac:dyDescent="0.2">
      <c r="A109" s="477" t="s">
        <v>336</v>
      </c>
      <c r="B109" s="516">
        <v>2.8053482540876334E-2</v>
      </c>
      <c r="C109" s="516">
        <v>4.8050720976073311E-2</v>
      </c>
      <c r="D109" s="516">
        <v>3.9547014275314388E-2</v>
      </c>
      <c r="E109" s="516">
        <v>3.2908098074876567E-2</v>
      </c>
      <c r="F109" s="516">
        <v>2.5415029735391037E-3</v>
      </c>
      <c r="G109" s="516" t="s">
        <v>84</v>
      </c>
      <c r="H109" s="517">
        <v>4.5788118004121421E-2</v>
      </c>
      <c r="I109" s="517">
        <v>3.6608795470598886E-2</v>
      </c>
      <c r="J109" s="517">
        <v>4.1159525435131385E-2</v>
      </c>
    </row>
    <row r="110" spans="1:10" x14ac:dyDescent="0.2">
      <c r="A110" s="501" t="s">
        <v>726</v>
      </c>
      <c r="B110" s="520">
        <v>7.674171019981206E-2</v>
      </c>
      <c r="C110" s="520">
        <v>0.10045651750306273</v>
      </c>
      <c r="D110" s="520">
        <v>0.10363921965353769</v>
      </c>
      <c r="E110" s="520">
        <v>6.8302723731457751E-2</v>
      </c>
      <c r="F110" s="520">
        <v>0.13834693306671614</v>
      </c>
      <c r="G110" s="520" t="s">
        <v>84</v>
      </c>
      <c r="H110" s="521">
        <v>9.7773287333182884E-2</v>
      </c>
      <c r="I110" s="521">
        <v>9.4726929589572892E-2</v>
      </c>
      <c r="J110" s="521">
        <v>9.6237188262356638E-2</v>
      </c>
    </row>
    <row r="111" spans="1:10" x14ac:dyDescent="0.2">
      <c r="A111" s="477" t="s">
        <v>727</v>
      </c>
      <c r="B111" s="516">
        <v>2.3955722452157842E-3</v>
      </c>
      <c r="C111" s="516">
        <v>2.0055460667081008E-3</v>
      </c>
      <c r="D111" s="516">
        <v>2.1025335289506552E-3</v>
      </c>
      <c r="E111" s="516">
        <v>8.5077024411646059E-4</v>
      </c>
      <c r="F111" s="516">
        <v>0</v>
      </c>
      <c r="G111" s="516" t="s">
        <v>84</v>
      </c>
      <c r="H111" s="517">
        <v>2.0496758796065303E-3</v>
      </c>
      <c r="I111" s="517">
        <v>1.6900770706485724E-3</v>
      </c>
      <c r="J111" s="517">
        <v>1.8683513462455972E-3</v>
      </c>
    </row>
    <row r="112" spans="1:10" x14ac:dyDescent="0.2">
      <c r="A112" s="479" t="s">
        <v>337</v>
      </c>
      <c r="B112" s="522">
        <v>9.9274383512808206E-3</v>
      </c>
      <c r="C112" s="522">
        <v>8.0437183936070186E-3</v>
      </c>
      <c r="D112" s="522">
        <v>5.1605391070594173E-3</v>
      </c>
      <c r="E112" s="522">
        <v>2.2938928309276523E-3</v>
      </c>
      <c r="F112" s="522">
        <v>5.7622133758550523E-3</v>
      </c>
      <c r="G112" s="522" t="s">
        <v>84</v>
      </c>
      <c r="H112" s="523">
        <v>8.2568533416334487E-3</v>
      </c>
      <c r="I112" s="523">
        <v>4.3732530467990504E-3</v>
      </c>
      <c r="J112" s="523">
        <v>6.2985820857807623E-3</v>
      </c>
    </row>
    <row r="113" spans="1:12" x14ac:dyDescent="0.2">
      <c r="A113" s="478" t="s">
        <v>728</v>
      </c>
      <c r="B113" s="516">
        <v>6.4418697160195201E-2</v>
      </c>
      <c r="C113" s="516">
        <v>9.0407252731051824E-2</v>
      </c>
      <c r="D113" s="516">
        <v>9.6376146623778941E-2</v>
      </c>
      <c r="E113" s="516">
        <v>6.5158057752080278E-2</v>
      </c>
      <c r="F113" s="516">
        <v>0.13258471969086108</v>
      </c>
      <c r="G113" s="516" t="s">
        <v>84</v>
      </c>
      <c r="H113" s="517">
        <v>8.7466757559085451E-2</v>
      </c>
      <c r="I113" s="517">
        <v>8.8663598385010797E-2</v>
      </c>
      <c r="J113" s="517">
        <v>8.8070254008078427E-2</v>
      </c>
    </row>
    <row r="114" spans="1:12" x14ac:dyDescent="0.2">
      <c r="A114" s="479" t="s">
        <v>729</v>
      </c>
      <c r="B114" s="514">
        <v>3.2019534016833684E-3</v>
      </c>
      <c r="C114" s="514">
        <v>7.5794684038217579E-3</v>
      </c>
      <c r="D114" s="514">
        <v>7.6768406486538562E-3</v>
      </c>
      <c r="E114" s="514">
        <v>5.9287628443320034E-3</v>
      </c>
      <c r="F114" s="514">
        <v>3.9189097673824778E-3</v>
      </c>
      <c r="G114" s="514" t="s">
        <v>84</v>
      </c>
      <c r="H114" s="515">
        <v>7.0841710913603856E-3</v>
      </c>
      <c r="I114" s="515">
        <v>7.0769882599720259E-3</v>
      </c>
      <c r="J114" s="515">
        <v>7.0805492118734131E-3</v>
      </c>
    </row>
    <row r="115" spans="1:12" x14ac:dyDescent="0.2">
      <c r="A115" s="478" t="s">
        <v>754</v>
      </c>
      <c r="B115" s="526">
        <v>4.835534763842133E-2</v>
      </c>
      <c r="C115" s="526">
        <v>6.8716296221658771E-2</v>
      </c>
      <c r="D115" s="526">
        <v>7.3163357640221055E-2</v>
      </c>
      <c r="E115" s="526">
        <v>4.7741972007268312E-2</v>
      </c>
      <c r="F115" s="526">
        <v>0.12602157826547461</v>
      </c>
      <c r="G115" s="526" t="s">
        <v>84</v>
      </c>
      <c r="H115" s="527">
        <v>6.641254098438025E-2</v>
      </c>
      <c r="I115" s="527">
        <v>6.7561552063736277E-2</v>
      </c>
      <c r="J115" s="527">
        <v>6.6991919704778441E-2</v>
      </c>
    </row>
    <row r="116" spans="1:12" s="7" customFormat="1" x14ac:dyDescent="0.2">
      <c r="A116" s="479" t="s">
        <v>753</v>
      </c>
      <c r="B116" s="522">
        <v>8.3556838117679437E-3</v>
      </c>
      <c r="C116" s="522">
        <v>4.2861683400903794E-3</v>
      </c>
      <c r="D116" s="522">
        <v>5.6277234553149596E-3</v>
      </c>
      <c r="E116" s="522">
        <v>2.9628672963733834E-3</v>
      </c>
      <c r="F116" s="522">
        <v>1.6722357781964617E-3</v>
      </c>
      <c r="G116" s="522" t="s">
        <v>84</v>
      </c>
      <c r="H116" s="523">
        <v>4.7466168080356058E-3</v>
      </c>
      <c r="I116" s="523">
        <v>4.7647669945246806E-3</v>
      </c>
      <c r="J116" s="523">
        <v>4.7557688797710005E-3</v>
      </c>
    </row>
    <row r="117" spans="1:12" x14ac:dyDescent="0.2">
      <c r="A117" s="478" t="s">
        <v>755</v>
      </c>
      <c r="B117" s="526">
        <v>0</v>
      </c>
      <c r="C117" s="526">
        <v>1.7454122443239965E-4</v>
      </c>
      <c r="D117" s="526">
        <v>8.8303647250393498E-5</v>
      </c>
      <c r="E117" s="526">
        <v>1.2369362165680684E-4</v>
      </c>
      <c r="F117" s="526">
        <v>1.4009478090077661E-4</v>
      </c>
      <c r="G117" s="526" t="s">
        <v>84</v>
      </c>
      <c r="H117" s="527">
        <v>1.547926229238144E-4</v>
      </c>
      <c r="I117" s="527">
        <v>9.9742480574496981E-5</v>
      </c>
      <c r="J117" s="527">
        <v>1.2703407332831235E-4</v>
      </c>
    </row>
    <row r="118" spans="1:12" x14ac:dyDescent="0.2">
      <c r="A118" s="479" t="s">
        <v>756</v>
      </c>
      <c r="B118" s="522">
        <v>4.5057025358415511E-3</v>
      </c>
      <c r="C118" s="522">
        <v>9.6507769825695828E-3</v>
      </c>
      <c r="D118" s="522">
        <v>9.8199204448413801E-3</v>
      </c>
      <c r="E118" s="522">
        <v>8.4007590781164168E-3</v>
      </c>
      <c r="F118" s="522">
        <v>8.3187301817296173E-4</v>
      </c>
      <c r="G118" s="522" t="s">
        <v>84</v>
      </c>
      <c r="H118" s="523">
        <v>9.0686335645268745E-3</v>
      </c>
      <c r="I118" s="523">
        <v>9.1605464119743785E-3</v>
      </c>
      <c r="J118" s="523">
        <v>9.1149798086136904E-3</v>
      </c>
    </row>
    <row r="119" spans="1:12" x14ac:dyDescent="0.2">
      <c r="A119" s="504" t="s">
        <v>730</v>
      </c>
      <c r="B119" s="528">
        <v>1.8647735872510559E-2</v>
      </c>
      <c r="C119" s="528">
        <v>2.6326062359807691E-2</v>
      </c>
      <c r="D119" s="528">
        <v>2.8141453448100966E-2</v>
      </c>
      <c r="E119" s="528">
        <v>3.5018839771564655E-2</v>
      </c>
      <c r="F119" s="528">
        <v>4.0691229726938741E-2</v>
      </c>
      <c r="G119" s="528" t="s">
        <v>84</v>
      </c>
      <c r="H119" s="529">
        <v>2.5457292185062094E-2</v>
      </c>
      <c r="I119" s="529">
        <v>3.0436535668215609E-2</v>
      </c>
      <c r="J119" s="529">
        <v>2.7968031872130514E-2</v>
      </c>
    </row>
    <row r="120" spans="1:12" x14ac:dyDescent="0.2">
      <c r="A120" s="479" t="s">
        <v>731</v>
      </c>
      <c r="B120" s="522">
        <v>1.2029924118639483E-4</v>
      </c>
      <c r="C120" s="522">
        <v>1.3454099250579909E-4</v>
      </c>
      <c r="D120" s="522">
        <v>1.0293022835306877E-4</v>
      </c>
      <c r="E120" s="522">
        <v>4.3198086312287731E-4</v>
      </c>
      <c r="F120" s="522">
        <v>0</v>
      </c>
      <c r="G120" s="522" t="s">
        <v>84</v>
      </c>
      <c r="H120" s="523">
        <v>1.3292959856430527E-4</v>
      </c>
      <c r="I120" s="523">
        <v>1.9231625657455782E-4</v>
      </c>
      <c r="J120" s="523">
        <v>1.6287479800136272E-4</v>
      </c>
    </row>
    <row r="121" spans="1:12" x14ac:dyDescent="0.2">
      <c r="A121" s="478" t="s">
        <v>732</v>
      </c>
      <c r="B121" s="526">
        <v>9.3434935212359915E-3</v>
      </c>
      <c r="C121" s="526">
        <v>1.7675204212278795E-2</v>
      </c>
      <c r="D121" s="526">
        <v>1.7062469326217272E-2</v>
      </c>
      <c r="E121" s="526">
        <v>2.1451740208588987E-2</v>
      </c>
      <c r="F121" s="526">
        <v>7.9894835779890684E-3</v>
      </c>
      <c r="G121" s="526" t="s">
        <v>84</v>
      </c>
      <c r="H121" s="527">
        <v>1.6732506377670958E-2</v>
      </c>
      <c r="I121" s="527">
        <v>1.8031234950038277E-2</v>
      </c>
      <c r="J121" s="527">
        <v>1.7387378825745578E-2</v>
      </c>
    </row>
    <row r="122" spans="1:12" x14ac:dyDescent="0.2">
      <c r="A122" s="479" t="s">
        <v>733</v>
      </c>
      <c r="B122" s="522">
        <v>5.8512730024657929E-4</v>
      </c>
      <c r="C122" s="522">
        <v>3.5125035539631455E-3</v>
      </c>
      <c r="D122" s="522">
        <v>2.9896949123123075E-3</v>
      </c>
      <c r="E122" s="522">
        <v>8.8092100004531146E-3</v>
      </c>
      <c r="F122" s="522">
        <v>1.0255083981752578E-4</v>
      </c>
      <c r="G122" s="522" t="s">
        <v>84</v>
      </c>
      <c r="H122" s="523">
        <v>3.1812833090706033E-3</v>
      </c>
      <c r="I122" s="523">
        <v>4.539582647374296E-3</v>
      </c>
      <c r="J122" s="523">
        <v>3.866193791383065E-3</v>
      </c>
    </row>
    <row r="123" spans="1:12" x14ac:dyDescent="0.2">
      <c r="A123" s="478" t="s">
        <v>769</v>
      </c>
      <c r="B123" s="526">
        <v>1.8205838940131436E-3</v>
      </c>
      <c r="C123" s="526">
        <v>4.7924860399514739E-3</v>
      </c>
      <c r="D123" s="526">
        <v>4.1400237184028056E-3</v>
      </c>
      <c r="E123" s="526">
        <v>5.7675762151966035E-3</v>
      </c>
      <c r="F123" s="526">
        <v>0</v>
      </c>
      <c r="G123" s="526" t="s">
        <v>84</v>
      </c>
      <c r="H123" s="527">
        <v>4.4562278786288087E-3</v>
      </c>
      <c r="I123" s="527">
        <v>4.4767205250949424E-3</v>
      </c>
      <c r="J123" s="527">
        <v>4.4665611151836516E-3</v>
      </c>
    </row>
    <row r="124" spans="1:12" x14ac:dyDescent="0.2">
      <c r="A124" s="476" t="s">
        <v>770</v>
      </c>
      <c r="B124" s="514">
        <v>6.9377798838560177E-3</v>
      </c>
      <c r="C124" s="514">
        <v>9.3702139949726048E-3</v>
      </c>
      <c r="D124" s="514">
        <v>9.9327499080048599E-3</v>
      </c>
      <c r="E124" s="514">
        <v>6.8749530248281504E-3</v>
      </c>
      <c r="F124" s="514">
        <v>7.8869327381715423E-3</v>
      </c>
      <c r="G124" s="514" t="s">
        <v>84</v>
      </c>
      <c r="H124" s="515">
        <v>9.0949943606853691E-3</v>
      </c>
      <c r="I124" s="515">
        <v>9.0149309622331864E-3</v>
      </c>
      <c r="J124" s="515">
        <v>9.0546230969270145E-3</v>
      </c>
      <c r="L124" s="267"/>
    </row>
    <row r="125" spans="1:12" s="47" customFormat="1" x14ac:dyDescent="0.2">
      <c r="A125" s="477" t="s">
        <v>734</v>
      </c>
      <c r="B125" s="516">
        <v>9.1839357807274157E-3</v>
      </c>
      <c r="C125" s="516">
        <v>8.516316531631523E-3</v>
      </c>
      <c r="D125" s="516">
        <v>1.0976053106033324E-2</v>
      </c>
      <c r="E125" s="516">
        <v>1.3135116763630546E-2</v>
      </c>
      <c r="F125" s="516">
        <v>3.2701736788705069E-2</v>
      </c>
      <c r="G125" s="516" t="s">
        <v>84</v>
      </c>
      <c r="H125" s="517">
        <v>8.5918548266832005E-3</v>
      </c>
      <c r="I125" s="517">
        <v>1.221298310270969E-2</v>
      </c>
      <c r="J125" s="517">
        <v>1.0417776877963828E-2</v>
      </c>
    </row>
    <row r="126" spans="1:12" s="7" customFormat="1" x14ac:dyDescent="0.2">
      <c r="A126" s="501" t="s">
        <v>735</v>
      </c>
      <c r="B126" s="520">
        <v>0.2011267646168953</v>
      </c>
      <c r="C126" s="520">
        <v>0.20927140842563047</v>
      </c>
      <c r="D126" s="520">
        <v>0.19912817654405215</v>
      </c>
      <c r="E126" s="520">
        <v>0.24406865326708713</v>
      </c>
      <c r="F126" s="520">
        <v>0.16219679886186916</v>
      </c>
      <c r="G126" s="520" t="s">
        <v>84</v>
      </c>
      <c r="H126" s="521">
        <v>0.20834987641775587</v>
      </c>
      <c r="I126" s="521">
        <v>0.2106720348726927</v>
      </c>
      <c r="J126" s="521">
        <v>0.20952080437341769</v>
      </c>
    </row>
    <row r="127" spans="1:12" x14ac:dyDescent="0.2">
      <c r="A127" s="477" t="s">
        <v>736</v>
      </c>
      <c r="B127" s="516">
        <v>2.6668516760195826E-2</v>
      </c>
      <c r="C127" s="516">
        <v>2.0394451029783312E-2</v>
      </c>
      <c r="D127" s="516">
        <v>2.5070679388769022E-2</v>
      </c>
      <c r="E127" s="516">
        <v>2.0747246714239567E-2</v>
      </c>
      <c r="F127" s="516">
        <v>2.0605174446176561E-3</v>
      </c>
      <c r="G127" s="516" t="s">
        <v>84</v>
      </c>
      <c r="H127" s="517">
        <v>2.1104335037710482E-2</v>
      </c>
      <c r="I127" s="517">
        <v>2.3188848966403827E-2</v>
      </c>
      <c r="J127" s="517">
        <v>2.2155432833334373E-2</v>
      </c>
    </row>
    <row r="128" spans="1:12" x14ac:dyDescent="0.2">
      <c r="A128" s="476" t="s">
        <v>737</v>
      </c>
      <c r="B128" s="514">
        <v>0.14356624803964033</v>
      </c>
      <c r="C128" s="514">
        <v>0.15543448532070844</v>
      </c>
      <c r="D128" s="514">
        <v>0.14043324101750546</v>
      </c>
      <c r="E128" s="514">
        <v>0.18659645099989403</v>
      </c>
      <c r="F128" s="514">
        <v>0.12055718915224406</v>
      </c>
      <c r="G128" s="514" t="s">
        <v>84</v>
      </c>
      <c r="H128" s="515">
        <v>0.15409164445640638</v>
      </c>
      <c r="I128" s="515">
        <v>0.15281556675993344</v>
      </c>
      <c r="J128" s="515">
        <v>0.15344819351307387</v>
      </c>
    </row>
    <row r="129" spans="1:10" x14ac:dyDescent="0.2">
      <c r="A129" s="477" t="s">
        <v>738</v>
      </c>
      <c r="B129" s="516">
        <v>2.0562888065220756E-3</v>
      </c>
      <c r="C129" s="516">
        <v>1.6496914034986054E-3</v>
      </c>
      <c r="D129" s="516">
        <v>1.8485723434081671E-3</v>
      </c>
      <c r="E129" s="516">
        <v>1.0676484335754893E-3</v>
      </c>
      <c r="F129" s="516">
        <v>0</v>
      </c>
      <c r="G129" s="516" t="s">
        <v>84</v>
      </c>
      <c r="H129" s="517">
        <v>1.695696180380677E-3</v>
      </c>
      <c r="I129" s="517">
        <v>1.5756688723561497E-3</v>
      </c>
      <c r="J129" s="517">
        <v>1.6351734670791965E-3</v>
      </c>
    </row>
    <row r="130" spans="1:10" x14ac:dyDescent="0.2">
      <c r="A130" s="476" t="s">
        <v>739</v>
      </c>
      <c r="B130" s="514">
        <v>1.0605780461605095E-2</v>
      </c>
      <c r="C130" s="514">
        <v>1.7308129747552678E-2</v>
      </c>
      <c r="D130" s="514">
        <v>1.7999229258279993E-2</v>
      </c>
      <c r="E130" s="514">
        <v>2.2587958984725445E-2</v>
      </c>
      <c r="F130" s="514">
        <v>1.4396234036629353E-2</v>
      </c>
      <c r="G130" s="514" t="s">
        <v>84</v>
      </c>
      <c r="H130" s="515">
        <v>1.6549787266285199E-2</v>
      </c>
      <c r="I130" s="515">
        <v>1.9182812587212907E-2</v>
      </c>
      <c r="J130" s="515">
        <v>1.7877467102122915E-2</v>
      </c>
    </row>
    <row r="131" spans="1:10" s="7" customFormat="1" x14ac:dyDescent="0.2">
      <c r="A131" s="478" t="s">
        <v>740</v>
      </c>
      <c r="B131" s="526">
        <v>1.8229918333330729E-2</v>
      </c>
      <c r="C131" s="526">
        <v>1.4484649989000039E-2</v>
      </c>
      <c r="D131" s="516">
        <v>1.377645296109492E-2</v>
      </c>
      <c r="E131" s="516">
        <v>1.306934329409699E-2</v>
      </c>
      <c r="F131" s="516">
        <v>2.5182839507888886E-2</v>
      </c>
      <c r="G131" s="516" t="s">
        <v>84</v>
      </c>
      <c r="H131" s="517">
        <v>1.4908411265543346E-2</v>
      </c>
      <c r="I131" s="517">
        <v>1.39091346972216E-2</v>
      </c>
      <c r="J131" s="517">
        <v>1.4404534854009849E-2</v>
      </c>
    </row>
    <row r="132" spans="1:10" s="47" customFormat="1" x14ac:dyDescent="0.2">
      <c r="A132" s="507" t="s">
        <v>741</v>
      </c>
      <c r="B132" s="524">
        <v>7.228322584907225E-2</v>
      </c>
      <c r="C132" s="524">
        <v>7.5782029500997508E-2</v>
      </c>
      <c r="D132" s="520">
        <v>8.2135328948511346E-2</v>
      </c>
      <c r="E132" s="520">
        <v>0.12429754195928162</v>
      </c>
      <c r="F132" s="520">
        <v>0.16369279059452671</v>
      </c>
      <c r="G132" s="520" t="s">
        <v>84</v>
      </c>
      <c r="H132" s="521">
        <v>7.5386154662240329E-2</v>
      </c>
      <c r="I132" s="521">
        <v>9.6339616068425657E-2</v>
      </c>
      <c r="J132" s="521">
        <v>8.5951753093399433E-2</v>
      </c>
    </row>
    <row r="133" spans="1:10" x14ac:dyDescent="0.2">
      <c r="A133" s="478" t="s">
        <v>742</v>
      </c>
      <c r="B133" s="526">
        <v>8.0668679081105348E-3</v>
      </c>
      <c r="C133" s="526">
        <v>1.0621454700828434E-2</v>
      </c>
      <c r="D133" s="516">
        <v>1.3661553955026879E-2</v>
      </c>
      <c r="E133" s="516">
        <v>3.4026766932618788E-2</v>
      </c>
      <c r="F133" s="516">
        <v>1.9475748612472442E-2</v>
      </c>
      <c r="G133" s="516" t="s">
        <v>84</v>
      </c>
      <c r="H133" s="517">
        <v>1.0332414007132487E-2</v>
      </c>
      <c r="I133" s="517">
        <v>1.9547514215501494E-2</v>
      </c>
      <c r="J133" s="517">
        <v>1.4979047153662472E-2</v>
      </c>
    </row>
    <row r="134" spans="1:10" x14ac:dyDescent="0.2">
      <c r="A134" s="479" t="s">
        <v>338</v>
      </c>
      <c r="B134" s="522">
        <v>2.7101484088055527E-3</v>
      </c>
      <c r="C134" s="522">
        <v>4.640102645561685E-3</v>
      </c>
      <c r="D134" s="514">
        <v>4.6268966804058134E-3</v>
      </c>
      <c r="E134" s="514">
        <v>3.3817718825903177E-3</v>
      </c>
      <c r="F134" s="514">
        <v>0</v>
      </c>
      <c r="G134" s="514" t="s">
        <v>84</v>
      </c>
      <c r="H134" s="515">
        <v>4.4217364843556579E-3</v>
      </c>
      <c r="I134" s="515">
        <v>4.1430079100258669E-3</v>
      </c>
      <c r="J134" s="515">
        <v>4.2811900547911029E-3</v>
      </c>
    </row>
    <row r="135" spans="1:10" x14ac:dyDescent="0.2">
      <c r="A135" s="745" t="s">
        <v>743</v>
      </c>
      <c r="B135" s="516">
        <v>1.2294064507756223E-2</v>
      </c>
      <c r="C135" s="516">
        <v>3.8721291127929353E-3</v>
      </c>
      <c r="D135" s="526">
        <v>7.609670672696538E-3</v>
      </c>
      <c r="E135" s="526">
        <v>1.2244214441120737E-2</v>
      </c>
      <c r="F135" s="526">
        <v>5.4779792523626317E-2</v>
      </c>
      <c r="G135" s="526" t="s">
        <v>84</v>
      </c>
      <c r="H135" s="527">
        <v>4.8250354911402249E-3</v>
      </c>
      <c r="I135" s="527">
        <v>1.0280334104345895E-2</v>
      </c>
      <c r="J135" s="527">
        <v>7.5758217861518823E-3</v>
      </c>
    </row>
    <row r="136" spans="1:10" x14ac:dyDescent="0.2">
      <c r="A136" s="476" t="s">
        <v>744</v>
      </c>
      <c r="B136" s="514">
        <v>4.5754174608436227E-2</v>
      </c>
      <c r="C136" s="514">
        <v>4.8758137316430285E-2</v>
      </c>
      <c r="D136" s="522">
        <v>4.6202113402015431E-2</v>
      </c>
      <c r="E136" s="522">
        <v>5.7487339652674795E-2</v>
      </c>
      <c r="F136" s="522">
        <v>8.8934716646441522E-2</v>
      </c>
      <c r="G136" s="522" t="s">
        <v>84</v>
      </c>
      <c r="H136" s="523">
        <v>4.8418251638076955E-2</v>
      </c>
      <c r="I136" s="523">
        <v>5.0610983089521909E-2</v>
      </c>
      <c r="J136" s="523">
        <v>4.9523917166756679E-2</v>
      </c>
    </row>
    <row r="137" spans="1:10" x14ac:dyDescent="0.2">
      <c r="A137" s="477" t="s">
        <v>745</v>
      </c>
      <c r="B137" s="526">
        <v>3.4579630866029454E-3</v>
      </c>
      <c r="C137" s="526">
        <v>7.8902044786010265E-3</v>
      </c>
      <c r="D137" s="526">
        <v>1.0035092663372084E-2</v>
      </c>
      <c r="E137" s="526">
        <v>1.7157444209721383E-2</v>
      </c>
      <c r="F137" s="526">
        <v>5.0249537100803706E-4</v>
      </c>
      <c r="G137" s="526" t="s">
        <v>84</v>
      </c>
      <c r="H137" s="527">
        <v>7.3887151065339255E-3</v>
      </c>
      <c r="I137" s="527">
        <v>1.1757773215908467E-2</v>
      </c>
      <c r="J137" s="527">
        <v>9.5917741911978067E-3</v>
      </c>
    </row>
    <row r="138" spans="1:10" x14ac:dyDescent="0.2">
      <c r="A138" s="501" t="s">
        <v>746</v>
      </c>
      <c r="B138" s="524">
        <v>7.6089018409008821E-2</v>
      </c>
      <c r="C138" s="524">
        <v>7.9121146040024196E-2</v>
      </c>
      <c r="D138" s="524">
        <v>8.7148780097362738E-2</v>
      </c>
      <c r="E138" s="524">
        <v>8.2791892986359833E-2</v>
      </c>
      <c r="F138" s="524">
        <v>0.1730046333678773</v>
      </c>
      <c r="G138" s="524" t="s">
        <v>84</v>
      </c>
      <c r="H138" s="525">
        <v>7.8778073619724512E-2</v>
      </c>
      <c r="I138" s="525">
        <v>8.8418528268250252E-2</v>
      </c>
      <c r="J138" s="525">
        <v>8.3639187997707753E-2</v>
      </c>
    </row>
    <row r="139" spans="1:10" x14ac:dyDescent="0.2">
      <c r="A139" s="478" t="s">
        <v>747</v>
      </c>
      <c r="B139" s="526">
        <v>3.3388367874493202E-2</v>
      </c>
      <c r="C139" s="526">
        <v>4.8957015124450158E-2</v>
      </c>
      <c r="D139" s="516">
        <v>5.6813559195607218E-2</v>
      </c>
      <c r="E139" s="516">
        <v>5.4290878760234106E-2</v>
      </c>
      <c r="F139" s="516">
        <v>0.1187966020252855</v>
      </c>
      <c r="G139" s="516" t="s">
        <v>84</v>
      </c>
      <c r="H139" s="517">
        <v>4.719548851910535E-2</v>
      </c>
      <c r="I139" s="517">
        <v>5.7905068652123831E-2</v>
      </c>
      <c r="J139" s="517">
        <v>5.2595700009622659E-2</v>
      </c>
    </row>
    <row r="140" spans="1:10" s="7" customFormat="1" x14ac:dyDescent="0.2">
      <c r="A140" s="479" t="s">
        <v>339</v>
      </c>
      <c r="B140" s="522">
        <v>0</v>
      </c>
      <c r="C140" s="522">
        <v>7.4397513910919033E-4</v>
      </c>
      <c r="D140" s="514">
        <v>3.738505620010116E-4</v>
      </c>
      <c r="E140" s="514">
        <v>6.303826518452571E-4</v>
      </c>
      <c r="F140" s="514">
        <v>0</v>
      </c>
      <c r="G140" s="514" t="s">
        <v>84</v>
      </c>
      <c r="H140" s="515">
        <v>6.5979749796830271E-4</v>
      </c>
      <c r="I140" s="515">
        <v>4.3501211533902482E-4</v>
      </c>
      <c r="J140" s="515">
        <v>5.4645144788063968E-4</v>
      </c>
    </row>
    <row r="141" spans="1:10" x14ac:dyDescent="0.2">
      <c r="A141" s="478" t="s">
        <v>748</v>
      </c>
      <c r="B141" s="757">
        <v>7.5787544699328134E-4</v>
      </c>
      <c r="C141" s="757">
        <v>1.6036427148426434E-3</v>
      </c>
      <c r="D141" s="526">
        <v>2.001069620570299E-3</v>
      </c>
      <c r="E141" s="526">
        <v>2.1313140580008307E-3</v>
      </c>
      <c r="F141" s="526">
        <v>1.5096670500154845E-3</v>
      </c>
      <c r="G141" s="526" t="s">
        <v>84</v>
      </c>
      <c r="H141" s="527">
        <v>1.5079477247560411E-3</v>
      </c>
      <c r="I141" s="527">
        <v>2.0233651675182597E-3</v>
      </c>
      <c r="J141" s="527">
        <v>1.767842432321303E-3</v>
      </c>
    </row>
    <row r="142" spans="1:10" x14ac:dyDescent="0.2">
      <c r="A142" s="479" t="s">
        <v>749</v>
      </c>
      <c r="B142" s="522">
        <v>6.2128547996954117E-4</v>
      </c>
      <c r="C142" s="522">
        <v>1.8145650714291822E-3</v>
      </c>
      <c r="D142" s="522">
        <v>1.7839963835572488E-3</v>
      </c>
      <c r="E142" s="522">
        <v>6.8802389115466258E-3</v>
      </c>
      <c r="F142" s="522">
        <v>3.804939429155187E-4</v>
      </c>
      <c r="G142" s="522" t="s">
        <v>84</v>
      </c>
      <c r="H142" s="523">
        <v>1.6795505313587881E-3</v>
      </c>
      <c r="I142" s="523">
        <v>3.1739173839718344E-3</v>
      </c>
      <c r="J142" s="523">
        <v>2.4330718597672676E-3</v>
      </c>
    </row>
    <row r="143" spans="1:10" x14ac:dyDescent="0.2">
      <c r="A143" s="745" t="s">
        <v>750</v>
      </c>
      <c r="B143" s="753">
        <v>4.1321482278192045E-2</v>
      </c>
      <c r="C143" s="753">
        <v>2.6001946743409877E-2</v>
      </c>
      <c r="D143" s="753">
        <v>2.6176302760632379E-2</v>
      </c>
      <c r="E143" s="753">
        <v>1.8859074732288521E-2</v>
      </c>
      <c r="F143" s="753">
        <v>5.2317851629171637E-2</v>
      </c>
      <c r="G143" s="753" t="s">
        <v>84</v>
      </c>
      <c r="H143" s="754">
        <v>2.7735287411534949E-2</v>
      </c>
      <c r="I143" s="754">
        <v>2.4881162231511145E-2</v>
      </c>
      <c r="J143" s="754">
        <v>2.6296119918402312E-2</v>
      </c>
    </row>
    <row r="144" spans="1:10" x14ac:dyDescent="0.2">
      <c r="A144" s="742" t="s">
        <v>751</v>
      </c>
      <c r="B144" s="749">
        <v>1.9955894838722792E-4</v>
      </c>
      <c r="C144" s="749">
        <v>1.0416935510775844E-4</v>
      </c>
      <c r="D144" s="749">
        <v>1.5017219138370325E-4</v>
      </c>
      <c r="E144" s="749">
        <v>0</v>
      </c>
      <c r="F144" s="749">
        <v>0</v>
      </c>
      <c r="G144" s="749" t="s">
        <v>84</v>
      </c>
      <c r="H144" s="750">
        <v>1.1496228423878942E-4</v>
      </c>
      <c r="I144" s="750">
        <v>1.0365391842699294E-4</v>
      </c>
      <c r="J144" s="750">
        <v>1.0926014034170421E-4</v>
      </c>
    </row>
    <row r="145" spans="1:11" x14ac:dyDescent="0.2">
      <c r="A145" s="746" t="s">
        <v>776</v>
      </c>
      <c r="B145" s="740">
        <v>1</v>
      </c>
      <c r="C145" s="740">
        <v>1</v>
      </c>
      <c r="D145" s="740">
        <v>1</v>
      </c>
      <c r="E145" s="740">
        <v>1</v>
      </c>
      <c r="F145" s="740">
        <v>1</v>
      </c>
      <c r="G145" s="740" t="s">
        <v>84</v>
      </c>
      <c r="H145" s="741">
        <v>1</v>
      </c>
      <c r="I145" s="741">
        <v>1</v>
      </c>
      <c r="J145" s="741">
        <v>1</v>
      </c>
    </row>
    <row r="146" spans="1:11" x14ac:dyDescent="0.2">
      <c r="A146" s="511" t="s">
        <v>771</v>
      </c>
      <c r="B146" s="3"/>
      <c r="C146" s="3"/>
      <c r="D146" s="212"/>
      <c r="E146" s="3"/>
      <c r="F146" s="3"/>
      <c r="G146" s="212"/>
      <c r="H146" s="3"/>
      <c r="I146" s="3"/>
      <c r="J146" s="3"/>
    </row>
    <row r="147" spans="1:11" ht="15" customHeight="1" x14ac:dyDescent="0.2">
      <c r="A147" s="22" t="s">
        <v>794</v>
      </c>
      <c r="B147" s="3"/>
      <c r="C147" s="3"/>
      <c r="D147" s="3"/>
      <c r="E147" s="212"/>
      <c r="F147" s="3"/>
      <c r="G147" s="3"/>
      <c r="H147" s="212"/>
      <c r="I147" s="3"/>
      <c r="J147" s="3"/>
      <c r="K147" s="744"/>
    </row>
    <row r="148" spans="1:11" x14ac:dyDescent="0.2">
      <c r="A148" s="38" t="s">
        <v>355</v>
      </c>
      <c r="B148" s="3"/>
      <c r="C148" s="3"/>
      <c r="D148" s="212"/>
      <c r="E148" s="3"/>
      <c r="F148" s="3"/>
      <c r="G148" s="212"/>
      <c r="H148" s="3"/>
      <c r="I148" s="3"/>
      <c r="J148" s="3"/>
    </row>
    <row r="149" spans="1:11" x14ac:dyDescent="0.2">
      <c r="A149" s="22" t="s">
        <v>811</v>
      </c>
    </row>
    <row r="150" spans="1:11" x14ac:dyDescent="0.2">
      <c r="A150" s="242" t="s">
        <v>659</v>
      </c>
      <c r="B150" s="3"/>
      <c r="C150" s="3"/>
      <c r="D150" s="212"/>
      <c r="E150" s="3"/>
      <c r="F150" s="3"/>
      <c r="G150" s="212"/>
      <c r="H150" s="3"/>
      <c r="I150" s="3"/>
      <c r="J150" s="3"/>
    </row>
    <row r="153" spans="1:11" ht="16.5" x14ac:dyDescent="0.25">
      <c r="A153" s="88" t="s">
        <v>786</v>
      </c>
    </row>
    <row r="154" spans="1:11" ht="13.5" thickBot="1" x14ac:dyDescent="0.25">
      <c r="A154" s="205"/>
      <c r="J154" s="398" t="s">
        <v>344</v>
      </c>
    </row>
    <row r="155" spans="1:11" x14ac:dyDescent="0.2">
      <c r="A155" s="204" t="s">
        <v>764</v>
      </c>
      <c r="B155" s="480" t="s">
        <v>34</v>
      </c>
      <c r="C155" s="480" t="s">
        <v>464</v>
      </c>
      <c r="D155" s="480" t="s">
        <v>466</v>
      </c>
      <c r="E155" s="480" t="s">
        <v>97</v>
      </c>
      <c r="F155" s="480" t="s">
        <v>272</v>
      </c>
      <c r="G155" s="481">
        <v>300000</v>
      </c>
      <c r="H155" s="758" t="s">
        <v>354</v>
      </c>
      <c r="I155" s="758" t="s">
        <v>354</v>
      </c>
      <c r="J155" s="758"/>
    </row>
    <row r="156" spans="1:11" x14ac:dyDescent="0.2">
      <c r="A156" s="203"/>
      <c r="B156" s="483" t="s">
        <v>463</v>
      </c>
      <c r="C156" s="483" t="s">
        <v>35</v>
      </c>
      <c r="D156" s="483" t="s">
        <v>35</v>
      </c>
      <c r="E156" s="483" t="s">
        <v>35</v>
      </c>
      <c r="F156" s="483" t="s">
        <v>35</v>
      </c>
      <c r="G156" s="483" t="s">
        <v>36</v>
      </c>
      <c r="H156" s="759" t="s">
        <v>286</v>
      </c>
      <c r="I156" s="759" t="s">
        <v>480</v>
      </c>
      <c r="J156" s="759" t="s">
        <v>346</v>
      </c>
    </row>
    <row r="157" spans="1:11" ht="13.5" thickBot="1" x14ac:dyDescent="0.25">
      <c r="A157" s="206"/>
      <c r="B157" s="485" t="s">
        <v>36</v>
      </c>
      <c r="C157" s="485" t="s">
        <v>465</v>
      </c>
      <c r="D157" s="485" t="s">
        <v>99</v>
      </c>
      <c r="E157" s="485" t="s">
        <v>100</v>
      </c>
      <c r="F157" s="485" t="s">
        <v>273</v>
      </c>
      <c r="G157" s="485" t="s">
        <v>101</v>
      </c>
      <c r="H157" s="760" t="s">
        <v>465</v>
      </c>
      <c r="I157" s="760" t="s">
        <v>101</v>
      </c>
      <c r="J157" s="760" t="s">
        <v>781</v>
      </c>
    </row>
    <row r="159" spans="1:11" x14ac:dyDescent="0.2">
      <c r="A159" s="496" t="s">
        <v>712</v>
      </c>
      <c r="B159" s="497">
        <v>169.59320276408545</v>
      </c>
      <c r="C159" s="497">
        <v>110.03241402808466</v>
      </c>
      <c r="D159" s="497">
        <v>105.20754190780802</v>
      </c>
      <c r="E159" s="497">
        <v>94.697860965706653</v>
      </c>
      <c r="F159" s="497">
        <v>108.08213809485119</v>
      </c>
      <c r="G159" s="497" t="s">
        <v>84</v>
      </c>
      <c r="H159" s="498">
        <v>115.66181068763964</v>
      </c>
      <c r="I159" s="498">
        <v>102.35679691919812</v>
      </c>
      <c r="J159" s="498">
        <v>108.62577997325165</v>
      </c>
    </row>
    <row r="160" spans="1:11" x14ac:dyDescent="0.2">
      <c r="A160" s="476" t="s">
        <v>713</v>
      </c>
      <c r="B160" s="488">
        <v>31.771959080392172</v>
      </c>
      <c r="C160" s="488">
        <v>11.277937414440695</v>
      </c>
      <c r="D160" s="488">
        <v>15.426011435729928</v>
      </c>
      <c r="E160" s="488">
        <v>15.487196599590332</v>
      </c>
      <c r="F160" s="488">
        <v>23.682072139672041</v>
      </c>
      <c r="G160" s="488" t="s">
        <v>84</v>
      </c>
      <c r="H160" s="267">
        <v>13.21493286993273</v>
      </c>
      <c r="I160" s="267">
        <v>15.630601034616122</v>
      </c>
      <c r="J160" s="267">
        <v>14.49239982323995</v>
      </c>
    </row>
    <row r="161" spans="1:10" x14ac:dyDescent="0.2">
      <c r="A161" s="477" t="s">
        <v>327</v>
      </c>
      <c r="B161" s="489">
        <v>135.43908488032872</v>
      </c>
      <c r="C161" s="489">
        <v>96.292848174292828</v>
      </c>
      <c r="D161" s="489">
        <v>87.384823346482023</v>
      </c>
      <c r="E161" s="489">
        <v>76.931679447429516</v>
      </c>
      <c r="F161" s="489">
        <v>82.276782343129426</v>
      </c>
      <c r="G161" s="489" t="s">
        <v>84</v>
      </c>
      <c r="H161" s="490">
        <v>99.992760462625355</v>
      </c>
      <c r="I161" s="490">
        <v>84.368365891488367</v>
      </c>
      <c r="J161" s="490">
        <v>91.730182008404498</v>
      </c>
    </row>
    <row r="162" spans="1:10" x14ac:dyDescent="0.2">
      <c r="A162" s="476" t="s">
        <v>714</v>
      </c>
      <c r="B162" s="488">
        <v>2.3263483170702139</v>
      </c>
      <c r="C162" s="488">
        <v>2.4436572326447128</v>
      </c>
      <c r="D162" s="488">
        <v>2.3550346714334425</v>
      </c>
      <c r="E162" s="488">
        <v>2.2228103639063064</v>
      </c>
      <c r="F162" s="488">
        <v>2.123278832688916</v>
      </c>
      <c r="G162" s="488" t="s">
        <v>84</v>
      </c>
      <c r="H162" s="267">
        <v>2.4325697633299899</v>
      </c>
      <c r="I162" s="267">
        <v>2.313080581392962</v>
      </c>
      <c r="J162" s="267">
        <v>2.3693808355484816</v>
      </c>
    </row>
    <row r="163" spans="1:10" x14ac:dyDescent="0.2">
      <c r="A163" s="477" t="s">
        <v>715</v>
      </c>
      <c r="B163" s="489">
        <v>5.580919659415972E-2</v>
      </c>
      <c r="C163" s="489">
        <v>1.7970668227179552E-2</v>
      </c>
      <c r="D163" s="489">
        <v>4.1672143771798176E-2</v>
      </c>
      <c r="E163" s="489">
        <v>5.6174554780485456E-2</v>
      </c>
      <c r="F163" s="489">
        <v>0</v>
      </c>
      <c r="G163" s="489" t="s">
        <v>84</v>
      </c>
      <c r="H163" s="490">
        <v>2.1546982270563005E-2</v>
      </c>
      <c r="I163" s="490">
        <v>4.474908587839465E-2</v>
      </c>
      <c r="J163" s="490">
        <v>3.3816846583693903E-2</v>
      </c>
    </row>
    <row r="164" spans="1:10" x14ac:dyDescent="0.2">
      <c r="A164" s="501" t="s">
        <v>328</v>
      </c>
      <c r="B164" s="502">
        <v>5.7861883426578657</v>
      </c>
      <c r="C164" s="502">
        <v>10.284264545704572</v>
      </c>
      <c r="D164" s="502">
        <v>11.24646647181364</v>
      </c>
      <c r="E164" s="502">
        <v>11.420679745305904</v>
      </c>
      <c r="F164" s="502">
        <v>0</v>
      </c>
      <c r="G164" s="502" t="s">
        <v>84</v>
      </c>
      <c r="H164" s="503">
        <v>9.8591282154237465</v>
      </c>
      <c r="I164" s="503">
        <v>11.039236932869638</v>
      </c>
      <c r="J164" s="503">
        <v>10.483199811799022</v>
      </c>
    </row>
    <row r="165" spans="1:10" x14ac:dyDescent="0.2">
      <c r="A165" s="477" t="s">
        <v>716</v>
      </c>
      <c r="B165" s="489">
        <v>0.51812544655869297</v>
      </c>
      <c r="C165" s="489">
        <v>0.35999680681800894</v>
      </c>
      <c r="D165" s="489">
        <v>0.78661979557969297</v>
      </c>
      <c r="E165" s="489">
        <v>0.2337953874956894</v>
      </c>
      <c r="F165" s="489">
        <v>0</v>
      </c>
      <c r="G165" s="489" t="s">
        <v>84</v>
      </c>
      <c r="H165" s="490">
        <v>0.37494235833314743</v>
      </c>
      <c r="I165" s="490">
        <v>0.615355049099791</v>
      </c>
      <c r="J165" s="490">
        <v>0.50207872254909403</v>
      </c>
    </row>
    <row r="166" spans="1:10" x14ac:dyDescent="0.2">
      <c r="A166" s="476" t="s">
        <v>717</v>
      </c>
      <c r="B166" s="488">
        <v>0.13674175301209482</v>
      </c>
      <c r="C166" s="488">
        <v>0.96548024878280114</v>
      </c>
      <c r="D166" s="488">
        <v>0.36036423744961776</v>
      </c>
      <c r="E166" s="488">
        <v>0.35456762713861351</v>
      </c>
      <c r="F166" s="488">
        <v>0</v>
      </c>
      <c r="G166" s="488" t="s">
        <v>84</v>
      </c>
      <c r="H166" s="267">
        <v>0.88715190863245741</v>
      </c>
      <c r="I166" s="267">
        <v>0.35056687106223389</v>
      </c>
      <c r="J166" s="267">
        <v>0.60339205156412767</v>
      </c>
    </row>
    <row r="167" spans="1:10" x14ac:dyDescent="0.2">
      <c r="A167" s="491" t="s">
        <v>718</v>
      </c>
      <c r="B167" s="489">
        <v>4.4492361105737359</v>
      </c>
      <c r="C167" s="489">
        <v>7.7080850102587037</v>
      </c>
      <c r="D167" s="489">
        <v>9.5431017264094038</v>
      </c>
      <c r="E167" s="489">
        <v>9.9158708617787017</v>
      </c>
      <c r="F167" s="489">
        <v>0</v>
      </c>
      <c r="G167" s="489" t="s">
        <v>84</v>
      </c>
      <c r="H167" s="490">
        <v>7.4000744298213696</v>
      </c>
      <c r="I167" s="490">
        <v>9.4296721804125845</v>
      </c>
      <c r="J167" s="490">
        <v>8.4733774988406871</v>
      </c>
    </row>
    <row r="168" spans="1:10" x14ac:dyDescent="0.2">
      <c r="A168" s="476" t="s">
        <v>329</v>
      </c>
      <c r="B168" s="488">
        <v>0.21765109482649664</v>
      </c>
      <c r="C168" s="488">
        <v>0.11254754940109665</v>
      </c>
      <c r="D168" s="488">
        <v>0.11038724517105562</v>
      </c>
      <c r="E168" s="488">
        <v>0.71147403406437648</v>
      </c>
      <c r="F168" s="488">
        <v>0</v>
      </c>
      <c r="G168" s="488" t="s">
        <v>84</v>
      </c>
      <c r="H168" s="267">
        <v>0.12248142637085384</v>
      </c>
      <c r="I168" s="267">
        <v>0.27465929033948838</v>
      </c>
      <c r="J168" s="267">
        <v>0.20295696315481085</v>
      </c>
    </row>
    <row r="169" spans="1:10" x14ac:dyDescent="0.2">
      <c r="A169" s="477" t="s">
        <v>719</v>
      </c>
      <c r="B169" s="489">
        <v>0.46442748918586385</v>
      </c>
      <c r="C169" s="489">
        <v>1.1381546612043332</v>
      </c>
      <c r="D169" s="489">
        <v>0.44599284642217912</v>
      </c>
      <c r="E169" s="489">
        <v>0.20497105197336254</v>
      </c>
      <c r="F169" s="489">
        <v>0</v>
      </c>
      <c r="G169" s="489" t="s">
        <v>84</v>
      </c>
      <c r="H169" s="490">
        <v>1.0744772389924986</v>
      </c>
      <c r="I169" s="490">
        <v>0.36898289031094633</v>
      </c>
      <c r="J169" s="490">
        <v>0.70139382904334879</v>
      </c>
    </row>
    <row r="170" spans="1:10" x14ac:dyDescent="0.2">
      <c r="A170" s="501" t="s">
        <v>330</v>
      </c>
      <c r="B170" s="502">
        <v>32.001311625099632</v>
      </c>
      <c r="C170" s="502">
        <v>22.260848640615848</v>
      </c>
      <c r="D170" s="502">
        <v>12.095227445875985</v>
      </c>
      <c r="E170" s="502">
        <v>7.0837870305168682</v>
      </c>
      <c r="F170" s="502">
        <v>8.8853096786835728E-2</v>
      </c>
      <c r="G170" s="502" t="s">
        <v>84</v>
      </c>
      <c r="H170" s="503">
        <v>23.181469924367068</v>
      </c>
      <c r="I170" s="503">
        <v>10.431892442149978</v>
      </c>
      <c r="J170" s="503">
        <v>16.439168088263319</v>
      </c>
    </row>
    <row r="171" spans="1:10" x14ac:dyDescent="0.2">
      <c r="A171" s="491" t="s">
        <v>720</v>
      </c>
      <c r="B171" s="489">
        <v>8.1357693190640905</v>
      </c>
      <c r="C171" s="489">
        <v>1.631714112747056</v>
      </c>
      <c r="D171" s="489">
        <v>0.93513421067375146</v>
      </c>
      <c r="E171" s="489">
        <v>0.52649710284877083</v>
      </c>
      <c r="F171" s="489">
        <v>8.8853096786835728E-2</v>
      </c>
      <c r="G171" s="489" t="s">
        <v>84</v>
      </c>
      <c r="H171" s="490">
        <v>2.2464458419437765</v>
      </c>
      <c r="I171" s="490">
        <v>0.8025206264520135</v>
      </c>
      <c r="J171" s="490">
        <v>1.4828613509921846</v>
      </c>
    </row>
    <row r="172" spans="1:10" x14ac:dyDescent="0.2">
      <c r="A172" s="476" t="s">
        <v>331</v>
      </c>
      <c r="B172" s="488">
        <v>17.125509754002586</v>
      </c>
      <c r="C172" s="488">
        <v>10.769217348670837</v>
      </c>
      <c r="D172" s="488">
        <v>5.8680907191740372</v>
      </c>
      <c r="E172" s="488">
        <v>3.3407925077629876</v>
      </c>
      <c r="F172" s="488">
        <v>0</v>
      </c>
      <c r="G172" s="488" t="s">
        <v>84</v>
      </c>
      <c r="H172" s="267">
        <v>11.369983255118635</v>
      </c>
      <c r="I172" s="267">
        <v>5.0335060444923378</v>
      </c>
      <c r="J172" s="267">
        <v>8.0190924517783806</v>
      </c>
    </row>
    <row r="173" spans="1:10" x14ac:dyDescent="0.2">
      <c r="A173" s="477" t="s">
        <v>332</v>
      </c>
      <c r="B173" s="489">
        <v>0.28451431180307823</v>
      </c>
      <c r="C173" s="489">
        <v>0.28507455312616148</v>
      </c>
      <c r="D173" s="489">
        <v>0.21432705169512981</v>
      </c>
      <c r="E173" s="489">
        <v>0.35296786262144531</v>
      </c>
      <c r="F173" s="489">
        <v>0</v>
      </c>
      <c r="G173" s="489" t="s">
        <v>84</v>
      </c>
      <c r="H173" s="490">
        <v>0.28502160183556174</v>
      </c>
      <c r="I173" s="490">
        <v>0.24792459342536222</v>
      </c>
      <c r="J173" s="490">
        <v>0.26540375738017435</v>
      </c>
    </row>
    <row r="174" spans="1:10" x14ac:dyDescent="0.2">
      <c r="A174" s="476" t="s">
        <v>721</v>
      </c>
      <c r="B174" s="488">
        <v>0.51918686982024154</v>
      </c>
      <c r="C174" s="488">
        <v>0.10337859386104031</v>
      </c>
      <c r="D174" s="488">
        <v>0.23801887455693652</v>
      </c>
      <c r="E174" s="488">
        <v>0.70256905663213365</v>
      </c>
      <c r="F174" s="488">
        <v>0</v>
      </c>
      <c r="G174" s="488" t="s">
        <v>84</v>
      </c>
      <c r="H174" s="267">
        <v>0.1426787738851038</v>
      </c>
      <c r="I174" s="267">
        <v>0.36150646328259667</v>
      </c>
      <c r="J174" s="267">
        <v>0.25840043870677532</v>
      </c>
    </row>
    <row r="175" spans="1:10" x14ac:dyDescent="0.2">
      <c r="A175" s="477" t="s">
        <v>722</v>
      </c>
      <c r="B175" s="489">
        <v>5.1775568951241588</v>
      </c>
      <c r="C175" s="489">
        <v>7.8235538096263131</v>
      </c>
      <c r="D175" s="489">
        <v>4.1924795712385015</v>
      </c>
      <c r="E175" s="489">
        <v>1.4661945528155189</v>
      </c>
      <c r="F175" s="489">
        <v>0</v>
      </c>
      <c r="G175" s="489" t="s">
        <v>84</v>
      </c>
      <c r="H175" s="490">
        <v>7.5734670242126088</v>
      </c>
      <c r="I175" s="490">
        <v>3.3407600543601914</v>
      </c>
      <c r="J175" s="490">
        <v>5.3351035949672312</v>
      </c>
    </row>
    <row r="176" spans="1:10" x14ac:dyDescent="0.2">
      <c r="A176" s="479" t="s">
        <v>333</v>
      </c>
      <c r="B176" s="492">
        <v>0.75877060618488612</v>
      </c>
      <c r="C176" s="492">
        <v>1.6479096841051828</v>
      </c>
      <c r="D176" s="492">
        <v>0.64717639775593638</v>
      </c>
      <c r="E176" s="492">
        <v>0.69476438212569447</v>
      </c>
      <c r="F176" s="492">
        <v>0</v>
      </c>
      <c r="G176" s="492" t="s">
        <v>84</v>
      </c>
      <c r="H176" s="493">
        <v>1.5638725740979589</v>
      </c>
      <c r="I176" s="493">
        <v>0.6456737912780196</v>
      </c>
      <c r="J176" s="493">
        <v>1.0783056329228575</v>
      </c>
    </row>
    <row r="177" spans="1:10" x14ac:dyDescent="0.2">
      <c r="A177" s="475" t="s">
        <v>723</v>
      </c>
      <c r="B177" s="499">
        <v>85.552101308529814</v>
      </c>
      <c r="C177" s="499">
        <v>77.23047598739258</v>
      </c>
      <c r="D177" s="499">
        <v>68.389746921272007</v>
      </c>
      <c r="E177" s="499">
        <v>66.930866060919442</v>
      </c>
      <c r="F177" s="499">
        <v>56.277384542591271</v>
      </c>
      <c r="G177" s="499" t="s">
        <v>84</v>
      </c>
      <c r="H177" s="500">
        <v>78.016995621854093</v>
      </c>
      <c r="I177" s="500">
        <v>67.709714163701591</v>
      </c>
      <c r="J177" s="500">
        <v>72.566242230420542</v>
      </c>
    </row>
    <row r="178" spans="1:10" x14ac:dyDescent="0.2">
      <c r="A178" s="479" t="s">
        <v>724</v>
      </c>
      <c r="B178" s="492">
        <v>5.1064828070066834</v>
      </c>
      <c r="C178" s="492">
        <v>4.4816916379690879</v>
      </c>
      <c r="D178" s="492">
        <v>3.9033342029450186</v>
      </c>
      <c r="E178" s="492">
        <v>2.0257473233203549</v>
      </c>
      <c r="F178" s="492">
        <v>0.24851720330922941</v>
      </c>
      <c r="G178" s="492" t="s">
        <v>84</v>
      </c>
      <c r="H178" s="493">
        <v>4.5407438667011384</v>
      </c>
      <c r="I178" s="493">
        <v>3.2993166528970543</v>
      </c>
      <c r="J178" s="493">
        <v>3.8842454851120323</v>
      </c>
    </row>
    <row r="179" spans="1:10" x14ac:dyDescent="0.2">
      <c r="A179" s="477" t="s">
        <v>334</v>
      </c>
      <c r="B179" s="489">
        <v>24.468642229427346</v>
      </c>
      <c r="C179" s="489">
        <v>22.428341132532264</v>
      </c>
      <c r="D179" s="489">
        <v>19.71516161508152</v>
      </c>
      <c r="E179" s="489">
        <v>17.248059399918034</v>
      </c>
      <c r="F179" s="489">
        <v>22.612838319003217</v>
      </c>
      <c r="G179" s="489" t="s">
        <v>84</v>
      </c>
      <c r="H179" s="490">
        <v>22.621180489147516</v>
      </c>
      <c r="I179" s="490">
        <v>19.096474787381943</v>
      </c>
      <c r="J179" s="490">
        <v>20.757226192788607</v>
      </c>
    </row>
    <row r="180" spans="1:10" x14ac:dyDescent="0.2">
      <c r="A180" s="476" t="s">
        <v>725</v>
      </c>
      <c r="B180" s="488">
        <v>12.544641682594465</v>
      </c>
      <c r="C180" s="488">
        <v>14.019622991825752</v>
      </c>
      <c r="D180" s="488">
        <v>11.985128553800589</v>
      </c>
      <c r="E180" s="488">
        <v>12.120567131591297</v>
      </c>
      <c r="F180" s="488">
        <v>22.612838319003217</v>
      </c>
      <c r="G180" s="488" t="s">
        <v>84</v>
      </c>
      <c r="H180" s="267">
        <v>13.880214917632907</v>
      </c>
      <c r="I180" s="267">
        <v>12.264214839402733</v>
      </c>
      <c r="J180" s="267">
        <v>13.025632849341463</v>
      </c>
    </row>
    <row r="181" spans="1:10" x14ac:dyDescent="0.2">
      <c r="A181" s="477" t="s">
        <v>752</v>
      </c>
      <c r="B181" s="489">
        <v>11.923997967432491</v>
      </c>
      <c r="C181" s="489">
        <v>8.4087180060866995</v>
      </c>
      <c r="D181" s="489">
        <v>7.7300329060855075</v>
      </c>
      <c r="E181" s="489">
        <v>5.1274918768991569</v>
      </c>
      <c r="F181" s="489">
        <v>0</v>
      </c>
      <c r="G181" s="489" t="s">
        <v>84</v>
      </c>
      <c r="H181" s="490">
        <v>8.7409652058260043</v>
      </c>
      <c r="I181" s="490">
        <v>6.8322597307643482</v>
      </c>
      <c r="J181" s="490">
        <v>7.7315930562752406</v>
      </c>
    </row>
    <row r="182" spans="1:10" x14ac:dyDescent="0.2">
      <c r="A182" s="476" t="s">
        <v>335</v>
      </c>
      <c r="B182" s="488">
        <v>41.167804182239799</v>
      </c>
      <c r="C182" s="488">
        <v>29.567582310256402</v>
      </c>
      <c r="D182" s="488">
        <v>29.183856137567705</v>
      </c>
      <c r="E182" s="488">
        <v>34.351625266023966</v>
      </c>
      <c r="F182" s="488">
        <v>32.118327414891532</v>
      </c>
      <c r="G182" s="488" t="s">
        <v>84</v>
      </c>
      <c r="H182" s="267">
        <v>30.663978977293297</v>
      </c>
      <c r="I182" s="267">
        <v>30.684414605397158</v>
      </c>
      <c r="J182" s="267">
        <v>30.67478585878241</v>
      </c>
    </row>
    <row r="183" spans="1:10" x14ac:dyDescent="0.2">
      <c r="A183" s="477" t="s">
        <v>336</v>
      </c>
      <c r="B183" s="489">
        <v>14.8091695104556</v>
      </c>
      <c r="C183" s="489">
        <v>20.752860368155574</v>
      </c>
      <c r="D183" s="489">
        <v>15.587394655286911</v>
      </c>
      <c r="E183" s="489">
        <v>13.305432505946763</v>
      </c>
      <c r="F183" s="489">
        <v>1.2976968260264872</v>
      </c>
      <c r="G183" s="489" t="s">
        <v>84</v>
      </c>
      <c r="H183" s="490">
        <v>20.191091557334914</v>
      </c>
      <c r="I183" s="490">
        <v>14.629507357773409</v>
      </c>
      <c r="J183" s="490">
        <v>17.249983947090534</v>
      </c>
    </row>
    <row r="184" spans="1:10" s="7" customFormat="1" x14ac:dyDescent="0.2">
      <c r="A184" s="501" t="s">
        <v>726</v>
      </c>
      <c r="B184" s="502">
        <v>40.511226840208728</v>
      </c>
      <c r="C184" s="502">
        <v>43.386655568609193</v>
      </c>
      <c r="D184" s="502">
        <v>40.849238510378463</v>
      </c>
      <c r="E184" s="502">
        <v>27.616220132607836</v>
      </c>
      <c r="F184" s="502">
        <v>70.640238394517112</v>
      </c>
      <c r="G184" s="502" t="s">
        <v>84</v>
      </c>
      <c r="H184" s="503">
        <v>43.114884001745068</v>
      </c>
      <c r="I184" s="503">
        <v>37.854518172358482</v>
      </c>
      <c r="J184" s="503">
        <v>40.333068350244503</v>
      </c>
    </row>
    <row r="185" spans="1:10" x14ac:dyDescent="0.2">
      <c r="A185" s="477" t="s">
        <v>727</v>
      </c>
      <c r="B185" s="489">
        <v>1.2646000510721278</v>
      </c>
      <c r="C185" s="489">
        <v>0.86618507774361564</v>
      </c>
      <c r="D185" s="489">
        <v>0.8287103462115013</v>
      </c>
      <c r="E185" s="489">
        <v>0.34398420824573517</v>
      </c>
      <c r="F185" s="489">
        <v>0</v>
      </c>
      <c r="G185" s="489" t="s">
        <v>84</v>
      </c>
      <c r="H185" s="490">
        <v>0.90384132722535837</v>
      </c>
      <c r="I185" s="490">
        <v>0.67538400601337623</v>
      </c>
      <c r="J185" s="490">
        <v>0.78302726743182283</v>
      </c>
    </row>
    <row r="186" spans="1:10" x14ac:dyDescent="0.2">
      <c r="A186" s="479" t="s">
        <v>337</v>
      </c>
      <c r="B186" s="492">
        <v>5.2406013098195183</v>
      </c>
      <c r="C186" s="492">
        <v>3.4740407900729195</v>
      </c>
      <c r="D186" s="492">
        <v>2.0340185262984076</v>
      </c>
      <c r="E186" s="492">
        <v>0.92746886095748671</v>
      </c>
      <c r="F186" s="492">
        <v>2.9421984103845951</v>
      </c>
      <c r="G186" s="492" t="s">
        <v>84</v>
      </c>
      <c r="H186" s="493">
        <v>3.6410075159979622</v>
      </c>
      <c r="I186" s="493">
        <v>1.7476274977944544</v>
      </c>
      <c r="J186" s="493">
        <v>2.6397398590123791</v>
      </c>
    </row>
    <row r="187" spans="1:10" x14ac:dyDescent="0.2">
      <c r="A187" s="478" t="s">
        <v>728</v>
      </c>
      <c r="B187" s="489">
        <v>34.006024189616873</v>
      </c>
      <c r="C187" s="489">
        <v>39.04642956617284</v>
      </c>
      <c r="D187" s="489">
        <v>37.986509482673128</v>
      </c>
      <c r="E187" s="489">
        <v>26.344765889121874</v>
      </c>
      <c r="F187" s="489">
        <v>67.698039984132521</v>
      </c>
      <c r="G187" s="489" t="s">
        <v>84</v>
      </c>
      <c r="H187" s="490">
        <v>38.570034914729341</v>
      </c>
      <c r="I187" s="490">
        <v>35.431506234120917</v>
      </c>
      <c r="J187" s="490">
        <v>36.910300879194025</v>
      </c>
    </row>
    <row r="188" spans="1:10" x14ac:dyDescent="0.2">
      <c r="A188" s="479" t="s">
        <v>729</v>
      </c>
      <c r="B188" s="488">
        <v>1.6902810772607799</v>
      </c>
      <c r="C188" s="488">
        <v>3.2735335964612227</v>
      </c>
      <c r="D188" s="488">
        <v>3.0258148962464286</v>
      </c>
      <c r="E188" s="488">
        <v>2.3971228507200899</v>
      </c>
      <c r="F188" s="488">
        <v>2.0010036657697401</v>
      </c>
      <c r="G188" s="488" t="s">
        <v>84</v>
      </c>
      <c r="H188" s="267">
        <v>3.123892253020923</v>
      </c>
      <c r="I188" s="267">
        <v>2.8280868160026102</v>
      </c>
      <c r="J188" s="267">
        <v>2.9674627914234848</v>
      </c>
    </row>
    <row r="189" spans="1:10" x14ac:dyDescent="0.2">
      <c r="A189" s="478" t="s">
        <v>754</v>
      </c>
      <c r="B189" s="494">
        <v>25.526333098607896</v>
      </c>
      <c r="C189" s="494">
        <v>29.678216508239338</v>
      </c>
      <c r="D189" s="494">
        <v>28.837224522304609</v>
      </c>
      <c r="E189" s="494">
        <v>19.303078069056436</v>
      </c>
      <c r="F189" s="494">
        <v>64.346886007465358</v>
      </c>
      <c r="G189" s="494" t="s">
        <v>84</v>
      </c>
      <c r="H189" s="495">
        <v>29.285800640467031</v>
      </c>
      <c r="I189" s="495">
        <v>26.998763830206183</v>
      </c>
      <c r="J189" s="495">
        <v>28.076357228984104</v>
      </c>
    </row>
    <row r="190" spans="1:10" s="47" customFormat="1" x14ac:dyDescent="0.2">
      <c r="A190" s="479" t="s">
        <v>753</v>
      </c>
      <c r="B190" s="492">
        <v>4.4108868752369821</v>
      </c>
      <c r="C190" s="492">
        <v>1.8511741607497894</v>
      </c>
      <c r="D190" s="492">
        <v>2.2181585162945106</v>
      </c>
      <c r="E190" s="492">
        <v>1.1979492326258021</v>
      </c>
      <c r="F190" s="492">
        <v>0.85384714648262938</v>
      </c>
      <c r="G190" s="492" t="s">
        <v>84</v>
      </c>
      <c r="H190" s="493">
        <v>2.093105782377978</v>
      </c>
      <c r="I190" s="493">
        <v>1.9040832376049324</v>
      </c>
      <c r="J190" s="493">
        <v>1.9931458384138829</v>
      </c>
    </row>
    <row r="191" spans="1:10" s="7" customFormat="1" x14ac:dyDescent="0.2">
      <c r="A191" s="478" t="s">
        <v>755</v>
      </c>
      <c r="B191" s="494">
        <v>0</v>
      </c>
      <c r="C191" s="494">
        <v>7.5383461175039815E-2</v>
      </c>
      <c r="D191" s="494">
        <v>3.4804746310578019E-2</v>
      </c>
      <c r="E191" s="494">
        <v>5.0011918969793921E-2</v>
      </c>
      <c r="F191" s="494">
        <v>7.1532693217609092E-2</v>
      </c>
      <c r="G191" s="494" t="s">
        <v>84</v>
      </c>
      <c r="H191" s="495">
        <v>6.8258582315469565E-2</v>
      </c>
      <c r="I191" s="495">
        <v>3.9858819026675388E-2</v>
      </c>
      <c r="J191" s="495">
        <v>5.3240062961865744E-2</v>
      </c>
    </row>
    <row r="192" spans="1:10" x14ac:dyDescent="0.2">
      <c r="A192" s="479" t="s">
        <v>756</v>
      </c>
      <c r="B192" s="492">
        <v>2.3785179797104363</v>
      </c>
      <c r="C192" s="492">
        <v>4.1681211664483806</v>
      </c>
      <c r="D192" s="492">
        <v>3.8705064911261586</v>
      </c>
      <c r="E192" s="492">
        <v>3.3966026434670149</v>
      </c>
      <c r="F192" s="492">
        <v>0.42475613311475724</v>
      </c>
      <c r="G192" s="492" t="s">
        <v>84</v>
      </c>
      <c r="H192" s="493">
        <v>3.9989765594821161</v>
      </c>
      <c r="I192" s="493">
        <v>3.6607126624210564</v>
      </c>
      <c r="J192" s="493">
        <v>3.8200939810262078</v>
      </c>
    </row>
    <row r="193" spans="1:10" s="47" customFormat="1" x14ac:dyDescent="0.2">
      <c r="A193" s="504" t="s">
        <v>730</v>
      </c>
      <c r="B193" s="505">
        <v>9.843964332051371</v>
      </c>
      <c r="C193" s="505">
        <v>11.370091542819804</v>
      </c>
      <c r="D193" s="505">
        <v>11.09191045410336</v>
      </c>
      <c r="E193" s="505">
        <v>14.158849531715619</v>
      </c>
      <c r="F193" s="505">
        <v>20.777028480211058</v>
      </c>
      <c r="G193" s="505" t="s">
        <v>84</v>
      </c>
      <c r="H193" s="506">
        <v>11.225849406261881</v>
      </c>
      <c r="I193" s="506">
        <v>12.162965669299275</v>
      </c>
      <c r="J193" s="506">
        <v>11.721420393593219</v>
      </c>
    </row>
    <row r="194" spans="1:10" s="7" customFormat="1" x14ac:dyDescent="0.2">
      <c r="A194" s="479" t="s">
        <v>731</v>
      </c>
      <c r="B194" s="492">
        <v>6.3504837665436298E-2</v>
      </c>
      <c r="C194" s="492">
        <v>5.810756580855958E-2</v>
      </c>
      <c r="D194" s="492">
        <v>4.0569790683277339E-2</v>
      </c>
      <c r="E194" s="492">
        <v>0.17465890022158714</v>
      </c>
      <c r="F194" s="492">
        <v>0</v>
      </c>
      <c r="G194" s="492" t="s">
        <v>84</v>
      </c>
      <c r="H194" s="493">
        <v>5.8617689747590754E-2</v>
      </c>
      <c r="I194" s="493">
        <v>7.6852899813010578E-2</v>
      </c>
      <c r="J194" s="493">
        <v>6.826093404155284E-2</v>
      </c>
    </row>
    <row r="195" spans="1:10" x14ac:dyDescent="0.2">
      <c r="A195" s="478" t="s">
        <v>732</v>
      </c>
      <c r="B195" s="494">
        <v>4.9323423277025027</v>
      </c>
      <c r="C195" s="494">
        <v>7.6338302016052877</v>
      </c>
      <c r="D195" s="494">
        <v>6.7251459574153074</v>
      </c>
      <c r="E195" s="494">
        <v>8.6733873477297774</v>
      </c>
      <c r="F195" s="494">
        <v>4.0794473147161305</v>
      </c>
      <c r="G195" s="494" t="s">
        <v>84</v>
      </c>
      <c r="H195" s="495">
        <v>7.3784986800469694</v>
      </c>
      <c r="I195" s="495">
        <v>7.2055931089887526</v>
      </c>
      <c r="J195" s="495">
        <v>7.2870618029548142</v>
      </c>
    </row>
    <row r="196" spans="1:10" x14ac:dyDescent="0.2">
      <c r="A196" s="479" t="s">
        <v>733</v>
      </c>
      <c r="B196" s="492">
        <v>0.3088831970120226</v>
      </c>
      <c r="C196" s="492">
        <v>1.517032300812821</v>
      </c>
      <c r="D196" s="492">
        <v>1.1783836365670837</v>
      </c>
      <c r="E196" s="492">
        <v>3.5617478963703313</v>
      </c>
      <c r="F196" s="492">
        <v>5.236267701557594E-2</v>
      </c>
      <c r="G196" s="492" t="s">
        <v>84</v>
      </c>
      <c r="H196" s="493">
        <v>1.4028439115467519</v>
      </c>
      <c r="I196" s="493">
        <v>1.8140956807584445</v>
      </c>
      <c r="J196" s="493">
        <v>1.620324338841252</v>
      </c>
    </row>
    <row r="197" spans="1:10" x14ac:dyDescent="0.2">
      <c r="A197" s="478" t="s">
        <v>769</v>
      </c>
      <c r="B197" s="494">
        <v>0.9610691098747185</v>
      </c>
      <c r="C197" s="494">
        <v>2.0698501829550584</v>
      </c>
      <c r="D197" s="494">
        <v>1.631783960522009</v>
      </c>
      <c r="E197" s="494">
        <v>2.3319517244537726</v>
      </c>
      <c r="F197" s="494">
        <v>0</v>
      </c>
      <c r="G197" s="494" t="s">
        <v>84</v>
      </c>
      <c r="H197" s="495">
        <v>1.9650535776474547</v>
      </c>
      <c r="I197" s="495">
        <v>1.7889748902874869</v>
      </c>
      <c r="J197" s="495">
        <v>1.8719386757033156</v>
      </c>
    </row>
    <row r="198" spans="1:10" x14ac:dyDescent="0.2">
      <c r="A198" s="476" t="s">
        <v>770</v>
      </c>
      <c r="B198" s="488">
        <v>3.662388731115565</v>
      </c>
      <c r="C198" s="488">
        <v>4.0469474485977797</v>
      </c>
      <c r="D198" s="488">
        <v>3.9149780499353688</v>
      </c>
      <c r="E198" s="488">
        <v>2.7796873354780955</v>
      </c>
      <c r="F198" s="488">
        <v>4.0270846377005549</v>
      </c>
      <c r="G198" s="488" t="s">
        <v>84</v>
      </c>
      <c r="H198" s="267">
        <v>4.0106008251641549</v>
      </c>
      <c r="I198" s="267">
        <v>3.6025222121205238</v>
      </c>
      <c r="J198" s="267">
        <v>3.7947984438039613</v>
      </c>
    </row>
    <row r="199" spans="1:10" s="47" customFormat="1" x14ac:dyDescent="0.2">
      <c r="A199" s="477" t="s">
        <v>734</v>
      </c>
      <c r="B199" s="489">
        <v>4.8481132975828443</v>
      </c>
      <c r="C199" s="489">
        <v>3.678153506166328</v>
      </c>
      <c r="D199" s="489">
        <v>4.3261943956139284</v>
      </c>
      <c r="E199" s="489">
        <v>5.3108025009090909</v>
      </c>
      <c r="F199" s="489">
        <v>16.69757638613412</v>
      </c>
      <c r="G199" s="489" t="s">
        <v>84</v>
      </c>
      <c r="H199" s="490">
        <v>3.7887324269863081</v>
      </c>
      <c r="I199" s="490">
        <v>4.8805191174603495</v>
      </c>
      <c r="J199" s="490">
        <v>4.3660970822530407</v>
      </c>
    </row>
    <row r="200" spans="1:10" s="47" customFormat="1" x14ac:dyDescent="0.2">
      <c r="A200" s="501" t="s">
        <v>735</v>
      </c>
      <c r="B200" s="502">
        <v>106.17292687141946</v>
      </c>
      <c r="C200" s="502">
        <v>90.383249821931642</v>
      </c>
      <c r="D200" s="502">
        <v>78.486063528625564</v>
      </c>
      <c r="E200" s="502">
        <v>98.682062557172884</v>
      </c>
      <c r="F200" s="502">
        <v>82.818030616585332</v>
      </c>
      <c r="G200" s="502" t="s">
        <v>84</v>
      </c>
      <c r="H200" s="503">
        <v>91.875613457877122</v>
      </c>
      <c r="I200" s="503">
        <v>84.188186052785611</v>
      </c>
      <c r="J200" s="503">
        <v>87.81030572665577</v>
      </c>
    </row>
    <row r="201" spans="1:10" s="7" customFormat="1" x14ac:dyDescent="0.2">
      <c r="A201" s="477" t="s">
        <v>736</v>
      </c>
      <c r="B201" s="489">
        <v>14.078059104380596</v>
      </c>
      <c r="C201" s="489">
        <v>8.8082589794444974</v>
      </c>
      <c r="D201" s="489">
        <v>9.8815695968441943</v>
      </c>
      <c r="E201" s="489">
        <v>8.3885458895994169</v>
      </c>
      <c r="F201" s="489">
        <v>1.0521045915319285</v>
      </c>
      <c r="G201" s="489" t="s">
        <v>84</v>
      </c>
      <c r="H201" s="490">
        <v>9.3063349090855461</v>
      </c>
      <c r="I201" s="490">
        <v>9.2666648058593299</v>
      </c>
      <c r="J201" s="490">
        <v>9.2853563464474007</v>
      </c>
    </row>
    <row r="202" spans="1:10" x14ac:dyDescent="0.2">
      <c r="A202" s="476" t="s">
        <v>737</v>
      </c>
      <c r="B202" s="488">
        <v>75.787271690822749</v>
      </c>
      <c r="C202" s="488">
        <v>67.131358379888226</v>
      </c>
      <c r="D202" s="488">
        <v>55.351545257546029</v>
      </c>
      <c r="E202" s="488">
        <v>75.444848832625965</v>
      </c>
      <c r="F202" s="488">
        <v>61.556757299278793</v>
      </c>
      <c r="G202" s="488" t="s">
        <v>84</v>
      </c>
      <c r="H202" s="267">
        <v>67.949473292602931</v>
      </c>
      <c r="I202" s="267">
        <v>61.067741496499636</v>
      </c>
      <c r="J202" s="267">
        <v>64.310237954086276</v>
      </c>
    </row>
    <row r="203" spans="1:10" x14ac:dyDescent="0.2">
      <c r="A203" s="477" t="s">
        <v>738</v>
      </c>
      <c r="B203" s="489">
        <v>1.0854955157124175</v>
      </c>
      <c r="C203" s="489">
        <v>0.71249327069204138</v>
      </c>
      <c r="D203" s="489">
        <v>0.72861193679387048</v>
      </c>
      <c r="E203" s="489">
        <v>0.43167259744687447</v>
      </c>
      <c r="F203" s="489">
        <v>0</v>
      </c>
      <c r="G203" s="489" t="s">
        <v>84</v>
      </c>
      <c r="H203" s="490">
        <v>0.747747632440529</v>
      </c>
      <c r="I203" s="490">
        <v>0.62966451272786783</v>
      </c>
      <c r="J203" s="490">
        <v>0.685302266234316</v>
      </c>
    </row>
    <row r="204" spans="1:10" x14ac:dyDescent="0.2">
      <c r="A204" s="476" t="s">
        <v>739</v>
      </c>
      <c r="B204" s="488">
        <v>5.5986917281208815</v>
      </c>
      <c r="C204" s="488">
        <v>7.4752926197244696</v>
      </c>
      <c r="D204" s="488">
        <v>7.0943684392104958</v>
      </c>
      <c r="E204" s="488">
        <v>9.1327843692007544</v>
      </c>
      <c r="F204" s="488">
        <v>7.3507477309984566</v>
      </c>
      <c r="G204" s="488" t="s">
        <v>84</v>
      </c>
      <c r="H204" s="267">
        <v>7.2979254119573582</v>
      </c>
      <c r="I204" s="267">
        <v>7.665783434825169</v>
      </c>
      <c r="J204" s="267">
        <v>7.4924581191365958</v>
      </c>
    </row>
    <row r="205" spans="1:10" s="47" customFormat="1" x14ac:dyDescent="0.2">
      <c r="A205" s="478" t="s">
        <v>740</v>
      </c>
      <c r="B205" s="494">
        <v>9.6234023838818423</v>
      </c>
      <c r="C205" s="494">
        <v>6.2558461683229618</v>
      </c>
      <c r="D205" s="489">
        <v>5.4299676774492829</v>
      </c>
      <c r="E205" s="489">
        <v>5.2842089111619881</v>
      </c>
      <c r="F205" s="489">
        <v>12.858411436054542</v>
      </c>
      <c r="G205" s="489" t="s">
        <v>84</v>
      </c>
      <c r="H205" s="490">
        <v>6.5741312366211311</v>
      </c>
      <c r="I205" s="490">
        <v>5.558330608191846</v>
      </c>
      <c r="J205" s="490">
        <v>6.0369499494979486</v>
      </c>
    </row>
    <row r="206" spans="1:10" s="47" customFormat="1" x14ac:dyDescent="0.2">
      <c r="A206" s="507" t="s">
        <v>741</v>
      </c>
      <c r="B206" s="508">
        <v>38.157634896192029</v>
      </c>
      <c r="C206" s="508">
        <v>32.729870534778556</v>
      </c>
      <c r="D206" s="502">
        <v>32.373513169650792</v>
      </c>
      <c r="E206" s="502">
        <v>50.256096582406656</v>
      </c>
      <c r="F206" s="502">
        <v>83.581887178408763</v>
      </c>
      <c r="G206" s="502" t="s">
        <v>84</v>
      </c>
      <c r="H206" s="503">
        <v>33.242876477336267</v>
      </c>
      <c r="I206" s="503">
        <v>38.498975560395351</v>
      </c>
      <c r="J206" s="503">
        <v>36.022435764526847</v>
      </c>
    </row>
    <row r="207" spans="1:10" x14ac:dyDescent="0.2">
      <c r="A207" s="478" t="s">
        <v>742</v>
      </c>
      <c r="B207" s="494">
        <v>4.2584236768320833</v>
      </c>
      <c r="C207" s="494">
        <v>4.5873519030597336</v>
      </c>
      <c r="D207" s="489">
        <v>5.3846804114975599</v>
      </c>
      <c r="E207" s="489">
        <v>13.757733728257662</v>
      </c>
      <c r="F207" s="489">
        <v>9.9443586814699394</v>
      </c>
      <c r="G207" s="489" t="s">
        <v>84</v>
      </c>
      <c r="H207" s="490">
        <v>4.5562632036443063</v>
      </c>
      <c r="I207" s="490">
        <v>7.811524508407464</v>
      </c>
      <c r="J207" s="490">
        <v>6.2777284288813622</v>
      </c>
    </row>
    <row r="208" spans="1:10" s="7" customFormat="1" x14ac:dyDescent="0.2">
      <c r="A208" s="479" t="s">
        <v>338</v>
      </c>
      <c r="B208" s="492">
        <v>1.4306618483467333</v>
      </c>
      <c r="C208" s="492">
        <v>2.0040365751265394</v>
      </c>
      <c r="D208" s="488">
        <v>1.8236841872470024</v>
      </c>
      <c r="E208" s="488">
        <v>1.3673211205319031</v>
      </c>
      <c r="F208" s="488">
        <v>0</v>
      </c>
      <c r="G208" s="488" t="s">
        <v>84</v>
      </c>
      <c r="H208" s="267">
        <v>1.9498439789553519</v>
      </c>
      <c r="I208" s="267">
        <v>1.655617561952123</v>
      </c>
      <c r="J208" s="267">
        <v>1.7942495434253887</v>
      </c>
    </row>
    <row r="209" spans="1:12" x14ac:dyDescent="0.2">
      <c r="A209" s="745" t="s">
        <v>743</v>
      </c>
      <c r="B209" s="489">
        <v>6.4899209929659749</v>
      </c>
      <c r="C209" s="489">
        <v>1.6723527383756798</v>
      </c>
      <c r="D209" s="494">
        <v>2.9993399538666088</v>
      </c>
      <c r="E209" s="494">
        <v>4.9505920537852806</v>
      </c>
      <c r="F209" s="494">
        <v>27.970678621441174</v>
      </c>
      <c r="G209" s="494" t="s">
        <v>84</v>
      </c>
      <c r="H209" s="495">
        <v>2.1276859066414051</v>
      </c>
      <c r="I209" s="495">
        <v>4.1081991769077142</v>
      </c>
      <c r="J209" s="495">
        <v>3.1750318502359463</v>
      </c>
    </row>
    <row r="210" spans="1:12" x14ac:dyDescent="0.2">
      <c r="A210" s="476" t="s">
        <v>744</v>
      </c>
      <c r="B210" s="488">
        <v>24.153198327516787</v>
      </c>
      <c r="C210" s="488">
        <v>21.05838986355878</v>
      </c>
      <c r="D210" s="492">
        <v>18.210491707210178</v>
      </c>
      <c r="E210" s="492">
        <v>23.243334086179043</v>
      </c>
      <c r="F210" s="492">
        <v>45.41025555242242</v>
      </c>
      <c r="G210" s="492" t="s">
        <v>84</v>
      </c>
      <c r="H210" s="493">
        <v>21.350896138218591</v>
      </c>
      <c r="I210" s="493">
        <v>20.225023521654638</v>
      </c>
      <c r="J210" s="493">
        <v>20.755505975645296</v>
      </c>
    </row>
    <row r="211" spans="1:12" x14ac:dyDescent="0.2">
      <c r="A211" s="477" t="s">
        <v>745</v>
      </c>
      <c r="B211" s="494">
        <v>1.8254261814298649</v>
      </c>
      <c r="C211" s="494">
        <v>3.4077389161785687</v>
      </c>
      <c r="D211" s="494">
        <v>3.9553162890477505</v>
      </c>
      <c r="E211" s="494">
        <v>6.9371136365148685</v>
      </c>
      <c r="F211" s="494">
        <v>0.25657520563199876</v>
      </c>
      <c r="G211" s="494" t="s">
        <v>84</v>
      </c>
      <c r="H211" s="495">
        <v>3.2581863966031919</v>
      </c>
      <c r="I211" s="495">
        <v>4.6986093795767854</v>
      </c>
      <c r="J211" s="495">
        <v>4.0199188176512388</v>
      </c>
    </row>
    <row r="212" spans="1:12" x14ac:dyDescent="0.2">
      <c r="A212" s="501" t="s">
        <v>746</v>
      </c>
      <c r="B212" s="508">
        <v>40.166676984268236</v>
      </c>
      <c r="C212" s="508">
        <v>34.172017871588046</v>
      </c>
      <c r="D212" s="508">
        <v>34.349557204179284</v>
      </c>
      <c r="E212" s="508">
        <v>33.474494383209958</v>
      </c>
      <c r="F212" s="508">
        <v>88.336533911954604</v>
      </c>
      <c r="G212" s="508" t="s">
        <v>84</v>
      </c>
      <c r="H212" s="509">
        <v>34.738603954483473</v>
      </c>
      <c r="I212" s="509">
        <v>35.333571980064448</v>
      </c>
      <c r="J212" s="509">
        <v>35.053238225061676</v>
      </c>
    </row>
    <row r="213" spans="1:12" x14ac:dyDescent="0.2">
      <c r="A213" s="478" t="s">
        <v>747</v>
      </c>
      <c r="B213" s="494">
        <v>17.625405288286686</v>
      </c>
      <c r="C213" s="494">
        <v>21.144284170581074</v>
      </c>
      <c r="D213" s="489">
        <v>22.392976693216983</v>
      </c>
      <c r="E213" s="489">
        <v>21.950938075765507</v>
      </c>
      <c r="F213" s="489">
        <v>60.657797766126755</v>
      </c>
      <c r="G213" s="489" t="s">
        <v>84</v>
      </c>
      <c r="H213" s="490">
        <v>20.811696818301886</v>
      </c>
      <c r="I213" s="490">
        <v>23.139866171749837</v>
      </c>
      <c r="J213" s="490">
        <v>22.042892167983617</v>
      </c>
    </row>
    <row r="214" spans="1:12" s="7" customFormat="1" x14ac:dyDescent="0.2">
      <c r="A214" s="479" t="s">
        <v>339</v>
      </c>
      <c r="B214" s="492">
        <v>0</v>
      </c>
      <c r="C214" s="492">
        <v>0.32131905340193023</v>
      </c>
      <c r="D214" s="488">
        <v>0.14735262215858519</v>
      </c>
      <c r="E214" s="488">
        <v>0.25487689406912839</v>
      </c>
      <c r="F214" s="488">
        <v>0</v>
      </c>
      <c r="G214" s="488" t="s">
        <v>84</v>
      </c>
      <c r="H214" s="267">
        <v>0.29094953606914731</v>
      </c>
      <c r="I214" s="267">
        <v>0.17383835934137412</v>
      </c>
      <c r="J214" s="267">
        <v>0.22901815810926937</v>
      </c>
    </row>
    <row r="215" spans="1:12" x14ac:dyDescent="0.2">
      <c r="A215" s="478" t="s">
        <v>748</v>
      </c>
      <c r="B215" s="533">
        <v>0.40007531849146355</v>
      </c>
      <c r="C215" s="533">
        <v>0.69260507783246483</v>
      </c>
      <c r="D215" s="494">
        <v>0.78871850328292625</v>
      </c>
      <c r="E215" s="494">
        <v>0.86173486183193582</v>
      </c>
      <c r="F215" s="494">
        <v>0.77083920796432681</v>
      </c>
      <c r="G215" s="494" t="s">
        <v>84</v>
      </c>
      <c r="H215" s="495">
        <v>0.66495658483896491</v>
      </c>
      <c r="I215" s="495">
        <v>0.80857168953957292</v>
      </c>
      <c r="J215" s="495">
        <v>0.74090391607136885</v>
      </c>
    </row>
    <row r="216" spans="1:12" x14ac:dyDescent="0.2">
      <c r="A216" s="479" t="s">
        <v>749</v>
      </c>
      <c r="B216" s="492">
        <v>0.32797075991714969</v>
      </c>
      <c r="C216" s="492">
        <v>0.78370136371217924</v>
      </c>
      <c r="D216" s="492">
        <v>0.70315942185980296</v>
      </c>
      <c r="E216" s="492">
        <v>2.7818245300618343</v>
      </c>
      <c r="F216" s="492">
        <v>0.19428101685680557</v>
      </c>
      <c r="G216" s="492" t="s">
        <v>84</v>
      </c>
      <c r="H216" s="493">
        <v>0.74062791903312908</v>
      </c>
      <c r="I216" s="493">
        <v>1.2683522395341265</v>
      </c>
      <c r="J216" s="493">
        <v>1.0197020028632189</v>
      </c>
    </row>
    <row r="217" spans="1:12" x14ac:dyDescent="0.2">
      <c r="A217" s="745" t="s">
        <v>750</v>
      </c>
      <c r="B217" s="751">
        <v>21.813221748472351</v>
      </c>
      <c r="C217" s="751">
        <v>11.230107667581139</v>
      </c>
      <c r="D217" s="751">
        <v>10.3173493428793</v>
      </c>
      <c r="E217" s="751">
        <v>7.6251184557712275</v>
      </c>
      <c r="F217" s="751">
        <v>26.713606362285109</v>
      </c>
      <c r="G217" s="751" t="s">
        <v>84</v>
      </c>
      <c r="H217" s="751">
        <v>12.230372242966924</v>
      </c>
      <c r="I217" s="751">
        <v>9.9429424338252179</v>
      </c>
      <c r="J217" s="751">
        <v>11.020721003649724</v>
      </c>
    </row>
    <row r="218" spans="1:12" x14ac:dyDescent="0.2">
      <c r="A218" s="742" t="s">
        <v>751</v>
      </c>
      <c r="B218" s="748">
        <v>0.10534529143355335</v>
      </c>
      <c r="C218" s="748">
        <v>4.4990211120215895E-2</v>
      </c>
      <c r="D218" s="748">
        <v>5.9190137517112239E-2</v>
      </c>
      <c r="E218" s="748">
        <v>0</v>
      </c>
      <c r="F218" s="748">
        <v>0</v>
      </c>
      <c r="G218" s="748" t="s">
        <v>84</v>
      </c>
      <c r="H218" s="748">
        <v>5.0694680364386763E-2</v>
      </c>
      <c r="I218" s="748">
        <v>4.1421897191552995E-2</v>
      </c>
      <c r="J218" s="748">
        <v>4.5790996058048698E-2</v>
      </c>
    </row>
    <row r="219" spans="1:12" x14ac:dyDescent="0.2">
      <c r="A219" s="746" t="s">
        <v>776</v>
      </c>
      <c r="B219" s="739">
        <v>527.8905921529481</v>
      </c>
      <c r="C219" s="739">
        <v>431.89487996422343</v>
      </c>
      <c r="D219" s="739">
        <v>394.1484569927876</v>
      </c>
      <c r="E219" s="739">
        <v>404.32092051241005</v>
      </c>
      <c r="F219" s="739">
        <v>510.60212777143175</v>
      </c>
      <c r="G219" s="739" t="s">
        <v>84</v>
      </c>
      <c r="H219" s="739">
        <v>440.96792874338058</v>
      </c>
      <c r="I219" s="739">
        <v>399.61728239659243</v>
      </c>
      <c r="J219" s="739">
        <v>419.10065202955298</v>
      </c>
    </row>
    <row r="220" spans="1:12" x14ac:dyDescent="0.2">
      <c r="A220" s="747" t="s">
        <v>118</v>
      </c>
      <c r="B220" s="752">
        <v>5.8131121239556656</v>
      </c>
      <c r="C220" s="752">
        <v>4.4395439242241217</v>
      </c>
      <c r="D220" s="752">
        <v>3.5670677795833905</v>
      </c>
      <c r="E220" s="752">
        <v>4.2180560845264372</v>
      </c>
      <c r="F220" s="752">
        <v>2.7771001706231808</v>
      </c>
      <c r="G220" s="752" t="s">
        <v>84</v>
      </c>
      <c r="H220" s="752">
        <v>4.569366923538535</v>
      </c>
      <c r="I220" s="752">
        <v>3.7297427861042873</v>
      </c>
      <c r="J220" s="752">
        <v>4.1253522594168546</v>
      </c>
    </row>
    <row r="221" spans="1:12" x14ac:dyDescent="0.2">
      <c r="A221" s="511" t="s">
        <v>771</v>
      </c>
      <c r="B221" s="3"/>
      <c r="C221" s="3"/>
      <c r="D221" s="212"/>
      <c r="E221" s="3"/>
      <c r="F221" s="3"/>
      <c r="G221" s="212"/>
      <c r="H221" s="3"/>
      <c r="I221" s="3"/>
      <c r="J221" s="3"/>
      <c r="L221" s="532"/>
    </row>
    <row r="222" spans="1:12" ht="15" customHeight="1" x14ac:dyDescent="0.2">
      <c r="A222" s="22" t="s">
        <v>794</v>
      </c>
      <c r="B222" s="3"/>
      <c r="C222" s="3"/>
      <c r="D222" s="3"/>
      <c r="E222" s="212"/>
      <c r="F222" s="3"/>
      <c r="G222" s="3"/>
      <c r="H222" s="212"/>
      <c r="I222" s="3"/>
      <c r="J222" s="3"/>
      <c r="K222" s="744"/>
    </row>
    <row r="223" spans="1:12" x14ac:dyDescent="0.2">
      <c r="A223" s="38" t="s">
        <v>355</v>
      </c>
    </row>
    <row r="224" spans="1:12" x14ac:dyDescent="0.2">
      <c r="A224" s="22" t="s">
        <v>811</v>
      </c>
    </row>
    <row r="225" spans="1:10" x14ac:dyDescent="0.2">
      <c r="A225" s="242" t="s">
        <v>659</v>
      </c>
      <c r="B225" s="3"/>
      <c r="C225" s="3"/>
      <c r="D225" s="212"/>
      <c r="E225" s="3"/>
      <c r="F225" s="3"/>
      <c r="G225" s="212"/>
      <c r="H225" s="3"/>
      <c r="I225" s="3"/>
      <c r="J225" s="3"/>
    </row>
    <row r="227" spans="1:10" ht="87" customHeight="1" x14ac:dyDescent="0.2">
      <c r="A227" s="817" t="s">
        <v>356</v>
      </c>
      <c r="B227" s="818"/>
      <c r="C227" s="818"/>
      <c r="D227" s="818"/>
      <c r="E227" s="818"/>
      <c r="F227" s="818"/>
      <c r="G227" s="818"/>
      <c r="H227" s="818"/>
      <c r="I227" s="818"/>
      <c r="J227" s="819"/>
    </row>
  </sheetData>
  <mergeCells count="1">
    <mergeCell ref="A227:J227"/>
  </mergeCells>
  <printOptions horizontalCentered="1" verticalCentered="1"/>
  <pageMargins left="0.70866141732283472" right="0.70866141732283472" top="0.19685039370078741" bottom="0.19685039370078741" header="0.31496062992125984" footer="0.31496062992125984"/>
  <pageSetup paperSize="9" scale="50" firstPageNumber="101" orientation="landscape" useFirstPageNumber="1" r:id="rId1"/>
  <headerFooter>
    <oddHeader>&amp;R&amp;12Les groupements à fiscalité propre en 2021</oddHeader>
    <oddFooter>&amp;L&amp;12Direction Générale des Collectivités Locales / DESL&amp;C&amp;12&amp;P&amp;R&amp;12Mise en ligne : mars 2023</oddFooter>
    <firstHeader>&amp;RLes groupements à fiscalité propre en 2016</firstHeader>
    <firstFooter>&amp;LDirection Générale des Collectivités Locales / DESL&amp;C&amp;P&amp;RMise en ligne : mai 2018</firstFooter>
  </headerFooter>
  <rowBreaks count="2" manualBreakCount="2">
    <brk id="76" max="16383" man="1"/>
    <brk id="150" max="16383" man="1"/>
  </row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61"/>
  <sheetViews>
    <sheetView zoomScaleNormal="100" workbookViewId="0">
      <selection sqref="A1:I1"/>
    </sheetView>
  </sheetViews>
  <sheetFormatPr baseColWidth="10" defaultRowHeight="12.75" x14ac:dyDescent="0.2"/>
  <cols>
    <col min="9" max="9" width="18.85546875" customWidth="1"/>
  </cols>
  <sheetData>
    <row r="1" spans="1:9" ht="18" x14ac:dyDescent="0.25">
      <c r="A1" s="832" t="s">
        <v>229</v>
      </c>
      <c r="B1" s="832"/>
      <c r="C1" s="832"/>
      <c r="D1" s="832"/>
      <c r="E1" s="832"/>
      <c r="F1" s="832"/>
      <c r="G1" s="832"/>
      <c r="H1" s="832"/>
      <c r="I1" s="832"/>
    </row>
    <row r="2" spans="1:9" ht="21" customHeight="1" x14ac:dyDescent="0.25">
      <c r="A2" s="833" t="s">
        <v>221</v>
      </c>
      <c r="B2" s="826"/>
      <c r="C2" s="826"/>
      <c r="D2" s="826"/>
      <c r="E2" s="826"/>
      <c r="F2" s="826"/>
      <c r="G2" s="826"/>
      <c r="H2" s="826"/>
      <c r="I2" s="826"/>
    </row>
    <row r="4" spans="1:9" x14ac:dyDescent="0.2">
      <c r="A4" s="834" t="s">
        <v>788</v>
      </c>
      <c r="B4" s="835"/>
      <c r="C4" s="835"/>
      <c r="D4" s="835"/>
      <c r="E4" s="835"/>
      <c r="F4" s="835"/>
      <c r="G4" s="835"/>
      <c r="H4" s="835"/>
      <c r="I4" s="826"/>
    </row>
    <row r="5" spans="1:9" x14ac:dyDescent="0.2">
      <c r="A5" s="835"/>
      <c r="B5" s="835"/>
      <c r="C5" s="835"/>
      <c r="D5" s="835"/>
      <c r="E5" s="835"/>
      <c r="F5" s="835"/>
      <c r="G5" s="835"/>
      <c r="H5" s="835"/>
      <c r="I5" s="826"/>
    </row>
    <row r="7" spans="1:9" ht="327" customHeight="1" x14ac:dyDescent="0.2">
      <c r="A7" s="820" t="s">
        <v>569</v>
      </c>
      <c r="B7" s="820"/>
      <c r="C7" s="820"/>
      <c r="D7" s="820"/>
      <c r="E7" s="820"/>
      <c r="F7" s="820"/>
      <c r="G7" s="820"/>
      <c r="H7" s="820"/>
      <c r="I7" s="820"/>
    </row>
    <row r="8" spans="1:9" ht="12.75" customHeight="1" x14ac:dyDescent="0.2">
      <c r="A8" s="593"/>
      <c r="B8" s="593"/>
      <c r="C8" s="593"/>
      <c r="D8" s="593"/>
      <c r="E8" s="593"/>
      <c r="F8" s="593"/>
      <c r="G8" s="593"/>
      <c r="H8" s="593"/>
      <c r="I8" s="593"/>
    </row>
    <row r="9" spans="1:9" ht="27" customHeight="1" x14ac:dyDescent="0.2">
      <c r="A9" s="820" t="s">
        <v>789</v>
      </c>
      <c r="B9" s="820"/>
      <c r="C9" s="820"/>
      <c r="D9" s="820"/>
      <c r="E9" s="820"/>
      <c r="F9" s="820"/>
      <c r="G9" s="820"/>
      <c r="H9" s="820"/>
      <c r="I9" s="820"/>
    </row>
    <row r="10" spans="1:9" ht="12.75" customHeight="1" x14ac:dyDescent="0.2">
      <c r="A10" s="593"/>
      <c r="B10" s="593"/>
      <c r="C10" s="593"/>
      <c r="D10" s="593"/>
      <c r="E10" s="593"/>
      <c r="F10" s="593"/>
      <c r="G10" s="593"/>
      <c r="H10" s="593"/>
      <c r="I10" s="593"/>
    </row>
    <row r="11" spans="1:9" ht="78" customHeight="1" x14ac:dyDescent="0.2">
      <c r="A11" s="820" t="s">
        <v>419</v>
      </c>
      <c r="B11" s="821"/>
      <c r="C11" s="821"/>
      <c r="D11" s="821"/>
      <c r="E11" s="821"/>
      <c r="F11" s="821"/>
      <c r="G11" s="821"/>
      <c r="H11" s="821"/>
      <c r="I11" s="821"/>
    </row>
    <row r="13" spans="1:9" ht="13.5" x14ac:dyDescent="0.25">
      <c r="A13" s="825" t="s">
        <v>372</v>
      </c>
      <c r="B13" s="826"/>
      <c r="C13" s="826"/>
      <c r="D13" s="826"/>
      <c r="E13" s="826"/>
      <c r="F13" s="826"/>
      <c r="G13" s="826"/>
      <c r="H13" s="826"/>
      <c r="I13" s="826"/>
    </row>
    <row r="15" spans="1:9" ht="26.25" customHeight="1" x14ac:dyDescent="0.2">
      <c r="A15" s="827" t="s">
        <v>8</v>
      </c>
      <c r="B15" s="826"/>
      <c r="C15" s="826"/>
      <c r="D15" s="826"/>
      <c r="E15" s="826"/>
      <c r="F15" s="826"/>
      <c r="G15" s="826"/>
      <c r="H15" s="826"/>
      <c r="I15" s="826"/>
    </row>
    <row r="17" spans="1:9" ht="27" customHeight="1" x14ac:dyDescent="0.2">
      <c r="A17" s="827" t="s">
        <v>9</v>
      </c>
      <c r="B17" s="826"/>
      <c r="C17" s="826"/>
      <c r="D17" s="826"/>
      <c r="E17" s="826"/>
      <c r="F17" s="826"/>
      <c r="G17" s="826"/>
      <c r="H17" s="826"/>
      <c r="I17" s="826"/>
    </row>
    <row r="19" spans="1:9" ht="26.25" customHeight="1" x14ac:dyDescent="0.2">
      <c r="A19" s="823" t="s">
        <v>538</v>
      </c>
      <c r="B19" s="823"/>
      <c r="C19" s="823"/>
      <c r="D19" s="823"/>
      <c r="E19" s="823"/>
      <c r="F19" s="823"/>
      <c r="G19" s="823"/>
      <c r="H19" s="823"/>
      <c r="I19" s="823"/>
    </row>
    <row r="20" spans="1:9" x14ac:dyDescent="0.2">
      <c r="A20" s="208"/>
      <c r="B20" s="208"/>
      <c r="C20" s="208"/>
      <c r="D20" s="208"/>
      <c r="E20" s="208"/>
      <c r="F20" s="208"/>
      <c r="G20" s="208"/>
      <c r="H20" s="208"/>
      <c r="I20" s="208"/>
    </row>
    <row r="21" spans="1:9" x14ac:dyDescent="0.2">
      <c r="A21" s="828" t="s">
        <v>525</v>
      </c>
      <c r="B21" s="829"/>
      <c r="C21" s="829"/>
      <c r="D21" s="829"/>
      <c r="E21" s="829"/>
      <c r="F21" s="829"/>
      <c r="G21" s="829"/>
      <c r="H21" s="829"/>
      <c r="I21" s="829"/>
    </row>
    <row r="23" spans="1:9" x14ac:dyDescent="0.2">
      <c r="A23" s="828" t="s">
        <v>526</v>
      </c>
      <c r="B23" s="829"/>
      <c r="C23" s="829"/>
      <c r="D23" s="829"/>
      <c r="E23" s="829"/>
      <c r="F23" s="829"/>
      <c r="G23" s="829"/>
      <c r="H23" s="829"/>
      <c r="I23" s="829"/>
    </row>
    <row r="25" spans="1:9" x14ac:dyDescent="0.2">
      <c r="A25" s="47" t="s">
        <v>539</v>
      </c>
      <c r="G25" s="192"/>
    </row>
    <row r="26" spans="1:9" x14ac:dyDescent="0.2">
      <c r="A26" t="s">
        <v>527</v>
      </c>
    </row>
    <row r="28" spans="1:9" x14ac:dyDescent="0.2">
      <c r="A28" s="828" t="s">
        <v>528</v>
      </c>
      <c r="B28" s="829"/>
      <c r="C28" s="829"/>
      <c r="D28" s="829"/>
      <c r="E28" s="829"/>
      <c r="F28" s="829"/>
      <c r="G28" s="829"/>
      <c r="H28" s="829"/>
      <c r="I28" s="829"/>
    </row>
    <row r="30" spans="1:9" ht="15" customHeight="1" x14ac:dyDescent="0.2">
      <c r="A30" s="822" t="s">
        <v>540</v>
      </c>
      <c r="B30" s="822"/>
      <c r="C30" s="822"/>
      <c r="D30" s="822"/>
      <c r="E30" s="822"/>
      <c r="F30" s="822"/>
      <c r="G30" s="822"/>
      <c r="H30" s="822"/>
      <c r="I30" s="822"/>
    </row>
    <row r="32" spans="1:9" x14ac:dyDescent="0.2">
      <c r="A32" s="828" t="s">
        <v>529</v>
      </c>
      <c r="B32" s="829"/>
      <c r="C32" s="829"/>
      <c r="D32" s="829"/>
      <c r="E32" s="829"/>
      <c r="F32" s="829"/>
      <c r="G32" s="829"/>
      <c r="H32" s="829"/>
      <c r="I32" s="829"/>
    </row>
    <row r="34" spans="1:9" ht="40.5" customHeight="1" x14ac:dyDescent="0.2">
      <c r="A34" s="827" t="s">
        <v>541</v>
      </c>
      <c r="B34" s="826"/>
      <c r="C34" s="826"/>
      <c r="D34" s="826"/>
      <c r="E34" s="826"/>
      <c r="F34" s="826"/>
      <c r="G34" s="826"/>
      <c r="H34" s="826"/>
      <c r="I34" s="826"/>
    </row>
    <row r="36" spans="1:9" ht="25.5" customHeight="1" x14ac:dyDescent="0.2">
      <c r="A36" s="830" t="s">
        <v>542</v>
      </c>
      <c r="B36" s="821"/>
      <c r="C36" s="821"/>
      <c r="D36" s="821"/>
      <c r="E36" s="821"/>
      <c r="F36" s="821"/>
      <c r="G36" s="821"/>
      <c r="H36" s="821"/>
      <c r="I36" s="821"/>
    </row>
    <row r="38" spans="1:9" ht="25.5" customHeight="1" x14ac:dyDescent="0.2">
      <c r="A38" s="830" t="s">
        <v>543</v>
      </c>
      <c r="B38" s="821"/>
      <c r="C38" s="821"/>
      <c r="D38" s="821"/>
      <c r="E38" s="821"/>
      <c r="F38" s="821"/>
      <c r="G38" s="821"/>
      <c r="H38" s="821"/>
      <c r="I38" s="821"/>
    </row>
    <row r="40" spans="1:9" ht="25.5" customHeight="1" x14ac:dyDescent="0.2">
      <c r="A40" s="822" t="s">
        <v>530</v>
      </c>
      <c r="B40" s="822"/>
      <c r="C40" s="822"/>
      <c r="D40" s="822"/>
      <c r="E40" s="822"/>
      <c r="F40" s="822"/>
      <c r="G40" s="822"/>
      <c r="H40" s="822"/>
      <c r="I40" s="822"/>
    </row>
    <row r="41" spans="1:9" x14ac:dyDescent="0.2">
      <c r="A41" s="252"/>
      <c r="B41" s="252"/>
      <c r="C41" s="252"/>
      <c r="D41" s="252"/>
      <c r="E41" s="252"/>
      <c r="F41" s="252"/>
      <c r="G41" s="252"/>
      <c r="H41" s="252"/>
      <c r="I41" s="252"/>
    </row>
    <row r="42" spans="1:9" ht="12.75" customHeight="1" x14ac:dyDescent="0.2">
      <c r="A42" s="822" t="s">
        <v>531</v>
      </c>
      <c r="B42" s="822"/>
      <c r="C42" s="822"/>
      <c r="D42" s="822"/>
      <c r="E42" s="822"/>
      <c r="F42" s="822"/>
      <c r="G42" s="822"/>
      <c r="H42" s="822"/>
      <c r="I42" s="822"/>
    </row>
    <row r="44" spans="1:9" x14ac:dyDescent="0.2">
      <c r="A44" s="823" t="s">
        <v>240</v>
      </c>
      <c r="B44" s="824"/>
      <c r="C44" s="824"/>
      <c r="D44" s="824"/>
      <c r="E44" s="824"/>
      <c r="F44" s="824"/>
      <c r="G44" s="824"/>
      <c r="H44" s="824"/>
      <c r="I44" s="824"/>
    </row>
    <row r="45" spans="1:9" x14ac:dyDescent="0.2">
      <c r="A45" s="824"/>
      <c r="B45" s="824"/>
      <c r="C45" s="824"/>
      <c r="D45" s="824"/>
      <c r="E45" s="824"/>
      <c r="F45" s="824"/>
      <c r="G45" s="824"/>
      <c r="H45" s="824"/>
      <c r="I45" s="824"/>
    </row>
    <row r="46" spans="1:9" x14ac:dyDescent="0.2">
      <c r="A46" s="704"/>
      <c r="B46" s="704"/>
      <c r="C46" s="704"/>
      <c r="D46" s="704"/>
      <c r="E46" s="704"/>
      <c r="F46" s="704"/>
      <c r="G46" s="704"/>
      <c r="H46" s="704"/>
      <c r="I46" s="704"/>
    </row>
    <row r="47" spans="1:9" ht="37.5" customHeight="1" x14ac:dyDescent="0.2">
      <c r="A47" s="820" t="s">
        <v>532</v>
      </c>
      <c r="B47" s="820"/>
      <c r="C47" s="820"/>
      <c r="D47" s="820"/>
      <c r="E47" s="820"/>
      <c r="F47" s="820"/>
      <c r="G47" s="820"/>
      <c r="H47" s="820"/>
      <c r="I47" s="820"/>
    </row>
    <row r="48" spans="1:9" x14ac:dyDescent="0.2">
      <c r="A48" s="706"/>
      <c r="B48" s="706"/>
      <c r="C48" s="706"/>
      <c r="D48" s="706"/>
      <c r="E48" s="706"/>
      <c r="F48" s="706"/>
      <c r="G48" s="706"/>
      <c r="H48" s="706"/>
      <c r="I48" s="706"/>
    </row>
    <row r="49" spans="1:9" ht="24" customHeight="1" x14ac:dyDescent="0.2">
      <c r="A49" s="836" t="s">
        <v>600</v>
      </c>
      <c r="B49" s="836"/>
      <c r="C49" s="836"/>
      <c r="D49" s="836"/>
      <c r="E49" s="836"/>
      <c r="F49" s="836"/>
      <c r="G49" s="836"/>
      <c r="H49" s="836"/>
      <c r="I49" s="836"/>
    </row>
    <row r="50" spans="1:9" ht="12.75" customHeight="1" x14ac:dyDescent="0.2">
      <c r="A50" s="705"/>
      <c r="B50" s="705"/>
      <c r="C50" s="705"/>
      <c r="D50" s="705"/>
      <c r="E50" s="705"/>
      <c r="F50" s="705"/>
      <c r="G50" s="705"/>
      <c r="H50" s="705"/>
      <c r="I50" s="705"/>
    </row>
    <row r="51" spans="1:9" ht="42" customHeight="1" x14ac:dyDescent="0.2">
      <c r="A51" s="836" t="s">
        <v>533</v>
      </c>
      <c r="B51" s="836"/>
      <c r="C51" s="836"/>
      <c r="D51" s="836"/>
      <c r="E51" s="836"/>
      <c r="F51" s="836"/>
      <c r="G51" s="836"/>
      <c r="H51" s="836"/>
      <c r="I51" s="836"/>
    </row>
    <row r="52" spans="1:9" ht="12.75" customHeight="1" x14ac:dyDescent="0.2">
      <c r="A52" s="705"/>
      <c r="B52" s="705"/>
      <c r="C52" s="705"/>
      <c r="D52" s="705"/>
      <c r="E52" s="705"/>
      <c r="F52" s="705"/>
      <c r="G52" s="705"/>
      <c r="H52" s="705"/>
      <c r="I52" s="705"/>
    </row>
    <row r="53" spans="1:9" ht="26.25" customHeight="1" x14ac:dyDescent="0.2">
      <c r="A53" s="836" t="s">
        <v>534</v>
      </c>
      <c r="B53" s="836"/>
      <c r="C53" s="836"/>
      <c r="D53" s="836"/>
      <c r="E53" s="836"/>
      <c r="F53" s="836"/>
      <c r="G53" s="836"/>
      <c r="H53" s="836"/>
      <c r="I53" s="836"/>
    </row>
    <row r="54" spans="1:9" x14ac:dyDescent="0.2">
      <c r="A54" s="703"/>
      <c r="B54" s="703"/>
      <c r="C54" s="703"/>
      <c r="D54" s="703"/>
      <c r="E54" s="703"/>
      <c r="F54" s="703"/>
      <c r="G54" s="703"/>
      <c r="H54" s="703"/>
      <c r="I54" s="703"/>
    </row>
    <row r="55" spans="1:9" ht="14.25" x14ac:dyDescent="0.2">
      <c r="A55" s="828" t="s">
        <v>535</v>
      </c>
      <c r="B55" s="829"/>
      <c r="C55" s="829"/>
      <c r="D55" s="829"/>
      <c r="E55" s="829"/>
      <c r="F55" s="829"/>
      <c r="G55" s="829"/>
      <c r="H55" s="829"/>
      <c r="I55" s="829"/>
    </row>
    <row r="57" spans="1:9" x14ac:dyDescent="0.2">
      <c r="A57" s="827" t="s">
        <v>536</v>
      </c>
      <c r="B57" s="826"/>
      <c r="C57" s="826"/>
      <c r="D57" s="826"/>
      <c r="E57" s="826"/>
      <c r="F57" s="826"/>
      <c r="G57" s="826"/>
      <c r="H57" s="826"/>
      <c r="I57" s="826"/>
    </row>
    <row r="59" spans="1:9" ht="24.75" customHeight="1" x14ac:dyDescent="0.2">
      <c r="A59" s="831" t="s">
        <v>537</v>
      </c>
      <c r="B59" s="831"/>
      <c r="C59" s="831"/>
      <c r="D59" s="831"/>
      <c r="E59" s="831"/>
      <c r="F59" s="831"/>
      <c r="G59" s="831"/>
      <c r="H59" s="831"/>
      <c r="I59" s="831"/>
    </row>
    <row r="60" spans="1:9" x14ac:dyDescent="0.2">
      <c r="A60" s="68"/>
    </row>
    <row r="61" spans="1:9" x14ac:dyDescent="0.2">
      <c r="A61" s="47" t="s">
        <v>544</v>
      </c>
    </row>
  </sheetData>
  <mergeCells count="28">
    <mergeCell ref="A57:I57"/>
    <mergeCell ref="A59:I59"/>
    <mergeCell ref="A1:I1"/>
    <mergeCell ref="A2:I2"/>
    <mergeCell ref="A4:I5"/>
    <mergeCell ref="A7:I7"/>
    <mergeCell ref="A55:I55"/>
    <mergeCell ref="A51:I51"/>
    <mergeCell ref="A53:I53"/>
    <mergeCell ref="A9:I9"/>
    <mergeCell ref="A47:I47"/>
    <mergeCell ref="A49:I49"/>
    <mergeCell ref="A19:I19"/>
    <mergeCell ref="A21:I21"/>
    <mergeCell ref="A23:I23"/>
    <mergeCell ref="A28:I28"/>
    <mergeCell ref="A11:I11"/>
    <mergeCell ref="A40:I40"/>
    <mergeCell ref="A42:I42"/>
    <mergeCell ref="A44:I45"/>
    <mergeCell ref="A13:I13"/>
    <mergeCell ref="A15:I15"/>
    <mergeCell ref="A17:I17"/>
    <mergeCell ref="A30:I30"/>
    <mergeCell ref="A32:I32"/>
    <mergeCell ref="A34:I34"/>
    <mergeCell ref="A36:I36"/>
    <mergeCell ref="A38:I38"/>
  </mergeCells>
  <phoneticPr fontId="3" type="noConversion"/>
  <pageMargins left="0.59055118110236227" right="0.78740157480314965" top="0.78740157480314965" bottom="0.78740157480314965" header="0.39370078740157483" footer="0.39370078740157483"/>
  <pageSetup paperSize="9" scale="81" firstPageNumber="104" fitToHeight="2" orientation="portrait" useFirstPageNumber="1" r:id="rId1"/>
  <headerFooter>
    <oddHeader>&amp;R&amp;12Les finances des groupements à fiscalité propre en 2021</oddHeader>
    <oddFooter>&amp;LDirection Générale des Collectivités Locales / DESL&amp;C&amp;P&amp;RMise en ligne : mars 2023</oddFooter>
    <evenHeader>&amp;R&amp;12Les finances des groupements à fiscalité propre en 2019</evenHeader>
    <evenFooter>&amp;LDirection Générale des Collectivités Locales / DESL&amp;C105&amp;R&amp;12Mise en ligne : mai 2021</evenFooter>
    <firstHeader>&amp;R&amp;12Les finances des groupements à fiscalité propre en 2019</firstHeader>
    <firstFooter>&amp;L&amp;12Direction Générale des Collectivités Locales / DESL&amp;C&amp;12 104&amp;R&amp;12Mise en ligne : mai 2021</firstFooter>
  </headerFooter>
  <rowBreaks count="1" manualBreakCount="1">
    <brk id="33" max="8"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7"/>
  <sheetViews>
    <sheetView zoomScaleNormal="100" workbookViewId="0">
      <selection sqref="A1:I1"/>
    </sheetView>
  </sheetViews>
  <sheetFormatPr baseColWidth="10" defaultRowHeight="12.75" x14ac:dyDescent="0.2"/>
  <sheetData>
    <row r="1" spans="1:13" ht="21" customHeight="1" x14ac:dyDescent="0.2">
      <c r="A1" s="838" t="s">
        <v>254</v>
      </c>
      <c r="B1" s="839"/>
      <c r="C1" s="839"/>
      <c r="D1" s="839"/>
      <c r="E1" s="839"/>
      <c r="F1" s="839"/>
      <c r="G1" s="839"/>
      <c r="H1" s="839"/>
      <c r="I1" s="839"/>
    </row>
    <row r="3" spans="1:13" x14ac:dyDescent="0.2">
      <c r="A3" s="840" t="s">
        <v>374</v>
      </c>
      <c r="B3" s="840"/>
      <c r="C3" s="840"/>
      <c r="D3" s="840"/>
      <c r="E3" s="840"/>
      <c r="F3" s="840"/>
      <c r="G3" s="840"/>
      <c r="H3" s="840"/>
      <c r="I3" s="840"/>
    </row>
    <row r="4" spans="1:13" x14ac:dyDescent="0.2">
      <c r="A4" s="647"/>
      <c r="B4" s="647"/>
      <c r="C4" s="647"/>
      <c r="D4" s="647"/>
      <c r="E4" s="647"/>
      <c r="F4" s="647"/>
      <c r="G4" s="647"/>
      <c r="H4" s="647"/>
      <c r="I4" s="647"/>
    </row>
    <row r="5" spans="1:13" x14ac:dyDescent="0.2">
      <c r="A5" s="258" t="s">
        <v>420</v>
      </c>
    </row>
    <row r="6" spans="1:13" ht="93.75" customHeight="1" x14ac:dyDescent="0.2">
      <c r="A6" s="841" t="s">
        <v>595</v>
      </c>
      <c r="B6" s="841"/>
      <c r="C6" s="841"/>
      <c r="D6" s="841"/>
      <c r="E6" s="841"/>
      <c r="F6" s="841"/>
      <c r="G6" s="841"/>
      <c r="H6" s="841"/>
      <c r="I6" s="841"/>
      <c r="J6" s="738"/>
    </row>
    <row r="7" spans="1:13" ht="13.5" customHeight="1" x14ac:dyDescent="0.2">
      <c r="A7" s="253"/>
      <c r="B7" s="253"/>
      <c r="C7" s="253"/>
      <c r="D7" s="253"/>
      <c r="E7" s="253"/>
      <c r="F7" s="253"/>
      <c r="G7" s="47"/>
      <c r="H7" s="47"/>
      <c r="I7" s="47"/>
    </row>
    <row r="8" spans="1:13" ht="130.5" customHeight="1" x14ac:dyDescent="0.2">
      <c r="A8" s="809" t="s">
        <v>375</v>
      </c>
      <c r="B8" s="809"/>
      <c r="C8" s="809"/>
      <c r="D8" s="809"/>
      <c r="E8" s="809"/>
      <c r="F8" s="809"/>
      <c r="G8" s="809"/>
      <c r="H8" s="809"/>
      <c r="I8" s="809"/>
      <c r="J8" s="594"/>
      <c r="K8" s="594"/>
      <c r="L8" s="594"/>
      <c r="M8" s="594"/>
    </row>
    <row r="9" spans="1:13" ht="12.75" customHeight="1" x14ac:dyDescent="0.2">
      <c r="A9" s="648"/>
      <c r="B9" s="648"/>
      <c r="C9" s="648"/>
      <c r="D9" s="648"/>
      <c r="E9" s="648"/>
      <c r="F9" s="648"/>
      <c r="G9" s="648"/>
      <c r="H9" s="648"/>
      <c r="I9" s="648"/>
      <c r="J9" s="594"/>
      <c r="K9" s="594"/>
      <c r="L9" s="594"/>
      <c r="M9" s="594"/>
    </row>
    <row r="10" spans="1:13" x14ac:dyDescent="0.2">
      <c r="A10" s="649" t="s">
        <v>421</v>
      </c>
      <c r="K10" s="192"/>
      <c r="L10" s="192"/>
    </row>
    <row r="11" spans="1:13" ht="55.5" customHeight="1" x14ac:dyDescent="0.2">
      <c r="A11" s="808" t="s">
        <v>575</v>
      </c>
      <c r="B11" s="808"/>
      <c r="C11" s="808"/>
      <c r="D11" s="808"/>
      <c r="E11" s="808"/>
      <c r="F11" s="808"/>
      <c r="G11" s="808"/>
      <c r="H11" s="808"/>
      <c r="I11" s="808"/>
      <c r="J11" s="595"/>
      <c r="K11" s="595"/>
      <c r="L11" s="595"/>
      <c r="M11" s="595"/>
    </row>
    <row r="12" spans="1:13" x14ac:dyDescent="0.2">
      <c r="A12" s="47"/>
      <c r="B12" s="47"/>
      <c r="C12" s="47"/>
      <c r="D12" s="47"/>
      <c r="E12" s="47"/>
      <c r="F12" s="47"/>
      <c r="G12" s="47"/>
      <c r="H12" s="47"/>
      <c r="I12" s="47"/>
      <c r="K12" s="192"/>
      <c r="L12" s="192"/>
    </row>
    <row r="13" spans="1:13" x14ac:dyDescent="0.2">
      <c r="A13" s="258" t="s">
        <v>422</v>
      </c>
      <c r="B13" s="47"/>
      <c r="C13" s="47"/>
      <c r="D13" s="47"/>
      <c r="E13" s="47"/>
      <c r="F13" s="47"/>
      <c r="G13" s="47"/>
      <c r="H13" s="47"/>
      <c r="I13" s="47"/>
      <c r="K13" s="192"/>
      <c r="L13" s="192"/>
    </row>
    <row r="14" spans="1:13" ht="63.75" customHeight="1" x14ac:dyDescent="0.2">
      <c r="A14" s="807" t="s">
        <v>423</v>
      </c>
      <c r="B14" s="807"/>
      <c r="C14" s="807"/>
      <c r="D14" s="807"/>
      <c r="E14" s="807"/>
      <c r="F14" s="807"/>
      <c r="G14" s="807"/>
      <c r="H14" s="807"/>
      <c r="I14" s="807"/>
      <c r="J14" s="594"/>
      <c r="K14" s="594"/>
      <c r="L14" s="594"/>
      <c r="M14" s="594"/>
    </row>
    <row r="15" spans="1:13" x14ac:dyDescent="0.2">
      <c r="A15" s="47"/>
      <c r="B15" s="47"/>
      <c r="C15" s="47"/>
      <c r="D15" s="47"/>
      <c r="E15" s="47"/>
      <c r="F15" s="47"/>
      <c r="G15" s="47"/>
      <c r="H15" s="47"/>
      <c r="I15" s="47"/>
      <c r="K15" s="192"/>
      <c r="L15" s="192"/>
    </row>
    <row r="16" spans="1:13" ht="53.25" customHeight="1" x14ac:dyDescent="0.2">
      <c r="A16" s="807" t="s">
        <v>376</v>
      </c>
      <c r="B16" s="807"/>
      <c r="C16" s="807"/>
      <c r="D16" s="807"/>
      <c r="E16" s="807"/>
      <c r="F16" s="807"/>
      <c r="G16" s="807"/>
      <c r="H16" s="807"/>
      <c r="I16" s="807"/>
      <c r="J16" s="596"/>
      <c r="K16" s="596"/>
      <c r="L16" s="596"/>
      <c r="M16" s="596"/>
    </row>
    <row r="17" spans="1:13" x14ac:dyDescent="0.2">
      <c r="A17" s="47"/>
      <c r="B17" s="47"/>
      <c r="C17" s="47"/>
      <c r="D17" s="47"/>
      <c r="E17" s="47"/>
      <c r="F17" s="47"/>
      <c r="G17" s="47"/>
      <c r="H17" s="47"/>
      <c r="I17" s="47"/>
      <c r="K17" s="192"/>
      <c r="L17" s="192"/>
    </row>
    <row r="18" spans="1:13" x14ac:dyDescent="0.2">
      <c r="A18" s="47" t="s">
        <v>425</v>
      </c>
      <c r="B18" s="47"/>
      <c r="C18" s="47"/>
      <c r="D18" s="47"/>
      <c r="E18" s="47"/>
      <c r="F18" s="47"/>
      <c r="G18" s="47"/>
      <c r="H18" s="47"/>
      <c r="I18" s="47"/>
      <c r="K18" s="192"/>
      <c r="L18" s="192"/>
    </row>
    <row r="19" spans="1:13" ht="38.25" customHeight="1" x14ac:dyDescent="0.2">
      <c r="A19" s="807" t="s">
        <v>424</v>
      </c>
      <c r="B19" s="807"/>
      <c r="C19" s="807"/>
      <c r="D19" s="807"/>
      <c r="E19" s="807"/>
      <c r="F19" s="807"/>
      <c r="G19" s="807"/>
      <c r="H19" s="807"/>
      <c r="I19" s="807"/>
      <c r="J19" s="596"/>
      <c r="K19" s="596"/>
      <c r="L19" s="596"/>
      <c r="M19" s="596"/>
    </row>
    <row r="20" spans="1:13" x14ac:dyDescent="0.2">
      <c r="A20" s="47"/>
      <c r="B20" s="47"/>
      <c r="C20" s="47"/>
      <c r="D20" s="47"/>
      <c r="E20" s="47"/>
      <c r="F20" s="47"/>
      <c r="G20" s="47"/>
      <c r="H20" s="47"/>
      <c r="I20" s="47"/>
      <c r="K20" s="192"/>
      <c r="L20" s="192"/>
    </row>
    <row r="21" spans="1:13" x14ac:dyDescent="0.2">
      <c r="A21" s="258" t="s">
        <v>373</v>
      </c>
      <c r="B21" s="47"/>
      <c r="C21" s="47"/>
      <c r="D21" s="47"/>
      <c r="E21" s="47"/>
      <c r="F21" s="47"/>
      <c r="G21" s="47"/>
      <c r="H21" s="47"/>
      <c r="I21" s="47"/>
      <c r="K21" s="192"/>
      <c r="L21" s="192"/>
    </row>
    <row r="23" spans="1:13" x14ac:dyDescent="0.2">
      <c r="A23" s="258" t="s">
        <v>427</v>
      </c>
    </row>
    <row r="24" spans="1:13" ht="36.75" customHeight="1" x14ac:dyDescent="0.2">
      <c r="A24" s="808" t="s">
        <v>426</v>
      </c>
      <c r="B24" s="837"/>
      <c r="C24" s="837"/>
      <c r="D24" s="837"/>
      <c r="E24" s="837"/>
      <c r="F24" s="837"/>
      <c r="G24" s="837"/>
      <c r="H24" s="837"/>
      <c r="I24" s="837"/>
    </row>
    <row r="26" spans="1:13" x14ac:dyDescent="0.2">
      <c r="A26" s="258" t="s">
        <v>428</v>
      </c>
    </row>
    <row r="27" spans="1:13" ht="129" customHeight="1" x14ac:dyDescent="0.2">
      <c r="A27" s="808" t="s">
        <v>547</v>
      </c>
      <c r="B27" s="837"/>
      <c r="C27" s="837"/>
      <c r="D27" s="837"/>
      <c r="E27" s="837"/>
      <c r="F27" s="837"/>
      <c r="G27" s="837"/>
      <c r="H27" s="837"/>
      <c r="I27" s="837"/>
    </row>
  </sheetData>
  <mergeCells count="10">
    <mergeCell ref="A24:I24"/>
    <mergeCell ref="A27:I27"/>
    <mergeCell ref="A1:I1"/>
    <mergeCell ref="A3:I3"/>
    <mergeCell ref="A14:I14"/>
    <mergeCell ref="A16:I16"/>
    <mergeCell ref="A19:I19"/>
    <mergeCell ref="A6:I6"/>
    <mergeCell ref="A8:I8"/>
    <mergeCell ref="A11:I11"/>
  </mergeCells>
  <pageMargins left="0.51181102362204722" right="0.51181102362204722" top="0.74803149606299213" bottom="0.74803149606299213" header="0.31496062992125984" footer="0.31496062992125984"/>
  <pageSetup paperSize="9" scale="86" firstPageNumber="106" orientation="portrait" useFirstPageNumber="1" r:id="rId1"/>
  <headerFooter>
    <oddHeader>&amp;R&amp;12Les finances des groupements à fiscalité propre en 2021</oddHeader>
    <oddFooter>&amp;LDirection Générale des Collectivités Locales / DESL&amp;C&amp;P&amp;RMise en ligne : mars 2023</oddFooter>
    <firstHeader>&amp;R&amp;12Les finances des groupements à fiscalité propre en 2019</firstHeader>
    <firstFooter>&amp;L&amp;12Direction Générale des Collectivités Locales / DESL&amp;C&amp;12 106&amp;R&amp;12Mise en ligne : mai 2021</first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zoomScaleNormal="100" workbookViewId="0">
      <selection sqref="A1:I1"/>
    </sheetView>
  </sheetViews>
  <sheetFormatPr baseColWidth="10" defaultRowHeight="12.75" x14ac:dyDescent="0.2"/>
  <sheetData>
    <row r="1" spans="1:9" ht="21" customHeight="1" x14ac:dyDescent="0.2">
      <c r="A1" s="838" t="s">
        <v>255</v>
      </c>
      <c r="B1" s="839"/>
      <c r="C1" s="839"/>
      <c r="D1" s="839"/>
      <c r="E1" s="839"/>
      <c r="F1" s="839"/>
      <c r="G1" s="839"/>
      <c r="H1" s="839"/>
      <c r="I1" s="839"/>
    </row>
    <row r="3" spans="1:9" s="47" customFormat="1" ht="12.75" customHeight="1" x14ac:dyDescent="0.2">
      <c r="A3" s="258" t="s">
        <v>159</v>
      </c>
    </row>
    <row r="4" spans="1:9" s="47" customFormat="1" ht="72" customHeight="1" x14ac:dyDescent="0.2">
      <c r="A4" s="843" t="s">
        <v>160</v>
      </c>
      <c r="B4" s="843"/>
      <c r="C4" s="843"/>
      <c r="D4" s="843"/>
      <c r="E4" s="843"/>
      <c r="F4" s="843"/>
      <c r="G4" s="843"/>
      <c r="H4" s="843"/>
      <c r="I4" s="843"/>
    </row>
    <row r="5" spans="1:9" s="47" customFormat="1" ht="12.75" customHeight="1" x14ac:dyDescent="0.3">
      <c r="A5" s="207"/>
    </row>
    <row r="6" spans="1:9" s="47" customFormat="1" ht="42.75" customHeight="1" x14ac:dyDescent="0.2">
      <c r="A6" s="844" t="s">
        <v>223</v>
      </c>
      <c r="B6" s="844"/>
      <c r="C6" s="844"/>
      <c r="D6" s="844"/>
      <c r="E6" s="844"/>
      <c r="F6" s="844"/>
      <c r="G6" s="844"/>
      <c r="H6" s="844"/>
      <c r="I6" s="844"/>
    </row>
    <row r="7" spans="1:9" s="47" customFormat="1" ht="12.75" customHeight="1" x14ac:dyDescent="0.3">
      <c r="A7" s="207"/>
    </row>
    <row r="8" spans="1:9" s="47" customFormat="1" ht="38.25" customHeight="1" x14ac:dyDescent="0.2">
      <c r="A8" s="842" t="s">
        <v>570</v>
      </c>
      <c r="B8" s="842"/>
      <c r="C8" s="842"/>
      <c r="D8" s="842"/>
      <c r="E8" s="842"/>
      <c r="F8" s="842"/>
      <c r="G8" s="842"/>
      <c r="H8" s="842"/>
      <c r="I8" s="842"/>
    </row>
    <row r="9" spans="1:9" s="47" customFormat="1" ht="12.75" customHeight="1" x14ac:dyDescent="0.2">
      <c r="A9" s="254"/>
    </row>
    <row r="10" spans="1:9" s="47" customFormat="1" ht="12.75" customHeight="1" x14ac:dyDescent="0.2">
      <c r="A10" s="842" t="s">
        <v>602</v>
      </c>
      <c r="B10" s="842"/>
      <c r="C10" s="842"/>
      <c r="D10" s="842"/>
      <c r="E10" s="842"/>
      <c r="F10" s="842"/>
      <c r="G10" s="842"/>
      <c r="H10" s="842"/>
      <c r="I10" s="842"/>
    </row>
    <row r="11" spans="1:9" s="47" customFormat="1" ht="12.75" customHeight="1" x14ac:dyDescent="0.2">
      <c r="A11" s="255"/>
      <c r="B11" s="255"/>
      <c r="C11" s="255"/>
      <c r="D11" s="255"/>
      <c r="E11" s="255"/>
      <c r="F11" s="255"/>
    </row>
    <row r="12" spans="1:9" s="47" customFormat="1" ht="32.25" customHeight="1" x14ac:dyDescent="0.2">
      <c r="A12" s="842" t="s">
        <v>224</v>
      </c>
      <c r="B12" s="842"/>
      <c r="C12" s="842"/>
      <c r="D12" s="842"/>
      <c r="E12" s="842"/>
      <c r="F12" s="842"/>
      <c r="G12" s="842"/>
      <c r="H12" s="842"/>
      <c r="I12" s="842"/>
    </row>
    <row r="13" spans="1:9" s="47" customFormat="1" ht="12.75" customHeight="1" x14ac:dyDescent="0.2">
      <c r="A13" s="256"/>
    </row>
    <row r="14" spans="1:9" s="47" customFormat="1" ht="44.25" customHeight="1" x14ac:dyDescent="0.2">
      <c r="A14" s="842" t="s">
        <v>225</v>
      </c>
      <c r="B14" s="842"/>
      <c r="C14" s="842"/>
      <c r="D14" s="842"/>
      <c r="E14" s="842"/>
      <c r="F14" s="842"/>
      <c r="G14" s="842"/>
      <c r="H14" s="842"/>
      <c r="I14" s="842"/>
    </row>
    <row r="15" spans="1:9" s="47" customFormat="1" ht="12.75" customHeight="1" x14ac:dyDescent="0.2">
      <c r="A15" s="256"/>
    </row>
    <row r="16" spans="1:9" s="47" customFormat="1" ht="77.25" customHeight="1" x14ac:dyDescent="0.2">
      <c r="A16" s="842" t="s">
        <v>601</v>
      </c>
      <c r="B16" s="842"/>
      <c r="C16" s="842"/>
      <c r="D16" s="842"/>
      <c r="E16" s="842"/>
      <c r="F16" s="842"/>
      <c r="G16" s="842"/>
      <c r="H16" s="842"/>
      <c r="I16" s="842"/>
    </row>
    <row r="17" spans="1:9" s="47" customFormat="1" ht="12.75" customHeight="1" x14ac:dyDescent="0.2">
      <c r="A17" s="254"/>
    </row>
    <row r="18" spans="1:9" s="47" customFormat="1" ht="29.25" customHeight="1" x14ac:dyDescent="0.2">
      <c r="A18" s="842" t="s">
        <v>226</v>
      </c>
      <c r="B18" s="842"/>
      <c r="C18" s="842"/>
      <c r="D18" s="842"/>
      <c r="E18" s="842"/>
      <c r="F18" s="842"/>
      <c r="G18" s="842"/>
      <c r="H18" s="842"/>
      <c r="I18" s="842"/>
    </row>
    <row r="19" spans="1:9" s="47" customFormat="1" ht="12.75" customHeight="1" x14ac:dyDescent="0.2">
      <c r="A19" s="257"/>
    </row>
    <row r="20" spans="1:9" s="47" customFormat="1" ht="29.25" customHeight="1" x14ac:dyDescent="0.2">
      <c r="A20" s="842" t="s">
        <v>236</v>
      </c>
      <c r="B20" s="842"/>
      <c r="C20" s="842"/>
      <c r="D20" s="842"/>
      <c r="E20" s="842"/>
      <c r="F20" s="842"/>
      <c r="G20" s="842"/>
      <c r="H20" s="842"/>
      <c r="I20" s="842"/>
    </row>
    <row r="21" spans="1:9" s="47" customFormat="1" ht="12.75" customHeight="1" x14ac:dyDescent="0.2">
      <c r="A21" s="257"/>
    </row>
    <row r="22" spans="1:9" s="47" customFormat="1" ht="35.25" customHeight="1" x14ac:dyDescent="0.2">
      <c r="A22" s="842" t="s">
        <v>227</v>
      </c>
      <c r="B22" s="842"/>
      <c r="C22" s="842"/>
      <c r="D22" s="842"/>
      <c r="E22" s="842"/>
      <c r="F22" s="842"/>
      <c r="G22" s="842"/>
      <c r="H22" s="842"/>
      <c r="I22" s="842"/>
    </row>
    <row r="23" spans="1:9" s="47" customFormat="1" ht="12" customHeight="1" x14ac:dyDescent="0.2">
      <c r="A23" s="255"/>
      <c r="B23" s="255"/>
      <c r="C23" s="255"/>
      <c r="D23" s="255"/>
      <c r="E23" s="255"/>
      <c r="F23" s="255"/>
      <c r="G23" s="255"/>
      <c r="H23" s="255"/>
      <c r="I23" s="255"/>
    </row>
    <row r="24" spans="1:9" s="47" customFormat="1" ht="72.75" customHeight="1" x14ac:dyDescent="0.2">
      <c r="A24" s="842" t="s">
        <v>571</v>
      </c>
      <c r="B24" s="842"/>
      <c r="C24" s="842"/>
      <c r="D24" s="842"/>
      <c r="E24" s="842"/>
      <c r="F24" s="842"/>
      <c r="G24" s="842"/>
      <c r="H24" s="842"/>
      <c r="I24" s="842"/>
    </row>
    <row r="25" spans="1:9" s="47" customFormat="1" ht="12.75" customHeight="1" x14ac:dyDescent="0.2">
      <c r="A25" s="257"/>
    </row>
    <row r="26" spans="1:9" s="47" customFormat="1" ht="39" customHeight="1" x14ac:dyDescent="0.2">
      <c r="A26" s="842" t="s">
        <v>450</v>
      </c>
      <c r="B26" s="842"/>
      <c r="C26" s="842"/>
      <c r="D26" s="842"/>
      <c r="E26" s="842"/>
      <c r="F26" s="842"/>
      <c r="G26" s="842"/>
      <c r="H26" s="842"/>
      <c r="I26" s="842"/>
    </row>
    <row r="27" spans="1:9" s="47" customFormat="1" ht="12.75" customHeight="1" x14ac:dyDescent="0.2">
      <c r="A27" s="257"/>
    </row>
    <row r="28" spans="1:9" s="47" customFormat="1" ht="29.25" customHeight="1" x14ac:dyDescent="0.2">
      <c r="A28" s="842" t="s">
        <v>228</v>
      </c>
      <c r="B28" s="842"/>
      <c r="C28" s="842"/>
      <c r="D28" s="842"/>
      <c r="E28" s="842"/>
      <c r="F28" s="842"/>
      <c r="G28" s="842"/>
      <c r="H28" s="842"/>
      <c r="I28" s="842"/>
    </row>
  </sheetData>
  <mergeCells count="14">
    <mergeCell ref="A28:I28"/>
    <mergeCell ref="A1:I1"/>
    <mergeCell ref="A4:I4"/>
    <mergeCell ref="A6:I6"/>
    <mergeCell ref="A8:I8"/>
    <mergeCell ref="A10:I10"/>
    <mergeCell ref="A12:I12"/>
    <mergeCell ref="A14:I14"/>
    <mergeCell ref="A16:I16"/>
    <mergeCell ref="A18:I18"/>
    <mergeCell ref="A20:I20"/>
    <mergeCell ref="A22:I22"/>
    <mergeCell ref="A24:I24"/>
    <mergeCell ref="A26:I26"/>
  </mergeCells>
  <pageMargins left="0.51181102362204722" right="0.31496062992125984" top="0.74803149606299213" bottom="0.74803149606299213" header="0.31496062992125984" footer="0.31496062992125984"/>
  <pageSetup paperSize="9" scale="86" firstPageNumber="107" orientation="portrait" useFirstPageNumber="1" r:id="rId1"/>
  <headerFooter>
    <oddHeader>&amp;R&amp;12Les finances des groupements à fiscalité propre en 2021</oddHeader>
    <oddFooter>&amp;LDirection Générale des Collectivités Locales / DESL&amp;C&amp;P&amp;RMise en ligne : mars 2023</oddFooter>
    <firstHeader>&amp;R&amp;12Les finances des groupements à fiscalité propre en 2019</firstHeader>
    <firstFooter>&amp;L&amp;12Direction Générale des Collectivités Locales / DESL&amp;C107&amp;R&amp;12Mise en ligne : mai 2021</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6"/>
  <sheetViews>
    <sheetView zoomScaleNormal="100" zoomScalePageLayoutView="85" workbookViewId="0">
      <selection activeCell="A73" sqref="A73:A85"/>
    </sheetView>
  </sheetViews>
  <sheetFormatPr baseColWidth="10" defaultRowHeight="12.75" x14ac:dyDescent="0.2"/>
  <cols>
    <col min="1" max="1" width="29.140625" customWidth="1"/>
    <col min="2" max="7" width="14.7109375" customWidth="1"/>
    <col min="8" max="9" width="20" customWidth="1"/>
    <col min="10" max="10" width="13.7109375" customWidth="1"/>
  </cols>
  <sheetData>
    <row r="1" spans="1:10" ht="21" x14ac:dyDescent="0.25">
      <c r="A1" s="9" t="s">
        <v>640</v>
      </c>
    </row>
    <row r="2" spans="1:10" ht="14.25" x14ac:dyDescent="0.2">
      <c r="A2" s="22" t="s">
        <v>359</v>
      </c>
    </row>
    <row r="3" spans="1:10" x14ac:dyDescent="0.2">
      <c r="A3" s="1"/>
      <c r="B3" s="1"/>
      <c r="C3" s="1"/>
      <c r="D3" s="1"/>
      <c r="E3" s="1"/>
      <c r="F3" s="1"/>
      <c r="G3" s="2"/>
      <c r="H3" s="2"/>
      <c r="I3" s="1"/>
      <c r="J3" s="2"/>
    </row>
    <row r="4" spans="1:10" x14ac:dyDescent="0.2">
      <c r="A4" s="3"/>
      <c r="B4" s="10" t="s">
        <v>34</v>
      </c>
      <c r="C4" s="176" t="s">
        <v>464</v>
      </c>
      <c r="D4" s="176" t="s">
        <v>466</v>
      </c>
      <c r="E4" s="177" t="s">
        <v>97</v>
      </c>
      <c r="F4" s="177" t="s">
        <v>272</v>
      </c>
      <c r="G4" s="178">
        <v>300000</v>
      </c>
      <c r="H4" s="184" t="s">
        <v>241</v>
      </c>
      <c r="I4" s="181" t="s">
        <v>241</v>
      </c>
      <c r="J4" s="186" t="s">
        <v>203</v>
      </c>
    </row>
    <row r="5" spans="1:10" x14ac:dyDescent="0.2">
      <c r="A5" s="183" t="s">
        <v>108</v>
      </c>
      <c r="B5" s="176" t="s">
        <v>463</v>
      </c>
      <c r="C5" s="10" t="s">
        <v>35</v>
      </c>
      <c r="D5" s="10" t="s">
        <v>35</v>
      </c>
      <c r="E5" s="177" t="s">
        <v>35</v>
      </c>
      <c r="F5" s="177" t="s">
        <v>35</v>
      </c>
      <c r="G5" s="179" t="s">
        <v>36</v>
      </c>
      <c r="H5" s="184" t="s">
        <v>267</v>
      </c>
      <c r="I5" s="181" t="s">
        <v>268</v>
      </c>
      <c r="J5" s="185" t="s">
        <v>59</v>
      </c>
    </row>
    <row r="6" spans="1:10" x14ac:dyDescent="0.2">
      <c r="A6" s="3"/>
      <c r="B6" s="10" t="s">
        <v>36</v>
      </c>
      <c r="C6" s="176" t="s">
        <v>465</v>
      </c>
      <c r="D6" s="176" t="s">
        <v>99</v>
      </c>
      <c r="E6" s="177" t="s">
        <v>100</v>
      </c>
      <c r="F6" s="177" t="s">
        <v>273</v>
      </c>
      <c r="G6" s="179" t="s">
        <v>101</v>
      </c>
      <c r="H6" s="184" t="s">
        <v>274</v>
      </c>
      <c r="I6" s="181" t="s">
        <v>275</v>
      </c>
      <c r="J6" s="185" t="s">
        <v>269</v>
      </c>
    </row>
    <row r="7" spans="1:10" x14ac:dyDescent="0.2">
      <c r="A7" s="182"/>
      <c r="B7" s="4"/>
      <c r="C7" s="4"/>
      <c r="D7" s="4"/>
      <c r="E7" s="4"/>
      <c r="F7" s="4"/>
      <c r="G7" s="5"/>
      <c r="H7" s="5"/>
      <c r="I7" s="4"/>
      <c r="J7" s="5"/>
    </row>
    <row r="8" spans="1:10" x14ac:dyDescent="0.2">
      <c r="A8" s="180" t="s">
        <v>692</v>
      </c>
      <c r="B8" s="283">
        <v>53</v>
      </c>
      <c r="C8" s="283">
        <v>46</v>
      </c>
      <c r="D8" s="283">
        <v>26</v>
      </c>
      <c r="E8" s="283">
        <v>27</v>
      </c>
      <c r="F8" s="283">
        <v>8</v>
      </c>
      <c r="G8" s="283">
        <v>4</v>
      </c>
      <c r="H8" s="261">
        <v>152</v>
      </c>
      <c r="I8" s="262">
        <v>12</v>
      </c>
      <c r="J8" s="259">
        <v>164</v>
      </c>
    </row>
    <row r="9" spans="1:10" x14ac:dyDescent="0.2">
      <c r="A9" s="68" t="s">
        <v>693</v>
      </c>
      <c r="B9" s="346">
        <v>52</v>
      </c>
      <c r="C9" s="346">
        <v>43</v>
      </c>
      <c r="D9" s="346">
        <v>6</v>
      </c>
      <c r="E9" s="346">
        <v>7</v>
      </c>
      <c r="F9" s="346">
        <v>5</v>
      </c>
      <c r="G9" s="346" t="s">
        <v>84</v>
      </c>
      <c r="H9" s="263">
        <v>108</v>
      </c>
      <c r="I9" s="264">
        <v>5</v>
      </c>
      <c r="J9" s="260">
        <v>113</v>
      </c>
    </row>
    <row r="10" spans="1:10" x14ac:dyDescent="0.2">
      <c r="A10" s="180" t="s">
        <v>41</v>
      </c>
      <c r="B10" s="283">
        <v>2</v>
      </c>
      <c r="C10" s="283">
        <v>22</v>
      </c>
      <c r="D10" s="283">
        <v>15</v>
      </c>
      <c r="E10" s="283">
        <v>12</v>
      </c>
      <c r="F10" s="283">
        <v>7</v>
      </c>
      <c r="G10" s="283">
        <v>1</v>
      </c>
      <c r="H10" s="261">
        <v>51</v>
      </c>
      <c r="I10" s="262">
        <v>8</v>
      </c>
      <c r="J10" s="259">
        <v>59</v>
      </c>
    </row>
    <row r="11" spans="1:10" x14ac:dyDescent="0.2">
      <c r="A11" s="68" t="s">
        <v>694</v>
      </c>
      <c r="B11" s="346">
        <v>30</v>
      </c>
      <c r="C11" s="346">
        <v>29</v>
      </c>
      <c r="D11" s="346">
        <v>9</v>
      </c>
      <c r="E11" s="346">
        <v>5</v>
      </c>
      <c r="F11" s="346">
        <v>5</v>
      </c>
      <c r="G11" s="346">
        <v>1</v>
      </c>
      <c r="H11" s="263">
        <v>73</v>
      </c>
      <c r="I11" s="264">
        <v>6</v>
      </c>
      <c r="J11" s="260">
        <v>79</v>
      </c>
    </row>
    <row r="12" spans="1:10" x14ac:dyDescent="0.2">
      <c r="A12" s="180" t="s">
        <v>44</v>
      </c>
      <c r="B12" s="283">
        <v>15</v>
      </c>
      <c r="C12" s="283">
        <v>2</v>
      </c>
      <c r="D12" s="283" t="s">
        <v>84</v>
      </c>
      <c r="E12" s="283">
        <v>2</v>
      </c>
      <c r="F12" s="283" t="s">
        <v>84</v>
      </c>
      <c r="G12" s="283" t="s">
        <v>84</v>
      </c>
      <c r="H12" s="261">
        <v>19</v>
      </c>
      <c r="I12" s="262" t="s">
        <v>84</v>
      </c>
      <c r="J12" s="259">
        <v>19</v>
      </c>
    </row>
    <row r="13" spans="1:10" x14ac:dyDescent="0.2">
      <c r="A13" s="68" t="s">
        <v>102</v>
      </c>
      <c r="B13" s="346">
        <v>42</v>
      </c>
      <c r="C13" s="346">
        <v>61</v>
      </c>
      <c r="D13" s="346">
        <v>23</v>
      </c>
      <c r="E13" s="346">
        <v>14</v>
      </c>
      <c r="F13" s="346">
        <v>7</v>
      </c>
      <c r="G13" s="346">
        <v>2</v>
      </c>
      <c r="H13" s="263">
        <v>140</v>
      </c>
      <c r="I13" s="264">
        <v>9</v>
      </c>
      <c r="J13" s="260">
        <v>149</v>
      </c>
    </row>
    <row r="14" spans="1:10" x14ac:dyDescent="0.2">
      <c r="A14" s="180" t="s">
        <v>695</v>
      </c>
      <c r="B14" s="283">
        <v>4</v>
      </c>
      <c r="C14" s="283">
        <v>35</v>
      </c>
      <c r="D14" s="283">
        <v>21</v>
      </c>
      <c r="E14" s="283">
        <v>14</v>
      </c>
      <c r="F14" s="283">
        <v>15</v>
      </c>
      <c r="G14" s="283">
        <v>1</v>
      </c>
      <c r="H14" s="261">
        <v>74</v>
      </c>
      <c r="I14" s="262">
        <v>16</v>
      </c>
      <c r="J14" s="259">
        <v>90</v>
      </c>
    </row>
    <row r="15" spans="1:10" x14ac:dyDescent="0.2">
      <c r="A15" s="68" t="s">
        <v>103</v>
      </c>
      <c r="B15" s="346">
        <v>11</v>
      </c>
      <c r="C15" s="346">
        <v>28</v>
      </c>
      <c r="D15" s="346">
        <v>14</v>
      </c>
      <c r="E15" s="346">
        <v>10</v>
      </c>
      <c r="F15" s="346">
        <v>5</v>
      </c>
      <c r="G15" s="346">
        <v>1</v>
      </c>
      <c r="H15" s="263">
        <v>63</v>
      </c>
      <c r="I15" s="264">
        <v>6</v>
      </c>
      <c r="J15" s="260">
        <v>69</v>
      </c>
    </row>
    <row r="16" spans="1:10" x14ac:dyDescent="0.2">
      <c r="A16" s="180" t="s">
        <v>696</v>
      </c>
      <c r="B16" s="283">
        <v>51</v>
      </c>
      <c r="C16" s="283">
        <v>55</v>
      </c>
      <c r="D16" s="283">
        <v>21</v>
      </c>
      <c r="E16" s="283">
        <v>18</v>
      </c>
      <c r="F16" s="283">
        <v>8</v>
      </c>
      <c r="G16" s="283">
        <v>2</v>
      </c>
      <c r="H16" s="261">
        <v>145</v>
      </c>
      <c r="I16" s="262">
        <v>10</v>
      </c>
      <c r="J16" s="259">
        <v>155</v>
      </c>
    </row>
    <row r="17" spans="1:12" x14ac:dyDescent="0.2">
      <c r="A17" s="68" t="s">
        <v>104</v>
      </c>
      <c r="B17" s="346">
        <v>69</v>
      </c>
      <c r="C17" s="346">
        <v>48</v>
      </c>
      <c r="D17" s="346">
        <v>22</v>
      </c>
      <c r="E17" s="346">
        <v>11</v>
      </c>
      <c r="F17" s="346">
        <v>9</v>
      </c>
      <c r="G17" s="346">
        <v>2</v>
      </c>
      <c r="H17" s="263">
        <v>150</v>
      </c>
      <c r="I17" s="264">
        <v>11</v>
      </c>
      <c r="J17" s="260">
        <v>161</v>
      </c>
    </row>
    <row r="18" spans="1:12" x14ac:dyDescent="0.2">
      <c r="A18" s="180" t="s">
        <v>53</v>
      </c>
      <c r="B18" s="283">
        <v>2</v>
      </c>
      <c r="C18" s="283">
        <v>30</v>
      </c>
      <c r="D18" s="283">
        <v>18</v>
      </c>
      <c r="E18" s="283">
        <v>10</v>
      </c>
      <c r="F18" s="283">
        <v>7</v>
      </c>
      <c r="G18" s="283">
        <v>2</v>
      </c>
      <c r="H18" s="261">
        <v>60</v>
      </c>
      <c r="I18" s="262">
        <v>9</v>
      </c>
      <c r="J18" s="259">
        <v>69</v>
      </c>
    </row>
    <row r="19" spans="1:12" x14ac:dyDescent="0.2">
      <c r="A19" s="68" t="s">
        <v>75</v>
      </c>
      <c r="B19" s="346">
        <v>13</v>
      </c>
      <c r="C19" s="346">
        <v>13</v>
      </c>
      <c r="D19" s="346">
        <v>6</v>
      </c>
      <c r="E19" s="346">
        <v>10</v>
      </c>
      <c r="F19" s="346">
        <v>7</v>
      </c>
      <c r="G19" s="346">
        <v>3</v>
      </c>
      <c r="H19" s="263">
        <v>42</v>
      </c>
      <c r="I19" s="264">
        <v>10</v>
      </c>
      <c r="J19" s="260">
        <v>52</v>
      </c>
    </row>
    <row r="20" spans="1:12" x14ac:dyDescent="0.2">
      <c r="A20" s="347" t="s">
        <v>105</v>
      </c>
      <c r="B20" s="409" t="s">
        <v>84</v>
      </c>
      <c r="C20" s="283">
        <v>18</v>
      </c>
      <c r="D20" s="283">
        <v>10</v>
      </c>
      <c r="E20" s="283">
        <v>7</v>
      </c>
      <c r="F20" s="283">
        <v>11</v>
      </c>
      <c r="G20" s="283">
        <v>6</v>
      </c>
      <c r="H20" s="261">
        <v>35</v>
      </c>
      <c r="I20" s="262">
        <v>17</v>
      </c>
      <c r="J20" s="259">
        <v>52</v>
      </c>
    </row>
    <row r="21" spans="1:12" x14ac:dyDescent="0.2">
      <c r="A21" s="16" t="s">
        <v>171</v>
      </c>
      <c r="B21" s="346">
        <f t="shared" ref="B21:J21" si="0">SUM(B8:B20)</f>
        <v>344</v>
      </c>
      <c r="C21" s="346">
        <f t="shared" si="0"/>
        <v>430</v>
      </c>
      <c r="D21" s="346">
        <f t="shared" si="0"/>
        <v>191</v>
      </c>
      <c r="E21" s="346">
        <f t="shared" si="0"/>
        <v>147</v>
      </c>
      <c r="F21" s="346">
        <f t="shared" si="0"/>
        <v>94</v>
      </c>
      <c r="G21" s="346">
        <f t="shared" si="0"/>
        <v>25</v>
      </c>
      <c r="H21" s="263">
        <f t="shared" si="0"/>
        <v>1112</v>
      </c>
      <c r="I21" s="264">
        <f t="shared" si="0"/>
        <v>119</v>
      </c>
      <c r="J21" s="260">
        <f t="shared" si="0"/>
        <v>1231</v>
      </c>
      <c r="L21" s="532"/>
    </row>
    <row r="22" spans="1:12" ht="14.25" x14ac:dyDescent="0.2">
      <c r="A22" s="214" t="s">
        <v>472</v>
      </c>
      <c r="B22" s="283">
        <v>2</v>
      </c>
      <c r="C22" s="283" t="s">
        <v>84</v>
      </c>
      <c r="D22" s="283">
        <v>3</v>
      </c>
      <c r="E22" s="283">
        <v>8</v>
      </c>
      <c r="F22" s="283">
        <v>10</v>
      </c>
      <c r="G22" s="283" t="s">
        <v>84</v>
      </c>
      <c r="H22" s="672">
        <v>13</v>
      </c>
      <c r="I22" s="672">
        <v>10</v>
      </c>
      <c r="J22" s="672">
        <v>23</v>
      </c>
    </row>
    <row r="23" spans="1:12" x14ac:dyDescent="0.2">
      <c r="A23" s="68" t="s">
        <v>467</v>
      </c>
      <c r="B23" s="346">
        <v>1</v>
      </c>
      <c r="C23" s="346" t="s">
        <v>84</v>
      </c>
      <c r="D23" s="346" t="s">
        <v>84</v>
      </c>
      <c r="E23" s="346">
        <v>4</v>
      </c>
      <c r="F23" s="346">
        <v>1</v>
      </c>
      <c r="G23" s="346" t="s">
        <v>84</v>
      </c>
      <c r="H23" s="673">
        <v>5</v>
      </c>
      <c r="I23" s="673">
        <v>1</v>
      </c>
      <c r="J23" s="673">
        <v>6</v>
      </c>
    </row>
    <row r="24" spans="1:12" x14ac:dyDescent="0.2">
      <c r="A24" s="667" t="s">
        <v>468</v>
      </c>
      <c r="B24" s="668" t="s">
        <v>84</v>
      </c>
      <c r="C24" s="668" t="s">
        <v>84</v>
      </c>
      <c r="D24" s="668" t="s">
        <v>84</v>
      </c>
      <c r="E24" s="668" t="s">
        <v>84</v>
      </c>
      <c r="F24" s="668">
        <v>3</v>
      </c>
      <c r="G24" s="668" t="s">
        <v>84</v>
      </c>
      <c r="H24" s="674" t="s">
        <v>84</v>
      </c>
      <c r="I24" s="674">
        <v>3</v>
      </c>
      <c r="J24" s="674">
        <v>3</v>
      </c>
    </row>
    <row r="25" spans="1:12" x14ac:dyDescent="0.2">
      <c r="A25" s="68" t="s">
        <v>469</v>
      </c>
      <c r="B25" s="346">
        <v>1</v>
      </c>
      <c r="C25" s="346" t="s">
        <v>84</v>
      </c>
      <c r="D25" s="346">
        <v>1</v>
      </c>
      <c r="E25" s="346">
        <v>1</v>
      </c>
      <c r="F25" s="346">
        <v>1</v>
      </c>
      <c r="G25" s="346" t="s">
        <v>84</v>
      </c>
      <c r="H25" s="673">
        <v>3</v>
      </c>
      <c r="I25" s="673">
        <v>1</v>
      </c>
      <c r="J25" s="673">
        <v>4</v>
      </c>
    </row>
    <row r="26" spans="1:12" x14ac:dyDescent="0.2">
      <c r="A26" s="667" t="s">
        <v>470</v>
      </c>
      <c r="B26" s="668" t="s">
        <v>84</v>
      </c>
      <c r="C26" s="668" t="s">
        <v>84</v>
      </c>
      <c r="D26" s="668" t="s">
        <v>84</v>
      </c>
      <c r="E26" s="668" t="s">
        <v>84</v>
      </c>
      <c r="F26" s="668">
        <v>5</v>
      </c>
      <c r="G26" s="668" t="s">
        <v>84</v>
      </c>
      <c r="H26" s="674" t="s">
        <v>84</v>
      </c>
      <c r="I26" s="674">
        <v>5</v>
      </c>
      <c r="J26" s="674">
        <v>5</v>
      </c>
    </row>
    <row r="27" spans="1:12" x14ac:dyDescent="0.2">
      <c r="A27" s="68" t="s">
        <v>471</v>
      </c>
      <c r="B27" s="346" t="s">
        <v>84</v>
      </c>
      <c r="C27" s="346" t="s">
        <v>84</v>
      </c>
      <c r="D27" s="346">
        <v>2</v>
      </c>
      <c r="E27" s="346">
        <v>3</v>
      </c>
      <c r="F27" s="346" t="s">
        <v>84</v>
      </c>
      <c r="G27" s="346" t="s">
        <v>84</v>
      </c>
      <c r="H27" s="673">
        <v>5</v>
      </c>
      <c r="I27" s="673" t="s">
        <v>84</v>
      </c>
      <c r="J27" s="673">
        <v>5</v>
      </c>
    </row>
    <row r="28" spans="1:12" x14ac:dyDescent="0.2">
      <c r="A28" s="669" t="s">
        <v>57</v>
      </c>
      <c r="B28" s="670">
        <f t="shared" ref="B28:J28" si="1">SUM(B21:B22)</f>
        <v>346</v>
      </c>
      <c r="C28" s="670">
        <f t="shared" si="1"/>
        <v>430</v>
      </c>
      <c r="D28" s="670">
        <f t="shared" si="1"/>
        <v>194</v>
      </c>
      <c r="E28" s="670">
        <f t="shared" si="1"/>
        <v>155</v>
      </c>
      <c r="F28" s="670">
        <f t="shared" si="1"/>
        <v>104</v>
      </c>
      <c r="G28" s="670">
        <f t="shared" si="1"/>
        <v>25</v>
      </c>
      <c r="H28" s="671">
        <f t="shared" si="1"/>
        <v>1125</v>
      </c>
      <c r="I28" s="671">
        <f t="shared" si="1"/>
        <v>129</v>
      </c>
      <c r="J28" s="671">
        <f t="shared" si="1"/>
        <v>1254</v>
      </c>
    </row>
    <row r="29" spans="1:12" x14ac:dyDescent="0.2">
      <c r="A29" s="171" t="s">
        <v>360</v>
      </c>
      <c r="B29" s="3"/>
      <c r="D29" s="163"/>
    </row>
    <row r="30" spans="1:12" x14ac:dyDescent="0.2">
      <c r="A30" s="8" t="s">
        <v>361</v>
      </c>
    </row>
    <row r="31" spans="1:12" x14ac:dyDescent="0.2">
      <c r="A31" s="8" t="s">
        <v>546</v>
      </c>
    </row>
    <row r="32" spans="1:12" x14ac:dyDescent="0.2">
      <c r="A32" s="171" t="s">
        <v>637</v>
      </c>
      <c r="B32" s="3"/>
      <c r="D32" s="163"/>
    </row>
    <row r="34" spans="1:10" ht="18" x14ac:dyDescent="0.25">
      <c r="A34" s="9" t="s">
        <v>635</v>
      </c>
    </row>
    <row r="35" spans="1:10" x14ac:dyDescent="0.2">
      <c r="A35" s="200" t="s">
        <v>157</v>
      </c>
      <c r="I35" s="22"/>
    </row>
    <row r="36" spans="1:10" x14ac:dyDescent="0.2">
      <c r="A36" s="1"/>
      <c r="B36" s="1"/>
      <c r="C36" s="1"/>
      <c r="D36" s="1"/>
      <c r="E36" s="1"/>
      <c r="F36" s="1"/>
      <c r="G36" s="2"/>
      <c r="H36" s="2"/>
      <c r="I36" s="1"/>
      <c r="J36" s="2"/>
    </row>
    <row r="37" spans="1:10" x14ac:dyDescent="0.2">
      <c r="A37" s="3"/>
      <c r="B37" s="10" t="s">
        <v>34</v>
      </c>
      <c r="C37" s="176" t="s">
        <v>464</v>
      </c>
      <c r="D37" s="176" t="s">
        <v>466</v>
      </c>
      <c r="E37" s="177" t="s">
        <v>97</v>
      </c>
      <c r="F37" s="177" t="s">
        <v>272</v>
      </c>
      <c r="G37" s="178">
        <v>300000</v>
      </c>
      <c r="H37" s="184" t="s">
        <v>94</v>
      </c>
      <c r="I37" s="181" t="s">
        <v>94</v>
      </c>
      <c r="J37" s="186" t="s">
        <v>20</v>
      </c>
    </row>
    <row r="38" spans="1:10" x14ac:dyDescent="0.2">
      <c r="A38" s="183" t="s">
        <v>204</v>
      </c>
      <c r="B38" s="176" t="s">
        <v>463</v>
      </c>
      <c r="C38" s="10" t="s">
        <v>35</v>
      </c>
      <c r="D38" s="10" t="s">
        <v>35</v>
      </c>
      <c r="E38" s="177" t="s">
        <v>35</v>
      </c>
      <c r="F38" s="177" t="s">
        <v>35</v>
      </c>
      <c r="G38" s="179" t="s">
        <v>36</v>
      </c>
      <c r="H38" s="184" t="s">
        <v>267</v>
      </c>
      <c r="I38" s="181" t="s">
        <v>268</v>
      </c>
      <c r="J38" s="185" t="s">
        <v>107</v>
      </c>
    </row>
    <row r="39" spans="1:10" x14ac:dyDescent="0.2">
      <c r="A39" s="3"/>
      <c r="B39" s="10" t="s">
        <v>36</v>
      </c>
      <c r="C39" s="176" t="s">
        <v>465</v>
      </c>
      <c r="D39" s="176" t="s">
        <v>99</v>
      </c>
      <c r="E39" s="177" t="s">
        <v>100</v>
      </c>
      <c r="F39" s="177" t="s">
        <v>273</v>
      </c>
      <c r="G39" s="179" t="s">
        <v>101</v>
      </c>
      <c r="H39" s="184" t="s">
        <v>274</v>
      </c>
      <c r="I39" s="181" t="s">
        <v>275</v>
      </c>
      <c r="J39" s="185" t="s">
        <v>270</v>
      </c>
    </row>
    <row r="40" spans="1:10" x14ac:dyDescent="0.2">
      <c r="A40" s="200" t="s">
        <v>158</v>
      </c>
      <c r="B40" s="4"/>
      <c r="C40" s="4"/>
      <c r="D40" s="4"/>
      <c r="E40" s="4"/>
      <c r="F40" s="4"/>
      <c r="G40" s="5"/>
      <c r="H40" s="5"/>
      <c r="I40" s="4"/>
      <c r="J40" s="5"/>
    </row>
    <row r="41" spans="1:10" x14ac:dyDescent="0.2">
      <c r="A41" s="180" t="s">
        <v>692</v>
      </c>
      <c r="B41" s="283">
        <v>489.11599999999999</v>
      </c>
      <c r="C41" s="283">
        <v>985.90800000000002</v>
      </c>
      <c r="D41" s="283">
        <v>1029.2090000000001</v>
      </c>
      <c r="E41" s="283">
        <v>1928.8409999999999</v>
      </c>
      <c r="F41" s="283">
        <v>1144.356</v>
      </c>
      <c r="G41" s="283">
        <v>2576.366</v>
      </c>
      <c r="H41" s="261">
        <v>4433.0739999999996</v>
      </c>
      <c r="I41" s="262">
        <v>3720.7220000000002</v>
      </c>
      <c r="J41" s="259">
        <v>8153.7960000000003</v>
      </c>
    </row>
    <row r="42" spans="1:10" x14ac:dyDescent="0.2">
      <c r="A42" s="68" t="s">
        <v>693</v>
      </c>
      <c r="B42" s="346">
        <v>478.87799999999999</v>
      </c>
      <c r="C42" s="346">
        <v>884.85799999999995</v>
      </c>
      <c r="D42" s="346">
        <v>213.93799999999999</v>
      </c>
      <c r="E42" s="346">
        <v>482.61900000000003</v>
      </c>
      <c r="F42" s="346">
        <v>824.23800000000006</v>
      </c>
      <c r="G42" s="346" t="s">
        <v>84</v>
      </c>
      <c r="H42" s="263">
        <v>2060.2930000000001</v>
      </c>
      <c r="I42" s="264">
        <v>824.23800000000006</v>
      </c>
      <c r="J42" s="260">
        <v>2884.5309999999999</v>
      </c>
    </row>
    <row r="43" spans="1:10" x14ac:dyDescent="0.2">
      <c r="A43" s="180" t="s">
        <v>41</v>
      </c>
      <c r="B43" s="283">
        <v>13.503</v>
      </c>
      <c r="C43" s="283">
        <v>504.63400000000001</v>
      </c>
      <c r="D43" s="283">
        <v>587.80999999999995</v>
      </c>
      <c r="E43" s="283">
        <v>809.44500000000005</v>
      </c>
      <c r="F43" s="283">
        <v>1062.3989999999999</v>
      </c>
      <c r="G43" s="283">
        <v>461.166</v>
      </c>
      <c r="H43" s="261">
        <v>1915.3920000000001</v>
      </c>
      <c r="I43" s="262">
        <v>1523.5650000000001</v>
      </c>
      <c r="J43" s="259">
        <v>3438.9569999999999</v>
      </c>
    </row>
    <row r="44" spans="1:10" x14ac:dyDescent="0.2">
      <c r="A44" s="68" t="s">
        <v>694</v>
      </c>
      <c r="B44" s="346">
        <v>264.113</v>
      </c>
      <c r="C44" s="346">
        <v>627.46</v>
      </c>
      <c r="D44" s="346">
        <v>380.84699999999998</v>
      </c>
      <c r="E44" s="346">
        <v>301.64999999999998</v>
      </c>
      <c r="F44" s="346">
        <v>764.00199999999995</v>
      </c>
      <c r="G44" s="346">
        <v>300.04500000000002</v>
      </c>
      <c r="H44" s="263">
        <v>1574.07</v>
      </c>
      <c r="I44" s="264">
        <v>1064.047</v>
      </c>
      <c r="J44" s="260">
        <v>2638.1170000000002</v>
      </c>
    </row>
    <row r="45" spans="1:10" x14ac:dyDescent="0.2">
      <c r="A45" s="180" t="s">
        <v>44</v>
      </c>
      <c r="B45" s="283">
        <v>146.54599999999999</v>
      </c>
      <c r="C45" s="283">
        <v>45.57</v>
      </c>
      <c r="D45" s="283" t="s">
        <v>84</v>
      </c>
      <c r="E45" s="283">
        <v>151.61000000000001</v>
      </c>
      <c r="F45" s="283" t="s">
        <v>84</v>
      </c>
      <c r="G45" s="283" t="s">
        <v>84</v>
      </c>
      <c r="H45" s="261">
        <v>343.726</v>
      </c>
      <c r="I45" s="262" t="s">
        <v>84</v>
      </c>
      <c r="J45" s="259">
        <v>343.726</v>
      </c>
    </row>
    <row r="46" spans="1:10" x14ac:dyDescent="0.2">
      <c r="A46" s="68" t="s">
        <v>102</v>
      </c>
      <c r="B46" s="346">
        <v>397.88600000000002</v>
      </c>
      <c r="C46" s="346">
        <v>1278.94</v>
      </c>
      <c r="D46" s="346">
        <v>906.62900000000002</v>
      </c>
      <c r="E46" s="346">
        <v>971.77800000000002</v>
      </c>
      <c r="F46" s="346">
        <v>1296.6869999999999</v>
      </c>
      <c r="G46" s="346">
        <v>806.822</v>
      </c>
      <c r="H46" s="263">
        <v>3555.2330000000002</v>
      </c>
      <c r="I46" s="264">
        <v>2103.509</v>
      </c>
      <c r="J46" s="260">
        <v>5658.7420000000002</v>
      </c>
    </row>
    <row r="47" spans="1:10" x14ac:dyDescent="0.2">
      <c r="A47" s="180" t="s">
        <v>695</v>
      </c>
      <c r="B47" s="283">
        <v>33.154000000000003</v>
      </c>
      <c r="C47" s="283">
        <v>781.56200000000001</v>
      </c>
      <c r="D47" s="283">
        <v>782.2</v>
      </c>
      <c r="E47" s="283">
        <v>980.68600000000004</v>
      </c>
      <c r="F47" s="283">
        <v>2314.5509999999999</v>
      </c>
      <c r="G47" s="283">
        <v>1185.377</v>
      </c>
      <c r="H47" s="261">
        <v>2577.6019999999999</v>
      </c>
      <c r="I47" s="262">
        <v>3499.9279999999999</v>
      </c>
      <c r="J47" s="259">
        <v>6077.53</v>
      </c>
    </row>
    <row r="48" spans="1:10" x14ac:dyDescent="0.2">
      <c r="A48" s="68" t="s">
        <v>103</v>
      </c>
      <c r="B48" s="346">
        <v>112.093</v>
      </c>
      <c r="C48" s="346">
        <v>638.54200000000003</v>
      </c>
      <c r="D48" s="346">
        <v>532.36900000000003</v>
      </c>
      <c r="E48" s="346">
        <v>685.02099999999996</v>
      </c>
      <c r="F48" s="346">
        <v>948.32600000000002</v>
      </c>
      <c r="G48" s="346">
        <v>499.83</v>
      </c>
      <c r="H48" s="263">
        <v>1968.0250000000001</v>
      </c>
      <c r="I48" s="264">
        <v>1448.1559999999999</v>
      </c>
      <c r="J48" s="260">
        <v>3416.181</v>
      </c>
    </row>
    <row r="49" spans="1:10" x14ac:dyDescent="0.2">
      <c r="A49" s="180" t="s">
        <v>696</v>
      </c>
      <c r="B49" s="283">
        <v>522.92600000000004</v>
      </c>
      <c r="C49" s="283">
        <v>1182.079</v>
      </c>
      <c r="D49" s="283">
        <v>783.21900000000005</v>
      </c>
      <c r="E49" s="283">
        <v>1259.0239999999999</v>
      </c>
      <c r="F49" s="283">
        <v>1239.3630000000001</v>
      </c>
      <c r="G49" s="283">
        <v>1132.1400000000001</v>
      </c>
      <c r="H49" s="261">
        <v>3747.248</v>
      </c>
      <c r="I49" s="262">
        <v>2371.5030000000002</v>
      </c>
      <c r="J49" s="259">
        <v>6118.7510000000002</v>
      </c>
    </row>
    <row r="50" spans="1:10" x14ac:dyDescent="0.2">
      <c r="A50" s="68" t="s">
        <v>104</v>
      </c>
      <c r="B50" s="346">
        <v>599.49199999999996</v>
      </c>
      <c r="C50" s="346">
        <v>1049.5930000000001</v>
      </c>
      <c r="D50" s="346">
        <v>838.17700000000002</v>
      </c>
      <c r="E50" s="346">
        <v>776.31799999999998</v>
      </c>
      <c r="F50" s="346">
        <v>1422.674</v>
      </c>
      <c r="G50" s="346">
        <v>1280.7619999999999</v>
      </c>
      <c r="H50" s="263">
        <v>3263.58</v>
      </c>
      <c r="I50" s="264">
        <v>2703.4360000000001</v>
      </c>
      <c r="J50" s="260">
        <v>5967.0159999999996</v>
      </c>
    </row>
    <row r="51" spans="1:10" x14ac:dyDescent="0.2">
      <c r="A51" s="180" t="s">
        <v>53</v>
      </c>
      <c r="B51" s="283">
        <v>23.718</v>
      </c>
      <c r="C51" s="283">
        <v>676.322</v>
      </c>
      <c r="D51" s="283">
        <v>677.33900000000006</v>
      </c>
      <c r="E51" s="283">
        <v>601.58500000000004</v>
      </c>
      <c r="F51" s="283">
        <v>890.19100000000003</v>
      </c>
      <c r="G51" s="283">
        <v>974.42</v>
      </c>
      <c r="H51" s="261">
        <v>1978.9639999999999</v>
      </c>
      <c r="I51" s="262">
        <v>1864.6110000000001</v>
      </c>
      <c r="J51" s="259">
        <v>3843.5749999999998</v>
      </c>
    </row>
    <row r="52" spans="1:10" x14ac:dyDescent="0.2">
      <c r="A52" s="68" t="s">
        <v>75</v>
      </c>
      <c r="B52" s="346">
        <v>117.989</v>
      </c>
      <c r="C52" s="346">
        <v>310.18599999999998</v>
      </c>
      <c r="D52" s="346">
        <v>249.76499999999999</v>
      </c>
      <c r="E52" s="346">
        <v>635.26400000000001</v>
      </c>
      <c r="F52" s="346">
        <v>966.75800000000004</v>
      </c>
      <c r="G52" s="346">
        <v>2902.2150000000001</v>
      </c>
      <c r="H52" s="263">
        <v>1313.204</v>
      </c>
      <c r="I52" s="264">
        <v>3868.973</v>
      </c>
      <c r="J52" s="260">
        <v>5182.1769999999997</v>
      </c>
    </row>
    <row r="53" spans="1:10" x14ac:dyDescent="0.2">
      <c r="A53" s="347" t="s">
        <v>105</v>
      </c>
      <c r="B53" s="283" t="s">
        <v>84</v>
      </c>
      <c r="C53" s="283">
        <v>431.16500000000002</v>
      </c>
      <c r="D53" s="283">
        <v>377.161</v>
      </c>
      <c r="E53" s="283">
        <v>463.32400000000001</v>
      </c>
      <c r="F53" s="283">
        <v>2141.7820000000002</v>
      </c>
      <c r="G53" s="283">
        <v>8919.2180000000008</v>
      </c>
      <c r="H53" s="261">
        <v>1271.6500000000001</v>
      </c>
      <c r="I53" s="262">
        <v>11061</v>
      </c>
      <c r="J53" s="259">
        <v>12332.65</v>
      </c>
    </row>
    <row r="54" spans="1:10" x14ac:dyDescent="0.2">
      <c r="A54" s="16" t="s">
        <v>171</v>
      </c>
      <c r="B54" s="346">
        <f t="shared" ref="B54:J54" si="2">SUM(B41:B53)</f>
        <v>3199.4140000000002</v>
      </c>
      <c r="C54" s="346">
        <f t="shared" si="2"/>
        <v>9396.8190000000013</v>
      </c>
      <c r="D54" s="346">
        <f t="shared" si="2"/>
        <v>7358.6629999999996</v>
      </c>
      <c r="E54" s="346">
        <f t="shared" si="2"/>
        <v>10047.164999999997</v>
      </c>
      <c r="F54" s="346">
        <f t="shared" si="2"/>
        <v>15015.327000000001</v>
      </c>
      <c r="G54" s="346">
        <f t="shared" si="2"/>
        <v>21038.361000000001</v>
      </c>
      <c r="H54" s="263">
        <f t="shared" si="2"/>
        <v>30002.061000000005</v>
      </c>
      <c r="I54" s="264">
        <f t="shared" si="2"/>
        <v>36053.688000000002</v>
      </c>
      <c r="J54" s="260">
        <f t="shared" si="2"/>
        <v>66055.748999999982</v>
      </c>
    </row>
    <row r="55" spans="1:10" ht="14.25" x14ac:dyDescent="0.2">
      <c r="A55" s="214" t="s">
        <v>473</v>
      </c>
      <c r="B55" s="283">
        <v>18.132000000000001</v>
      </c>
      <c r="C55" s="283" t="s">
        <v>84</v>
      </c>
      <c r="D55" s="283">
        <v>92.143000000000001</v>
      </c>
      <c r="E55" s="283">
        <v>577.96600000000001</v>
      </c>
      <c r="F55" s="283">
        <v>1485.796</v>
      </c>
      <c r="G55" s="283" t="s">
        <v>84</v>
      </c>
      <c r="H55" s="261">
        <v>688.24099999999999</v>
      </c>
      <c r="I55" s="262">
        <v>1485.796</v>
      </c>
      <c r="J55" s="259">
        <v>2174.0369999999998</v>
      </c>
    </row>
    <row r="56" spans="1:10" x14ac:dyDescent="0.2">
      <c r="A56" s="68" t="s">
        <v>467</v>
      </c>
      <c r="B56" s="346">
        <v>10.885999999999999</v>
      </c>
      <c r="C56" s="346" t="s">
        <v>84</v>
      </c>
      <c r="D56" s="346" t="s">
        <v>84</v>
      </c>
      <c r="E56" s="346">
        <v>281.714</v>
      </c>
      <c r="F56" s="346">
        <v>100.801</v>
      </c>
      <c r="G56" s="346" t="s">
        <v>84</v>
      </c>
      <c r="H56" s="673">
        <v>292.60000000000002</v>
      </c>
      <c r="I56" s="673">
        <v>100.801</v>
      </c>
      <c r="J56" s="673">
        <v>393.40100000000001</v>
      </c>
    </row>
    <row r="57" spans="1:10" x14ac:dyDescent="0.2">
      <c r="A57" s="667" t="s">
        <v>468</v>
      </c>
      <c r="B57" s="668" t="s">
        <v>84</v>
      </c>
      <c r="C57" s="668" t="s">
        <v>84</v>
      </c>
      <c r="D57" s="668" t="s">
        <v>84</v>
      </c>
      <c r="E57" s="668" t="s">
        <v>84</v>
      </c>
      <c r="F57" s="668">
        <v>373.762</v>
      </c>
      <c r="G57" s="668" t="s">
        <v>84</v>
      </c>
      <c r="H57" s="674" t="s">
        <v>84</v>
      </c>
      <c r="I57" s="674">
        <v>373.762</v>
      </c>
      <c r="J57" s="674">
        <v>373.762</v>
      </c>
    </row>
    <row r="58" spans="1:10" x14ac:dyDescent="0.2">
      <c r="A58" s="68" t="s">
        <v>469</v>
      </c>
      <c r="B58" s="346">
        <v>7.2460000000000004</v>
      </c>
      <c r="C58" s="346" t="s">
        <v>84</v>
      </c>
      <c r="D58" s="346">
        <v>30.158999999999999</v>
      </c>
      <c r="E58" s="346">
        <v>95.340999999999994</v>
      </c>
      <c r="F58" s="346">
        <v>145.726</v>
      </c>
      <c r="G58" s="346" t="s">
        <v>84</v>
      </c>
      <c r="H58" s="673">
        <v>132.74600000000001</v>
      </c>
      <c r="I58" s="673">
        <v>145.726</v>
      </c>
      <c r="J58" s="673">
        <v>278.47199999999998</v>
      </c>
    </row>
    <row r="59" spans="1:10" x14ac:dyDescent="0.2">
      <c r="A59" s="667" t="s">
        <v>470</v>
      </c>
      <c r="B59" s="668" t="s">
        <v>84</v>
      </c>
      <c r="C59" s="668" t="s">
        <v>84</v>
      </c>
      <c r="D59" s="668" t="s">
        <v>84</v>
      </c>
      <c r="E59" s="668" t="s">
        <v>84</v>
      </c>
      <c r="F59" s="668">
        <v>865.50699999999995</v>
      </c>
      <c r="G59" s="668" t="s">
        <v>84</v>
      </c>
      <c r="H59" s="674" t="s">
        <v>84</v>
      </c>
      <c r="I59" s="674">
        <v>865.50699999999995</v>
      </c>
      <c r="J59" s="674">
        <v>865.50699999999995</v>
      </c>
    </row>
    <row r="60" spans="1:10" x14ac:dyDescent="0.2">
      <c r="A60" s="68" t="s">
        <v>471</v>
      </c>
      <c r="B60" s="346" t="s">
        <v>84</v>
      </c>
      <c r="C60" s="346" t="s">
        <v>84</v>
      </c>
      <c r="D60" s="346">
        <v>61.984000000000002</v>
      </c>
      <c r="E60" s="346">
        <v>200.911</v>
      </c>
      <c r="F60" s="346" t="s">
        <v>84</v>
      </c>
      <c r="G60" s="346" t="s">
        <v>84</v>
      </c>
      <c r="H60" s="673">
        <v>262.89499999999998</v>
      </c>
      <c r="I60" s="673" t="s">
        <v>84</v>
      </c>
      <c r="J60" s="673">
        <v>262.89499999999998</v>
      </c>
    </row>
    <row r="61" spans="1:10" x14ac:dyDescent="0.2">
      <c r="A61" s="669" t="s">
        <v>57</v>
      </c>
      <c r="B61" s="670">
        <f t="shared" ref="B61:J61" si="3">SUM(B54:B55)</f>
        <v>3217.5460000000003</v>
      </c>
      <c r="C61" s="670">
        <f t="shared" si="3"/>
        <v>9396.8190000000013</v>
      </c>
      <c r="D61" s="670">
        <f t="shared" si="3"/>
        <v>7450.8059999999996</v>
      </c>
      <c r="E61" s="670">
        <f t="shared" si="3"/>
        <v>10625.130999999998</v>
      </c>
      <c r="F61" s="670">
        <f t="shared" si="3"/>
        <v>16501.123</v>
      </c>
      <c r="G61" s="670">
        <f t="shared" si="3"/>
        <v>21038.361000000001</v>
      </c>
      <c r="H61" s="671">
        <f t="shared" si="3"/>
        <v>30690.302000000003</v>
      </c>
      <c r="I61" s="675">
        <f t="shared" si="3"/>
        <v>37539.484000000004</v>
      </c>
      <c r="J61" s="671">
        <f t="shared" si="3"/>
        <v>68229.785999999978</v>
      </c>
    </row>
    <row r="62" spans="1:10" ht="12.75" customHeight="1" x14ac:dyDescent="0.2">
      <c r="A62" s="8" t="s">
        <v>271</v>
      </c>
    </row>
    <row r="63" spans="1:10" ht="12.75" customHeight="1" x14ac:dyDescent="0.2">
      <c r="A63" s="8" t="s">
        <v>641</v>
      </c>
    </row>
    <row r="64" spans="1:10" x14ac:dyDescent="0.2">
      <c r="A64" s="171" t="s">
        <v>638</v>
      </c>
      <c r="B64" s="3"/>
      <c r="D64" s="163"/>
    </row>
    <row r="66" spans="1:10" ht="18.75" customHeight="1" x14ac:dyDescent="0.25">
      <c r="A66" s="9" t="s">
        <v>636</v>
      </c>
    </row>
    <row r="67" spans="1:10" ht="12.75" customHeight="1" x14ac:dyDescent="0.2">
      <c r="A67" s="200" t="s">
        <v>205</v>
      </c>
    </row>
    <row r="68" spans="1:10" ht="12.75" customHeight="1" x14ac:dyDescent="0.2">
      <c r="A68" s="1"/>
      <c r="B68" s="1"/>
      <c r="C68" s="1"/>
      <c r="D68" s="1"/>
      <c r="E68" s="1"/>
      <c r="F68" s="1"/>
      <c r="G68" s="2"/>
      <c r="H68" s="2"/>
      <c r="I68" s="1"/>
      <c r="J68" s="2"/>
    </row>
    <row r="69" spans="1:10" ht="12.75" customHeight="1" x14ac:dyDescent="0.2">
      <c r="A69" s="3"/>
      <c r="B69" s="10" t="s">
        <v>34</v>
      </c>
      <c r="C69" s="176" t="s">
        <v>464</v>
      </c>
      <c r="D69" s="176" t="s">
        <v>466</v>
      </c>
      <c r="E69" s="177" t="s">
        <v>97</v>
      </c>
      <c r="F69" s="177" t="s">
        <v>272</v>
      </c>
      <c r="G69" s="178">
        <v>300000</v>
      </c>
      <c r="H69" s="184" t="s">
        <v>109</v>
      </c>
      <c r="I69" s="181" t="s">
        <v>109</v>
      </c>
      <c r="J69" s="186" t="s">
        <v>110</v>
      </c>
    </row>
    <row r="70" spans="1:10" ht="12.75" customHeight="1" x14ac:dyDescent="0.2">
      <c r="A70" s="183" t="s">
        <v>108</v>
      </c>
      <c r="B70" s="176" t="s">
        <v>463</v>
      </c>
      <c r="C70" s="10" t="s">
        <v>35</v>
      </c>
      <c r="D70" s="10" t="s">
        <v>35</v>
      </c>
      <c r="E70" s="177" t="s">
        <v>35</v>
      </c>
      <c r="F70" s="177" t="s">
        <v>35</v>
      </c>
      <c r="G70" s="179" t="s">
        <v>36</v>
      </c>
      <c r="H70" s="184" t="s">
        <v>267</v>
      </c>
      <c r="I70" s="181" t="s">
        <v>268</v>
      </c>
      <c r="J70" s="185" t="s">
        <v>92</v>
      </c>
    </row>
    <row r="71" spans="1:10" ht="12.75" customHeight="1" x14ac:dyDescent="0.2">
      <c r="A71" s="3"/>
      <c r="B71" s="10" t="s">
        <v>36</v>
      </c>
      <c r="C71" s="176" t="s">
        <v>465</v>
      </c>
      <c r="D71" s="176" t="s">
        <v>99</v>
      </c>
      <c r="E71" s="177" t="s">
        <v>100</v>
      </c>
      <c r="F71" s="177" t="s">
        <v>273</v>
      </c>
      <c r="G71" s="179" t="s">
        <v>101</v>
      </c>
      <c r="H71" s="184" t="s">
        <v>274</v>
      </c>
      <c r="I71" s="181" t="s">
        <v>275</v>
      </c>
      <c r="J71" s="185" t="s">
        <v>270</v>
      </c>
    </row>
    <row r="72" spans="1:10" ht="12.75" customHeight="1" x14ac:dyDescent="0.2">
      <c r="A72" s="200" t="s">
        <v>545</v>
      </c>
      <c r="B72" s="4"/>
      <c r="C72" s="4"/>
      <c r="D72" s="4"/>
      <c r="E72" s="4"/>
      <c r="F72" s="4"/>
      <c r="G72" s="5"/>
      <c r="H72" s="5"/>
      <c r="I72" s="4"/>
      <c r="J72" s="5"/>
    </row>
    <row r="73" spans="1:10" ht="12.75" customHeight="1" x14ac:dyDescent="0.2">
      <c r="A73" s="180" t="s">
        <v>692</v>
      </c>
      <c r="B73" s="409">
        <f t="shared" ref="B73:J73" si="4">IF(B8&lt;&gt;"-",B41*1000/B8,"-")</f>
        <v>9228.6037735849059</v>
      </c>
      <c r="C73" s="283">
        <f t="shared" si="4"/>
        <v>21432.782608695652</v>
      </c>
      <c r="D73" s="283">
        <f t="shared" si="4"/>
        <v>39584.961538461546</v>
      </c>
      <c r="E73" s="283">
        <f t="shared" si="4"/>
        <v>71438.555555555562</v>
      </c>
      <c r="F73" s="283">
        <f t="shared" si="4"/>
        <v>143044.5</v>
      </c>
      <c r="G73" s="283">
        <f t="shared" si="4"/>
        <v>644091.5</v>
      </c>
      <c r="H73" s="261">
        <f t="shared" si="4"/>
        <v>29164.96052631579</v>
      </c>
      <c r="I73" s="262">
        <f t="shared" si="4"/>
        <v>310060.16666666669</v>
      </c>
      <c r="J73" s="259">
        <f t="shared" si="4"/>
        <v>49718.268292682929</v>
      </c>
    </row>
    <row r="74" spans="1:10" ht="12.75" customHeight="1" x14ac:dyDescent="0.2">
      <c r="A74" s="68" t="s">
        <v>693</v>
      </c>
      <c r="B74" s="346">
        <f t="shared" ref="B74:J74" si="5">IF(B9&lt;&gt;"-",B42*1000/B9,"-")</f>
        <v>9209.1923076923085</v>
      </c>
      <c r="C74" s="346">
        <f t="shared" si="5"/>
        <v>20578.093023255813</v>
      </c>
      <c r="D74" s="346">
        <f t="shared" si="5"/>
        <v>35656.333333333336</v>
      </c>
      <c r="E74" s="346">
        <f t="shared" si="5"/>
        <v>68945.571428571435</v>
      </c>
      <c r="F74" s="346">
        <f t="shared" si="5"/>
        <v>164847.6</v>
      </c>
      <c r="G74" s="346" t="str">
        <f t="shared" si="5"/>
        <v>-</v>
      </c>
      <c r="H74" s="263">
        <f t="shared" si="5"/>
        <v>19076.78703703704</v>
      </c>
      <c r="I74" s="264">
        <f t="shared" si="5"/>
        <v>164847.6</v>
      </c>
      <c r="J74" s="260">
        <f t="shared" si="5"/>
        <v>25526.823008849558</v>
      </c>
    </row>
    <row r="75" spans="1:10" ht="12.75" customHeight="1" x14ac:dyDescent="0.2">
      <c r="A75" s="180" t="s">
        <v>41</v>
      </c>
      <c r="B75" s="283">
        <f t="shared" ref="B75:J75" si="6">IF(B10&lt;&gt;"-",B43*1000/B10,"-")</f>
        <v>6751.5</v>
      </c>
      <c r="C75" s="283">
        <f t="shared" si="6"/>
        <v>22937.909090909092</v>
      </c>
      <c r="D75" s="283">
        <f t="shared" si="6"/>
        <v>39187.333333333336</v>
      </c>
      <c r="E75" s="283">
        <f t="shared" si="6"/>
        <v>67453.75</v>
      </c>
      <c r="F75" s="283">
        <f t="shared" si="6"/>
        <v>151771.28571428571</v>
      </c>
      <c r="G75" s="283">
        <f t="shared" si="6"/>
        <v>461166</v>
      </c>
      <c r="H75" s="261">
        <f t="shared" si="6"/>
        <v>37556.705882352944</v>
      </c>
      <c r="I75" s="262">
        <f t="shared" si="6"/>
        <v>190445.625</v>
      </c>
      <c r="J75" s="259">
        <f t="shared" si="6"/>
        <v>58287.406779661018</v>
      </c>
    </row>
    <row r="76" spans="1:10" ht="12.75" customHeight="1" x14ac:dyDescent="0.2">
      <c r="A76" s="68" t="s">
        <v>694</v>
      </c>
      <c r="B76" s="346">
        <f t="shared" ref="B76:J76" si="7">IF(B11&lt;&gt;"-",B44*1000/B11,"-")</f>
        <v>8803.7666666666664</v>
      </c>
      <c r="C76" s="346">
        <f t="shared" si="7"/>
        <v>21636.551724137931</v>
      </c>
      <c r="D76" s="346">
        <f t="shared" si="7"/>
        <v>42316.333333333336</v>
      </c>
      <c r="E76" s="346">
        <f t="shared" si="7"/>
        <v>60330</v>
      </c>
      <c r="F76" s="346">
        <f t="shared" si="7"/>
        <v>152800.4</v>
      </c>
      <c r="G76" s="346">
        <f t="shared" si="7"/>
        <v>300045</v>
      </c>
      <c r="H76" s="263">
        <f t="shared" si="7"/>
        <v>21562.602739726026</v>
      </c>
      <c r="I76" s="264">
        <f t="shared" si="7"/>
        <v>177341.16666666666</v>
      </c>
      <c r="J76" s="260">
        <f t="shared" si="7"/>
        <v>33393.886075949369</v>
      </c>
    </row>
    <row r="77" spans="1:10" ht="12.75" customHeight="1" x14ac:dyDescent="0.2">
      <c r="A77" s="180" t="s">
        <v>44</v>
      </c>
      <c r="B77" s="283">
        <f t="shared" ref="B77:J77" si="8">IF(B12&lt;&gt;"-",B45*1000/B12,"-")</f>
        <v>9769.7333333333336</v>
      </c>
      <c r="C77" s="283">
        <f t="shared" si="8"/>
        <v>22785</v>
      </c>
      <c r="D77" s="283" t="str">
        <f t="shared" si="8"/>
        <v>-</v>
      </c>
      <c r="E77" s="283">
        <f t="shared" si="8"/>
        <v>75805</v>
      </c>
      <c r="F77" s="283" t="str">
        <f t="shared" si="8"/>
        <v>-</v>
      </c>
      <c r="G77" s="283" t="str">
        <f t="shared" si="8"/>
        <v>-</v>
      </c>
      <c r="H77" s="261">
        <f t="shared" si="8"/>
        <v>18090.842105263157</v>
      </c>
      <c r="I77" s="262" t="str">
        <f t="shared" si="8"/>
        <v>-</v>
      </c>
      <c r="J77" s="259">
        <f t="shared" si="8"/>
        <v>18090.842105263157</v>
      </c>
    </row>
    <row r="78" spans="1:10" ht="12.75" customHeight="1" x14ac:dyDescent="0.2">
      <c r="A78" s="68" t="s">
        <v>102</v>
      </c>
      <c r="B78" s="346">
        <f t="shared" ref="B78:J78" si="9">IF(B13&lt;&gt;"-",B46*1000/B13,"-")</f>
        <v>9473.4761904761908</v>
      </c>
      <c r="C78" s="346">
        <f t="shared" si="9"/>
        <v>20966.22950819672</v>
      </c>
      <c r="D78" s="346">
        <f t="shared" si="9"/>
        <v>39418.65217391304</v>
      </c>
      <c r="E78" s="346">
        <f t="shared" si="9"/>
        <v>69412.71428571429</v>
      </c>
      <c r="F78" s="346">
        <f t="shared" si="9"/>
        <v>185241</v>
      </c>
      <c r="G78" s="346">
        <f t="shared" si="9"/>
        <v>403411</v>
      </c>
      <c r="H78" s="263">
        <f t="shared" si="9"/>
        <v>25394.521428571428</v>
      </c>
      <c r="I78" s="264">
        <f t="shared" si="9"/>
        <v>233723.22222222222</v>
      </c>
      <c r="J78" s="260">
        <f t="shared" si="9"/>
        <v>37978.134228187919</v>
      </c>
    </row>
    <row r="79" spans="1:10" ht="12.75" customHeight="1" x14ac:dyDescent="0.2">
      <c r="A79" s="180" t="s">
        <v>695</v>
      </c>
      <c r="B79" s="283">
        <f t="shared" ref="B79:J79" si="10">IF(B14&lt;&gt;"-",B47*1000/B14,"-")</f>
        <v>8288.5</v>
      </c>
      <c r="C79" s="283">
        <f t="shared" si="10"/>
        <v>22330.342857142856</v>
      </c>
      <c r="D79" s="283">
        <f t="shared" si="10"/>
        <v>37247.619047619046</v>
      </c>
      <c r="E79" s="283">
        <f t="shared" si="10"/>
        <v>70049</v>
      </c>
      <c r="F79" s="283">
        <f t="shared" si="10"/>
        <v>154303.4</v>
      </c>
      <c r="G79" s="283">
        <f t="shared" si="10"/>
        <v>1185377</v>
      </c>
      <c r="H79" s="261">
        <f t="shared" si="10"/>
        <v>34832.45945945946</v>
      </c>
      <c r="I79" s="262">
        <f t="shared" si="10"/>
        <v>218745.5</v>
      </c>
      <c r="J79" s="259">
        <f t="shared" si="10"/>
        <v>67528.111111111109</v>
      </c>
    </row>
    <row r="80" spans="1:10" ht="12.75" customHeight="1" x14ac:dyDescent="0.2">
      <c r="A80" s="68" t="s">
        <v>103</v>
      </c>
      <c r="B80" s="346">
        <f t="shared" ref="B80:J80" si="11">IF(B15&lt;&gt;"-",B48*1000/B15,"-")</f>
        <v>10190.272727272728</v>
      </c>
      <c r="C80" s="346">
        <f t="shared" si="11"/>
        <v>22805.071428571428</v>
      </c>
      <c r="D80" s="346">
        <f t="shared" si="11"/>
        <v>38026.357142857145</v>
      </c>
      <c r="E80" s="346">
        <f t="shared" si="11"/>
        <v>68502.100000000006</v>
      </c>
      <c r="F80" s="346">
        <f t="shared" si="11"/>
        <v>189665.2</v>
      </c>
      <c r="G80" s="346">
        <f t="shared" si="11"/>
        <v>499830</v>
      </c>
      <c r="H80" s="263">
        <f t="shared" si="11"/>
        <v>31238.492063492064</v>
      </c>
      <c r="I80" s="264">
        <f t="shared" si="11"/>
        <v>241359.33333333334</v>
      </c>
      <c r="J80" s="260">
        <f t="shared" si="11"/>
        <v>49509.869565217392</v>
      </c>
    </row>
    <row r="81" spans="1:10" ht="12.75" customHeight="1" x14ac:dyDescent="0.2">
      <c r="A81" s="180" t="s">
        <v>696</v>
      </c>
      <c r="B81" s="283">
        <f t="shared" ref="B81:J81" si="12">IF(B16&lt;&gt;"-",B49*1000/B16,"-")</f>
        <v>10253.450980392157</v>
      </c>
      <c r="C81" s="283">
        <f t="shared" si="12"/>
        <v>21492.345454545455</v>
      </c>
      <c r="D81" s="283">
        <f t="shared" si="12"/>
        <v>37296.142857142855</v>
      </c>
      <c r="E81" s="283">
        <f t="shared" si="12"/>
        <v>69945.777777777781</v>
      </c>
      <c r="F81" s="283">
        <f t="shared" si="12"/>
        <v>154920.375</v>
      </c>
      <c r="G81" s="283">
        <f t="shared" si="12"/>
        <v>566070</v>
      </c>
      <c r="H81" s="261">
        <f t="shared" si="12"/>
        <v>25843.089655172414</v>
      </c>
      <c r="I81" s="262">
        <f t="shared" si="12"/>
        <v>237150.3</v>
      </c>
      <c r="J81" s="259">
        <f t="shared" si="12"/>
        <v>39475.812903225808</v>
      </c>
    </row>
    <row r="82" spans="1:10" ht="12.75" customHeight="1" x14ac:dyDescent="0.2">
      <c r="A82" s="68" t="s">
        <v>104</v>
      </c>
      <c r="B82" s="346">
        <f t="shared" ref="B82:J82" si="13">IF(B17&lt;&gt;"-",B50*1000/B17,"-")</f>
        <v>8688.289855072464</v>
      </c>
      <c r="C82" s="346">
        <f t="shared" si="13"/>
        <v>21866.520833333332</v>
      </c>
      <c r="D82" s="346">
        <f t="shared" si="13"/>
        <v>38098.954545454544</v>
      </c>
      <c r="E82" s="346">
        <f t="shared" si="13"/>
        <v>70574.363636363632</v>
      </c>
      <c r="F82" s="346">
        <f t="shared" si="13"/>
        <v>158074.88888888888</v>
      </c>
      <c r="G82" s="346">
        <f t="shared" si="13"/>
        <v>640381</v>
      </c>
      <c r="H82" s="263">
        <f t="shared" si="13"/>
        <v>21757.200000000001</v>
      </c>
      <c r="I82" s="264">
        <f t="shared" si="13"/>
        <v>245766.90909090909</v>
      </c>
      <c r="J82" s="260">
        <f t="shared" si="13"/>
        <v>37062.211180124221</v>
      </c>
    </row>
    <row r="83" spans="1:10" ht="12.75" customHeight="1" x14ac:dyDescent="0.2">
      <c r="A83" s="180" t="s">
        <v>53</v>
      </c>
      <c r="B83" s="283">
        <f t="shared" ref="B83:J83" si="14">IF(B18&lt;&gt;"-",B51*1000/B18,"-")</f>
        <v>11859</v>
      </c>
      <c r="C83" s="283">
        <f t="shared" si="14"/>
        <v>22544.066666666666</v>
      </c>
      <c r="D83" s="283">
        <f t="shared" si="14"/>
        <v>37629.944444444445</v>
      </c>
      <c r="E83" s="283">
        <f t="shared" si="14"/>
        <v>60158.5</v>
      </c>
      <c r="F83" s="283">
        <f t="shared" si="14"/>
        <v>127170.14285714286</v>
      </c>
      <c r="G83" s="283">
        <f t="shared" si="14"/>
        <v>487210</v>
      </c>
      <c r="H83" s="261">
        <f t="shared" si="14"/>
        <v>32982.73333333333</v>
      </c>
      <c r="I83" s="262">
        <f t="shared" si="14"/>
        <v>207179</v>
      </c>
      <c r="J83" s="259">
        <f t="shared" si="14"/>
        <v>55703.985507246376</v>
      </c>
    </row>
    <row r="84" spans="1:10" ht="12.75" customHeight="1" x14ac:dyDescent="0.2">
      <c r="A84" s="68" t="s">
        <v>75</v>
      </c>
      <c r="B84" s="346">
        <f t="shared" ref="B84:J84" si="15">IF(B19&lt;&gt;"-",B52*1000/B19,"-")</f>
        <v>9076.0769230769238</v>
      </c>
      <c r="C84" s="346">
        <f t="shared" si="15"/>
        <v>23860.461538461539</v>
      </c>
      <c r="D84" s="346">
        <f t="shared" si="15"/>
        <v>41627.5</v>
      </c>
      <c r="E84" s="346">
        <f t="shared" si="15"/>
        <v>63526.400000000001</v>
      </c>
      <c r="F84" s="346">
        <f t="shared" si="15"/>
        <v>138108.28571428571</v>
      </c>
      <c r="G84" s="346">
        <f t="shared" si="15"/>
        <v>967405</v>
      </c>
      <c r="H84" s="263">
        <f t="shared" si="15"/>
        <v>31266.761904761905</v>
      </c>
      <c r="I84" s="264">
        <f t="shared" si="15"/>
        <v>386897.3</v>
      </c>
      <c r="J84" s="260">
        <f t="shared" si="15"/>
        <v>99657.25</v>
      </c>
    </row>
    <row r="85" spans="1:10" ht="12.75" customHeight="1" x14ac:dyDescent="0.2">
      <c r="A85" s="347" t="s">
        <v>105</v>
      </c>
      <c r="B85" s="283" t="str">
        <f t="shared" ref="B85:J85" si="16">IF(B20&lt;&gt;"-",B53*1000/B20,"-")</f>
        <v>-</v>
      </c>
      <c r="C85" s="283">
        <f t="shared" si="16"/>
        <v>23953.611111111109</v>
      </c>
      <c r="D85" s="283">
        <f t="shared" si="16"/>
        <v>37716.1</v>
      </c>
      <c r="E85" s="283">
        <f t="shared" si="16"/>
        <v>66189.142857142855</v>
      </c>
      <c r="F85" s="283">
        <f t="shared" si="16"/>
        <v>194707.45454545456</v>
      </c>
      <c r="G85" s="283">
        <f t="shared" si="16"/>
        <v>1486536.3333333333</v>
      </c>
      <c r="H85" s="261">
        <f t="shared" si="16"/>
        <v>36332.857142857145</v>
      </c>
      <c r="I85" s="262">
        <f t="shared" si="16"/>
        <v>650647.0588235294</v>
      </c>
      <c r="J85" s="259">
        <f t="shared" si="16"/>
        <v>237166.34615384616</v>
      </c>
    </row>
    <row r="86" spans="1:10" ht="12.75" customHeight="1" x14ac:dyDescent="0.2">
      <c r="A86" s="16" t="s">
        <v>171</v>
      </c>
      <c r="B86" s="346">
        <f t="shared" ref="B86:J86" si="17">IF(B21&lt;&gt;"-",B54*1000/B21,"-")</f>
        <v>9300.6220930232557</v>
      </c>
      <c r="C86" s="346">
        <f t="shared" si="17"/>
        <v>21853.067441860469</v>
      </c>
      <c r="D86" s="346">
        <f t="shared" si="17"/>
        <v>38527.031413612567</v>
      </c>
      <c r="E86" s="346">
        <f t="shared" si="17"/>
        <v>68348.061224489778</v>
      </c>
      <c r="F86" s="346">
        <f t="shared" si="17"/>
        <v>159737.52127659577</v>
      </c>
      <c r="G86" s="346">
        <f t="shared" si="17"/>
        <v>841534.44</v>
      </c>
      <c r="H86" s="263">
        <f t="shared" si="17"/>
        <v>26980.27068345324</v>
      </c>
      <c r="I86" s="264">
        <f t="shared" si="17"/>
        <v>302972.16806722688</v>
      </c>
      <c r="J86" s="260">
        <f t="shared" si="17"/>
        <v>53660.234768480899</v>
      </c>
    </row>
    <row r="87" spans="1:10" ht="12.75" customHeight="1" x14ac:dyDescent="0.2">
      <c r="A87" s="214" t="s">
        <v>474</v>
      </c>
      <c r="B87" s="283">
        <f t="shared" ref="B87:J87" si="18">IF(B22&lt;&gt;"-",B55*1000/B22,"-")</f>
        <v>9066</v>
      </c>
      <c r="C87" s="283" t="str">
        <f t="shared" si="18"/>
        <v>-</v>
      </c>
      <c r="D87" s="283">
        <f t="shared" si="18"/>
        <v>30714.333333333332</v>
      </c>
      <c r="E87" s="283">
        <f t="shared" si="18"/>
        <v>72245.75</v>
      </c>
      <c r="F87" s="283">
        <f t="shared" si="18"/>
        <v>148579.6</v>
      </c>
      <c r="G87" s="283" t="str">
        <f t="shared" si="18"/>
        <v>-</v>
      </c>
      <c r="H87" s="261">
        <f t="shared" si="18"/>
        <v>52941.615384615383</v>
      </c>
      <c r="I87" s="262">
        <f t="shared" si="18"/>
        <v>148579.6</v>
      </c>
      <c r="J87" s="259">
        <f t="shared" si="18"/>
        <v>94523.34782608696</v>
      </c>
    </row>
    <row r="88" spans="1:10" ht="12.75" customHeight="1" x14ac:dyDescent="0.2">
      <c r="A88" s="68" t="s">
        <v>467</v>
      </c>
      <c r="B88" s="346">
        <f t="shared" ref="B88:J88" si="19">IF(B23&lt;&gt;"-",B56*1000/B23,"-")</f>
        <v>10886</v>
      </c>
      <c r="C88" s="346" t="str">
        <f t="shared" si="19"/>
        <v>-</v>
      </c>
      <c r="D88" s="346" t="str">
        <f t="shared" si="19"/>
        <v>-</v>
      </c>
      <c r="E88" s="346">
        <f t="shared" si="19"/>
        <v>70428.5</v>
      </c>
      <c r="F88" s="346">
        <f t="shared" si="19"/>
        <v>100801</v>
      </c>
      <c r="G88" s="346" t="str">
        <f t="shared" si="19"/>
        <v>-</v>
      </c>
      <c r="H88" s="673">
        <f t="shared" si="19"/>
        <v>58520</v>
      </c>
      <c r="I88" s="673">
        <f t="shared" si="19"/>
        <v>100801</v>
      </c>
      <c r="J88" s="673">
        <f t="shared" si="19"/>
        <v>65566.833333333328</v>
      </c>
    </row>
    <row r="89" spans="1:10" ht="12.75" customHeight="1" x14ac:dyDescent="0.2">
      <c r="A89" s="667" t="s">
        <v>468</v>
      </c>
      <c r="B89" s="668" t="str">
        <f t="shared" ref="B89:J89" si="20">IF(B24&lt;&gt;"-",B57*1000/B24,"-")</f>
        <v>-</v>
      </c>
      <c r="C89" s="668" t="str">
        <f t="shared" si="20"/>
        <v>-</v>
      </c>
      <c r="D89" s="668" t="str">
        <f t="shared" si="20"/>
        <v>-</v>
      </c>
      <c r="E89" s="668" t="str">
        <f t="shared" si="20"/>
        <v>-</v>
      </c>
      <c r="F89" s="668">
        <f t="shared" si="20"/>
        <v>124587.33333333333</v>
      </c>
      <c r="G89" s="668" t="str">
        <f t="shared" si="20"/>
        <v>-</v>
      </c>
      <c r="H89" s="674" t="str">
        <f t="shared" si="20"/>
        <v>-</v>
      </c>
      <c r="I89" s="674">
        <f t="shared" si="20"/>
        <v>124587.33333333333</v>
      </c>
      <c r="J89" s="674">
        <f t="shared" si="20"/>
        <v>124587.33333333333</v>
      </c>
    </row>
    <row r="90" spans="1:10" ht="12.75" customHeight="1" x14ac:dyDescent="0.2">
      <c r="A90" s="68" t="s">
        <v>469</v>
      </c>
      <c r="B90" s="346">
        <f t="shared" ref="B90:J90" si="21">IF(B25&lt;&gt;"-",B58*1000/B25,"-")</f>
        <v>7246</v>
      </c>
      <c r="C90" s="346" t="str">
        <f t="shared" si="21"/>
        <v>-</v>
      </c>
      <c r="D90" s="346">
        <f t="shared" si="21"/>
        <v>30159</v>
      </c>
      <c r="E90" s="346">
        <f t="shared" si="21"/>
        <v>95341</v>
      </c>
      <c r="F90" s="346">
        <f t="shared" si="21"/>
        <v>145726</v>
      </c>
      <c r="G90" s="346" t="str">
        <f t="shared" si="21"/>
        <v>-</v>
      </c>
      <c r="H90" s="673">
        <f t="shared" si="21"/>
        <v>44248.666666666664</v>
      </c>
      <c r="I90" s="673">
        <f t="shared" si="21"/>
        <v>145726</v>
      </c>
      <c r="J90" s="673">
        <f t="shared" si="21"/>
        <v>69618</v>
      </c>
    </row>
    <row r="91" spans="1:10" ht="12.75" customHeight="1" x14ac:dyDescent="0.2">
      <c r="A91" s="667" t="s">
        <v>470</v>
      </c>
      <c r="B91" s="668" t="str">
        <f t="shared" ref="B91:J91" si="22">IF(B26&lt;&gt;"-",B59*1000/B26,"-")</f>
        <v>-</v>
      </c>
      <c r="C91" s="668" t="str">
        <f t="shared" si="22"/>
        <v>-</v>
      </c>
      <c r="D91" s="668" t="str">
        <f t="shared" si="22"/>
        <v>-</v>
      </c>
      <c r="E91" s="668" t="str">
        <f t="shared" si="22"/>
        <v>-</v>
      </c>
      <c r="F91" s="668">
        <f t="shared" si="22"/>
        <v>173101.4</v>
      </c>
      <c r="G91" s="668" t="str">
        <f t="shared" si="22"/>
        <v>-</v>
      </c>
      <c r="H91" s="674" t="str">
        <f t="shared" si="22"/>
        <v>-</v>
      </c>
      <c r="I91" s="674">
        <f t="shared" si="22"/>
        <v>173101.4</v>
      </c>
      <c r="J91" s="674">
        <f t="shared" si="22"/>
        <v>173101.4</v>
      </c>
    </row>
    <row r="92" spans="1:10" ht="12.75" customHeight="1" x14ac:dyDescent="0.2">
      <c r="A92" s="68" t="s">
        <v>471</v>
      </c>
      <c r="B92" s="346" t="str">
        <f t="shared" ref="B92:J92" si="23">IF(B27&lt;&gt;"-",B60*1000/B27,"-")</f>
        <v>-</v>
      </c>
      <c r="C92" s="346" t="str">
        <f t="shared" si="23"/>
        <v>-</v>
      </c>
      <c r="D92" s="346">
        <f t="shared" si="23"/>
        <v>30992</v>
      </c>
      <c r="E92" s="346">
        <f t="shared" si="23"/>
        <v>66970.333333333328</v>
      </c>
      <c r="F92" s="346" t="str">
        <f t="shared" si="23"/>
        <v>-</v>
      </c>
      <c r="G92" s="346" t="str">
        <f t="shared" si="23"/>
        <v>-</v>
      </c>
      <c r="H92" s="673">
        <f t="shared" si="23"/>
        <v>52579</v>
      </c>
      <c r="I92" s="673" t="str">
        <f t="shared" si="23"/>
        <v>-</v>
      </c>
      <c r="J92" s="673">
        <f t="shared" si="23"/>
        <v>52579</v>
      </c>
    </row>
    <row r="93" spans="1:10" ht="12.75" customHeight="1" x14ac:dyDescent="0.2">
      <c r="A93" s="669" t="s">
        <v>57</v>
      </c>
      <c r="B93" s="670">
        <f t="shared" ref="B93:J93" si="24">IF(B28&lt;&gt;"-",B61*1000/B28,"-")</f>
        <v>9299.2658959537584</v>
      </c>
      <c r="C93" s="670">
        <f t="shared" si="24"/>
        <v>21853.067441860469</v>
      </c>
      <c r="D93" s="670">
        <f t="shared" si="24"/>
        <v>38406.216494845357</v>
      </c>
      <c r="E93" s="670">
        <f t="shared" si="24"/>
        <v>68549.232258064498</v>
      </c>
      <c r="F93" s="670">
        <f t="shared" si="24"/>
        <v>158664.64423076922</v>
      </c>
      <c r="G93" s="670">
        <f t="shared" si="24"/>
        <v>841534.44</v>
      </c>
      <c r="H93" s="671">
        <f t="shared" si="24"/>
        <v>27280.268444444449</v>
      </c>
      <c r="I93" s="675">
        <f t="shared" si="24"/>
        <v>291003.75193798455</v>
      </c>
      <c r="J93" s="671">
        <f t="shared" si="24"/>
        <v>54409.71770334927</v>
      </c>
    </row>
    <row r="94" spans="1:10" ht="12.75" customHeight="1" x14ac:dyDescent="0.2">
      <c r="A94" s="8" t="s">
        <v>271</v>
      </c>
    </row>
    <row r="95" spans="1:10" ht="12.75" customHeight="1" x14ac:dyDescent="0.2">
      <c r="A95" s="8" t="s">
        <v>642</v>
      </c>
    </row>
    <row r="96" spans="1:10" x14ac:dyDescent="0.2">
      <c r="A96" s="171" t="s">
        <v>639</v>
      </c>
      <c r="B96" s="3"/>
      <c r="D96" s="163"/>
    </row>
  </sheetData>
  <phoneticPr fontId="3" type="noConversion"/>
  <pageMargins left="0.59055118110236227" right="0.59055118110236227" top="1.5748031496062993" bottom="0.78740157480314965" header="0.39370078740157483" footer="0.39370078740157483"/>
  <pageSetup paperSize="9" scale="70" firstPageNumber="3" fitToHeight="3" orientation="landscape" useFirstPageNumber="1" r:id="rId1"/>
  <headerFooter alignWithMargins="0">
    <oddHeader>&amp;R&amp;12Les finances des groupements à fiscalité propre en 2021</oddHeader>
    <oddFooter>&amp;L&amp;12Direction Générale des Collectivités Locales / DESL&amp;C&amp;12&amp;P&amp;R&amp;12Mise en ligne : mars 2023</oddFooter>
  </headerFooter>
  <rowBreaks count="2" manualBreakCount="2">
    <brk id="32"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65"/>
  <sheetViews>
    <sheetView zoomScaleNormal="100" zoomScaleSheetLayoutView="85" workbookViewId="0"/>
  </sheetViews>
  <sheetFormatPr baseColWidth="10" defaultRowHeight="12.75" x14ac:dyDescent="0.2"/>
  <cols>
    <col min="1" max="1" width="34" customWidth="1"/>
    <col min="2" max="7" width="14.7109375" customWidth="1"/>
    <col min="8" max="9" width="19.42578125" style="192" customWidth="1"/>
    <col min="10" max="10" width="14.7109375" customWidth="1"/>
  </cols>
  <sheetData>
    <row r="1" spans="1:12" ht="20.25" customHeight="1" x14ac:dyDescent="0.25">
      <c r="A1" s="9" t="s">
        <v>648</v>
      </c>
    </row>
    <row r="3" spans="1:12" x14ac:dyDescent="0.2">
      <c r="A3" s="1"/>
      <c r="B3" s="1"/>
      <c r="C3" s="1"/>
      <c r="D3" s="1"/>
      <c r="E3" s="1"/>
      <c r="F3" s="1"/>
      <c r="G3" s="2"/>
      <c r="H3" s="2"/>
      <c r="I3" s="1"/>
      <c r="J3" s="2"/>
    </row>
    <row r="4" spans="1:12" x14ac:dyDescent="0.2">
      <c r="A4" s="3"/>
      <c r="B4" s="10" t="s">
        <v>34</v>
      </c>
      <c r="C4" s="176" t="s">
        <v>464</v>
      </c>
      <c r="D4" s="176" t="s">
        <v>466</v>
      </c>
      <c r="E4" s="177" t="s">
        <v>97</v>
      </c>
      <c r="F4" s="177" t="s">
        <v>272</v>
      </c>
      <c r="G4" s="178">
        <v>300000</v>
      </c>
      <c r="H4" s="184" t="s">
        <v>241</v>
      </c>
      <c r="I4" s="181" t="s">
        <v>241</v>
      </c>
      <c r="J4" s="186" t="s">
        <v>203</v>
      </c>
    </row>
    <row r="5" spans="1:12" x14ac:dyDescent="0.2">
      <c r="A5" s="190" t="s">
        <v>277</v>
      </c>
      <c r="B5" s="176" t="s">
        <v>463</v>
      </c>
      <c r="C5" s="10" t="s">
        <v>35</v>
      </c>
      <c r="D5" s="10" t="s">
        <v>35</v>
      </c>
      <c r="E5" s="177" t="s">
        <v>35</v>
      </c>
      <c r="F5" s="177" t="s">
        <v>35</v>
      </c>
      <c r="G5" s="179" t="s">
        <v>36</v>
      </c>
      <c r="H5" s="184" t="s">
        <v>267</v>
      </c>
      <c r="I5" s="181" t="s">
        <v>268</v>
      </c>
      <c r="J5" s="185" t="s">
        <v>59</v>
      </c>
    </row>
    <row r="6" spans="1:12" x14ac:dyDescent="0.2">
      <c r="A6" s="3"/>
      <c r="B6" s="10" t="s">
        <v>36</v>
      </c>
      <c r="C6" s="176" t="s">
        <v>465</v>
      </c>
      <c r="D6" s="176" t="s">
        <v>99</v>
      </c>
      <c r="E6" s="177" t="s">
        <v>100</v>
      </c>
      <c r="F6" s="177" t="s">
        <v>273</v>
      </c>
      <c r="G6" s="179" t="s">
        <v>101</v>
      </c>
      <c r="H6" s="184" t="s">
        <v>274</v>
      </c>
      <c r="I6" s="181" t="s">
        <v>275</v>
      </c>
      <c r="J6" s="185" t="s">
        <v>269</v>
      </c>
    </row>
    <row r="7" spans="1:12" x14ac:dyDescent="0.2">
      <c r="A7" s="4"/>
      <c r="B7" s="4"/>
      <c r="C7" s="4"/>
      <c r="D7" s="4"/>
      <c r="E7" s="4"/>
      <c r="F7" s="4"/>
      <c r="G7" s="5"/>
      <c r="H7" s="5"/>
      <c r="I7" s="4"/>
      <c r="J7" s="5"/>
    </row>
    <row r="8" spans="1:12" x14ac:dyDescent="0.2">
      <c r="A8" s="22" t="s">
        <v>278</v>
      </c>
      <c r="J8" s="47"/>
    </row>
    <row r="9" spans="1:12" ht="14.25" customHeight="1" x14ac:dyDescent="0.2">
      <c r="A9" s="180" t="s">
        <v>276</v>
      </c>
      <c r="B9" s="265" t="s">
        <v>84</v>
      </c>
      <c r="C9" s="265" t="s">
        <v>84</v>
      </c>
      <c r="D9" s="265" t="s">
        <v>84</v>
      </c>
      <c r="E9" s="265">
        <v>2</v>
      </c>
      <c r="F9" s="265">
        <v>14</v>
      </c>
      <c r="G9" s="265">
        <v>20</v>
      </c>
      <c r="H9" s="262">
        <v>2</v>
      </c>
      <c r="I9" s="262">
        <v>34</v>
      </c>
      <c r="J9" s="261">
        <v>36</v>
      </c>
    </row>
    <row r="10" spans="1:12" x14ac:dyDescent="0.2">
      <c r="A10" s="47" t="s">
        <v>310</v>
      </c>
      <c r="B10" s="266" t="s">
        <v>84</v>
      </c>
      <c r="C10" s="266">
        <v>2</v>
      </c>
      <c r="D10" s="266">
        <v>17</v>
      </c>
      <c r="E10" s="266">
        <v>111</v>
      </c>
      <c r="F10" s="266">
        <v>88</v>
      </c>
      <c r="G10" s="266">
        <v>5</v>
      </c>
      <c r="H10" s="267">
        <v>130</v>
      </c>
      <c r="I10" s="267">
        <v>93</v>
      </c>
      <c r="J10" s="268">
        <v>223</v>
      </c>
    </row>
    <row r="11" spans="1:12" x14ac:dyDescent="0.2">
      <c r="A11" s="191" t="s">
        <v>113</v>
      </c>
      <c r="B11" s="265">
        <v>245</v>
      </c>
      <c r="C11" s="265">
        <v>367</v>
      </c>
      <c r="D11" s="265">
        <v>163</v>
      </c>
      <c r="E11" s="265">
        <v>41</v>
      </c>
      <c r="F11" s="265">
        <v>2</v>
      </c>
      <c r="G11" s="269" t="s">
        <v>84</v>
      </c>
      <c r="H11" s="262">
        <v>816</v>
      </c>
      <c r="I11" s="262">
        <v>2</v>
      </c>
      <c r="J11" s="261">
        <v>818</v>
      </c>
    </row>
    <row r="12" spans="1:12" x14ac:dyDescent="0.2">
      <c r="A12" s="47" t="s">
        <v>114</v>
      </c>
      <c r="B12" s="266">
        <v>101</v>
      </c>
      <c r="C12" s="266">
        <v>61</v>
      </c>
      <c r="D12" s="266">
        <v>14</v>
      </c>
      <c r="E12" s="266">
        <v>1</v>
      </c>
      <c r="F12" s="266" t="s">
        <v>84</v>
      </c>
      <c r="G12" s="270" t="s">
        <v>84</v>
      </c>
      <c r="H12" s="267">
        <v>177</v>
      </c>
      <c r="I12" s="267" t="s">
        <v>84</v>
      </c>
      <c r="J12" s="268">
        <v>177</v>
      </c>
    </row>
    <row r="13" spans="1:12" ht="14.25" x14ac:dyDescent="0.2">
      <c r="A13" s="410" t="s">
        <v>409</v>
      </c>
      <c r="B13" s="411">
        <f t="shared" ref="B13:J13" si="0">SUM(B9:B12)</f>
        <v>346</v>
      </c>
      <c r="C13" s="411">
        <f t="shared" si="0"/>
        <v>430</v>
      </c>
      <c r="D13" s="411">
        <f t="shared" si="0"/>
        <v>194</v>
      </c>
      <c r="E13" s="411">
        <f t="shared" si="0"/>
        <v>155</v>
      </c>
      <c r="F13" s="411">
        <f t="shared" si="0"/>
        <v>104</v>
      </c>
      <c r="G13" s="278">
        <f t="shared" si="0"/>
        <v>25</v>
      </c>
      <c r="H13" s="412">
        <f t="shared" si="0"/>
        <v>1125</v>
      </c>
      <c r="I13" s="412">
        <f t="shared" si="0"/>
        <v>129</v>
      </c>
      <c r="J13" s="281">
        <f t="shared" si="0"/>
        <v>1254</v>
      </c>
      <c r="L13" s="47"/>
    </row>
    <row r="14" spans="1:12" x14ac:dyDescent="0.2">
      <c r="A14" s="230"/>
      <c r="B14" s="413"/>
      <c r="C14" s="413"/>
      <c r="D14" s="413"/>
      <c r="E14" s="413"/>
      <c r="F14" s="413"/>
      <c r="G14" s="413"/>
      <c r="H14" s="414"/>
      <c r="I14" s="414"/>
      <c r="J14" s="415"/>
    </row>
    <row r="15" spans="1:12" x14ac:dyDescent="0.2">
      <c r="A15" s="200" t="s">
        <v>279</v>
      </c>
      <c r="B15" s="416"/>
      <c r="C15" s="416"/>
      <c r="D15" s="416"/>
      <c r="E15" s="416"/>
      <c r="F15" s="416"/>
      <c r="G15" s="416"/>
      <c r="H15" s="417"/>
      <c r="I15" s="417"/>
      <c r="J15" s="418"/>
    </row>
    <row r="16" spans="1:12" ht="14.25" x14ac:dyDescent="0.2">
      <c r="A16" s="180" t="s">
        <v>276</v>
      </c>
      <c r="B16" s="271" t="str">
        <f>IF(B9&lt;&gt;"-",B9/B$13,"-")</f>
        <v>-</v>
      </c>
      <c r="C16" s="271" t="str">
        <f t="shared" ref="C16:J16" si="1">IF(C9&lt;&gt;"-",C9/C$13,"-")</f>
        <v>-</v>
      </c>
      <c r="D16" s="272" t="str">
        <f t="shared" si="1"/>
        <v>-</v>
      </c>
      <c r="E16" s="271">
        <f t="shared" si="1"/>
        <v>1.2903225806451613E-2</v>
      </c>
      <c r="F16" s="271">
        <f t="shared" si="1"/>
        <v>0.13461538461538461</v>
      </c>
      <c r="G16" s="271">
        <f t="shared" si="1"/>
        <v>0.8</v>
      </c>
      <c r="H16" s="273">
        <f t="shared" si="1"/>
        <v>1.7777777777777779E-3</v>
      </c>
      <c r="I16" s="273">
        <f t="shared" si="1"/>
        <v>0.26356589147286824</v>
      </c>
      <c r="J16" s="274">
        <f t="shared" si="1"/>
        <v>2.8708133971291867E-2</v>
      </c>
    </row>
    <row r="17" spans="1:10" x14ac:dyDescent="0.2">
      <c r="A17" s="47" t="s">
        <v>309</v>
      </c>
      <c r="B17" s="275" t="str">
        <f t="shared" ref="B17:J17" si="2">IF(B10&lt;&gt;"-",B10/B$13,"-")</f>
        <v>-</v>
      </c>
      <c r="C17" s="275">
        <f t="shared" si="2"/>
        <v>4.6511627906976744E-3</v>
      </c>
      <c r="D17" s="275">
        <f t="shared" si="2"/>
        <v>8.7628865979381437E-2</v>
      </c>
      <c r="E17" s="275">
        <f t="shared" si="2"/>
        <v>0.71612903225806457</v>
      </c>
      <c r="F17" s="275">
        <f t="shared" si="2"/>
        <v>0.84615384615384615</v>
      </c>
      <c r="G17" s="275">
        <f t="shared" si="2"/>
        <v>0.2</v>
      </c>
      <c r="H17" s="276">
        <f t="shared" si="2"/>
        <v>0.11555555555555555</v>
      </c>
      <c r="I17" s="276">
        <f t="shared" si="2"/>
        <v>0.72093023255813948</v>
      </c>
      <c r="J17" s="277">
        <f t="shared" si="2"/>
        <v>0.17783094098883573</v>
      </c>
    </row>
    <row r="18" spans="1:10" x14ac:dyDescent="0.2">
      <c r="A18" s="180" t="s">
        <v>113</v>
      </c>
      <c r="B18" s="271">
        <f t="shared" ref="B18:J18" si="3">IF(B11&lt;&gt;"-",B11/B$13,"-")</f>
        <v>0.70809248554913296</v>
      </c>
      <c r="C18" s="271">
        <f t="shared" si="3"/>
        <v>0.85348837209302331</v>
      </c>
      <c r="D18" s="272">
        <f t="shared" si="3"/>
        <v>0.84020618556701032</v>
      </c>
      <c r="E18" s="271">
        <f t="shared" si="3"/>
        <v>0.26451612903225807</v>
      </c>
      <c r="F18" s="271">
        <f t="shared" si="3"/>
        <v>1.9230769230769232E-2</v>
      </c>
      <c r="G18" s="269" t="str">
        <f t="shared" si="3"/>
        <v>-</v>
      </c>
      <c r="H18" s="273">
        <f t="shared" si="3"/>
        <v>0.72533333333333339</v>
      </c>
      <c r="I18" s="273">
        <f t="shared" si="3"/>
        <v>1.5503875968992248E-2</v>
      </c>
      <c r="J18" s="274">
        <f t="shared" si="3"/>
        <v>0.65231259968102073</v>
      </c>
    </row>
    <row r="19" spans="1:10" x14ac:dyDescent="0.2">
      <c r="A19" s="47" t="s">
        <v>114</v>
      </c>
      <c r="B19" s="275">
        <f t="shared" ref="B19:J19" si="4">IF(B12&lt;&gt;"-",B12/B$13,"-")</f>
        <v>0.29190751445086704</v>
      </c>
      <c r="C19" s="275">
        <f t="shared" si="4"/>
        <v>0.14186046511627906</v>
      </c>
      <c r="D19" s="275">
        <f t="shared" si="4"/>
        <v>7.2164948453608241E-2</v>
      </c>
      <c r="E19" s="275">
        <f t="shared" si="4"/>
        <v>6.4516129032258064E-3</v>
      </c>
      <c r="F19" s="275" t="str">
        <f t="shared" si="4"/>
        <v>-</v>
      </c>
      <c r="G19" s="270" t="str">
        <f t="shared" si="4"/>
        <v>-</v>
      </c>
      <c r="H19" s="276">
        <f t="shared" si="4"/>
        <v>0.15733333333333333</v>
      </c>
      <c r="I19" s="276" t="str">
        <f t="shared" si="4"/>
        <v>-</v>
      </c>
      <c r="J19" s="277">
        <f t="shared" si="4"/>
        <v>0.14114832535885166</v>
      </c>
    </row>
    <row r="20" spans="1:10" ht="14.25" x14ac:dyDescent="0.2">
      <c r="A20" s="410" t="s">
        <v>409</v>
      </c>
      <c r="B20" s="419">
        <f t="shared" ref="B20:J20" si="5">IF(B13&lt;&gt;"-",B13/B$13,"-")</f>
        <v>1</v>
      </c>
      <c r="C20" s="419">
        <f t="shared" si="5"/>
        <v>1</v>
      </c>
      <c r="D20" s="419">
        <f t="shared" si="5"/>
        <v>1</v>
      </c>
      <c r="E20" s="419">
        <f t="shared" si="5"/>
        <v>1</v>
      </c>
      <c r="F20" s="419">
        <f t="shared" si="5"/>
        <v>1</v>
      </c>
      <c r="G20" s="279">
        <f t="shared" si="5"/>
        <v>1</v>
      </c>
      <c r="H20" s="420">
        <f t="shared" si="5"/>
        <v>1</v>
      </c>
      <c r="I20" s="420">
        <f t="shared" si="5"/>
        <v>1</v>
      </c>
      <c r="J20" s="280">
        <f t="shared" si="5"/>
        <v>1</v>
      </c>
    </row>
    <row r="21" spans="1:10" x14ac:dyDescent="0.2">
      <c r="A21" s="171" t="s">
        <v>362</v>
      </c>
      <c r="B21" s="3"/>
      <c r="D21" s="163"/>
      <c r="H21"/>
      <c r="I21"/>
    </row>
    <row r="22" spans="1:10" x14ac:dyDescent="0.2">
      <c r="A22" s="8" t="s">
        <v>448</v>
      </c>
    </row>
    <row r="23" spans="1:10" x14ac:dyDescent="0.2">
      <c r="A23" s="15" t="s">
        <v>643</v>
      </c>
    </row>
    <row r="24" spans="1:10" x14ac:dyDescent="0.2">
      <c r="A24" s="15" t="s">
        <v>62</v>
      </c>
    </row>
    <row r="25" spans="1:10" x14ac:dyDescent="0.2">
      <c r="A25" s="8" t="s">
        <v>649</v>
      </c>
    </row>
    <row r="26" spans="1:10" s="14" customFormat="1" ht="11.25" x14ac:dyDescent="0.2">
      <c r="A26" s="171" t="s">
        <v>637</v>
      </c>
      <c r="B26" s="199"/>
      <c r="D26" s="163"/>
    </row>
    <row r="28" spans="1:10" ht="20.25" customHeight="1" x14ac:dyDescent="0.25">
      <c r="A28" s="9" t="s">
        <v>645</v>
      </c>
    </row>
    <row r="29" spans="1:10" x14ac:dyDescent="0.2">
      <c r="A29" s="200" t="s">
        <v>205</v>
      </c>
    </row>
    <row r="30" spans="1:10" x14ac:dyDescent="0.2">
      <c r="A30" s="1"/>
      <c r="B30" s="1"/>
      <c r="C30" s="1"/>
      <c r="D30" s="1"/>
      <c r="E30" s="1"/>
      <c r="F30" s="1"/>
      <c r="G30" s="2"/>
      <c r="H30" s="2"/>
      <c r="I30" s="1"/>
      <c r="J30" s="2"/>
    </row>
    <row r="31" spans="1:10" x14ac:dyDescent="0.2">
      <c r="A31" s="3"/>
      <c r="B31" s="10" t="s">
        <v>34</v>
      </c>
      <c r="C31" s="176" t="s">
        <v>464</v>
      </c>
      <c r="D31" s="176" t="s">
        <v>466</v>
      </c>
      <c r="E31" s="177" t="s">
        <v>97</v>
      </c>
      <c r="F31" s="177" t="s">
        <v>272</v>
      </c>
      <c r="G31" s="178">
        <v>300000</v>
      </c>
      <c r="H31" s="184" t="s">
        <v>94</v>
      </c>
      <c r="I31" s="181" t="s">
        <v>94</v>
      </c>
      <c r="J31" s="186" t="s">
        <v>20</v>
      </c>
    </row>
    <row r="32" spans="1:10" x14ac:dyDescent="0.2">
      <c r="A32" s="190" t="s">
        <v>277</v>
      </c>
      <c r="B32" s="176" t="s">
        <v>463</v>
      </c>
      <c r="C32" s="10" t="s">
        <v>35</v>
      </c>
      <c r="D32" s="10" t="s">
        <v>35</v>
      </c>
      <c r="E32" s="177" t="s">
        <v>35</v>
      </c>
      <c r="F32" s="177" t="s">
        <v>35</v>
      </c>
      <c r="G32" s="179" t="s">
        <v>36</v>
      </c>
      <c r="H32" s="184" t="s">
        <v>267</v>
      </c>
      <c r="I32" s="181" t="s">
        <v>268</v>
      </c>
      <c r="J32" s="185" t="s">
        <v>107</v>
      </c>
    </row>
    <row r="33" spans="1:11" x14ac:dyDescent="0.2">
      <c r="A33" s="3"/>
      <c r="B33" s="10" t="s">
        <v>36</v>
      </c>
      <c r="C33" s="176" t="s">
        <v>465</v>
      </c>
      <c r="D33" s="176" t="s">
        <v>99</v>
      </c>
      <c r="E33" s="177" t="s">
        <v>100</v>
      </c>
      <c r="F33" s="177" t="s">
        <v>273</v>
      </c>
      <c r="G33" s="179" t="s">
        <v>101</v>
      </c>
      <c r="H33" s="184" t="s">
        <v>274</v>
      </c>
      <c r="I33" s="181" t="s">
        <v>275</v>
      </c>
      <c r="J33" s="185" t="s">
        <v>270</v>
      </c>
    </row>
    <row r="34" spans="1:11" x14ac:dyDescent="0.2">
      <c r="A34" s="4"/>
      <c r="B34" s="4"/>
      <c r="C34" s="4"/>
      <c r="D34" s="4"/>
      <c r="E34" s="4"/>
      <c r="F34" s="4"/>
      <c r="G34" s="5"/>
      <c r="H34" s="193"/>
      <c r="I34" s="193"/>
      <c r="J34" s="5"/>
    </row>
    <row r="35" spans="1:11" x14ac:dyDescent="0.2">
      <c r="A35" s="22" t="s">
        <v>111</v>
      </c>
      <c r="J35" s="47"/>
    </row>
    <row r="36" spans="1:11" ht="14.25" x14ac:dyDescent="0.2">
      <c r="A36" s="180" t="s">
        <v>242</v>
      </c>
      <c r="B36" s="265" t="s">
        <v>84</v>
      </c>
      <c r="C36" s="265" t="s">
        <v>84</v>
      </c>
      <c r="D36" s="265" t="s">
        <v>84</v>
      </c>
      <c r="E36" s="265">
        <v>152538</v>
      </c>
      <c r="F36" s="265">
        <v>3199606</v>
      </c>
      <c r="G36" s="265">
        <v>19345854</v>
      </c>
      <c r="H36" s="262">
        <v>152538</v>
      </c>
      <c r="I36" s="262">
        <v>22545460</v>
      </c>
      <c r="J36" s="261">
        <v>22697998</v>
      </c>
    </row>
    <row r="37" spans="1:11" x14ac:dyDescent="0.2">
      <c r="A37" s="47" t="s">
        <v>310</v>
      </c>
      <c r="B37" s="266" t="s">
        <v>84</v>
      </c>
      <c r="C37" s="266">
        <v>58763</v>
      </c>
      <c r="D37" s="266">
        <v>730894</v>
      </c>
      <c r="E37" s="266">
        <v>7917842</v>
      </c>
      <c r="F37" s="266">
        <v>13092284</v>
      </c>
      <c r="G37" s="266">
        <v>1692507</v>
      </c>
      <c r="H37" s="267">
        <v>8707499</v>
      </c>
      <c r="I37" s="267">
        <v>14784791</v>
      </c>
      <c r="J37" s="268">
        <v>23492290</v>
      </c>
    </row>
    <row r="38" spans="1:11" x14ac:dyDescent="0.2">
      <c r="A38" s="191" t="s">
        <v>113</v>
      </c>
      <c r="B38" s="265">
        <v>2374494</v>
      </c>
      <c r="C38" s="265">
        <v>8055190</v>
      </c>
      <c r="D38" s="265">
        <v>6185969</v>
      </c>
      <c r="E38" s="265">
        <v>2484810</v>
      </c>
      <c r="F38" s="265">
        <v>209233</v>
      </c>
      <c r="G38" s="269" t="s">
        <v>84</v>
      </c>
      <c r="H38" s="262">
        <v>19100463</v>
      </c>
      <c r="I38" s="262">
        <v>209233</v>
      </c>
      <c r="J38" s="261">
        <v>19309696</v>
      </c>
    </row>
    <row r="39" spans="1:11" x14ac:dyDescent="0.2">
      <c r="A39" s="47" t="s">
        <v>114</v>
      </c>
      <c r="B39" s="266">
        <v>843052</v>
      </c>
      <c r="C39" s="266">
        <v>1282866</v>
      </c>
      <c r="D39" s="266">
        <v>533943</v>
      </c>
      <c r="E39" s="266">
        <v>69941</v>
      </c>
      <c r="F39" s="266" t="s">
        <v>84</v>
      </c>
      <c r="G39" s="270" t="s">
        <v>84</v>
      </c>
      <c r="H39" s="267">
        <v>2729802</v>
      </c>
      <c r="I39" s="267" t="s">
        <v>84</v>
      </c>
      <c r="J39" s="268">
        <v>2729802</v>
      </c>
    </row>
    <row r="40" spans="1:11" ht="14.25" x14ac:dyDescent="0.2">
      <c r="A40" s="410" t="s">
        <v>410</v>
      </c>
      <c r="B40" s="411">
        <f t="shared" ref="B40:J40" si="6">SUM(B36:B39)</f>
        <v>3217546</v>
      </c>
      <c r="C40" s="411">
        <f t="shared" si="6"/>
        <v>9396819</v>
      </c>
      <c r="D40" s="411">
        <f t="shared" si="6"/>
        <v>7450806</v>
      </c>
      <c r="E40" s="411">
        <f t="shared" si="6"/>
        <v>10625131</v>
      </c>
      <c r="F40" s="411">
        <f t="shared" si="6"/>
        <v>16501123</v>
      </c>
      <c r="G40" s="278">
        <f t="shared" si="6"/>
        <v>21038361</v>
      </c>
      <c r="H40" s="412">
        <f t="shared" si="6"/>
        <v>30690302</v>
      </c>
      <c r="I40" s="412">
        <f t="shared" si="6"/>
        <v>37539484</v>
      </c>
      <c r="J40" s="281">
        <f t="shared" si="6"/>
        <v>68229786</v>
      </c>
      <c r="K40" t="s">
        <v>257</v>
      </c>
    </row>
    <row r="41" spans="1:11" x14ac:dyDescent="0.2">
      <c r="A41" s="230"/>
      <c r="B41" s="413"/>
      <c r="C41" s="413"/>
      <c r="D41" s="413"/>
      <c r="E41" s="413"/>
      <c r="F41" s="413"/>
      <c r="G41" s="413"/>
      <c r="H41" s="414"/>
      <c r="I41" s="414"/>
      <c r="J41" s="415"/>
      <c r="K41" s="408"/>
    </row>
    <row r="42" spans="1:11" x14ac:dyDescent="0.2">
      <c r="A42" s="209" t="s">
        <v>112</v>
      </c>
      <c r="B42" s="282"/>
      <c r="C42" s="282"/>
      <c r="D42" s="282"/>
      <c r="E42" s="282"/>
      <c r="F42" s="282"/>
      <c r="G42" s="282"/>
      <c r="H42" s="284"/>
      <c r="I42" s="284"/>
      <c r="J42" s="285"/>
    </row>
    <row r="43" spans="1:11" ht="14.25" x14ac:dyDescent="0.2">
      <c r="A43" s="180" t="s">
        <v>242</v>
      </c>
      <c r="B43" s="271" t="str">
        <f>IF(B36&lt;&gt;"-",B36/B$40,"-")</f>
        <v>-</v>
      </c>
      <c r="C43" s="271" t="str">
        <f t="shared" ref="C43:J43" si="7">IF(C36&lt;&gt;"-",C36/C$40,"-")</f>
        <v>-</v>
      </c>
      <c r="D43" s="272" t="str">
        <f t="shared" si="7"/>
        <v>-</v>
      </c>
      <c r="E43" s="271">
        <f t="shared" si="7"/>
        <v>1.4356340641823616E-2</v>
      </c>
      <c r="F43" s="271">
        <f t="shared" si="7"/>
        <v>0.19390231804223265</v>
      </c>
      <c r="G43" s="271">
        <f t="shared" si="7"/>
        <v>0.91955138520533986</v>
      </c>
      <c r="H43" s="273">
        <f t="shared" si="7"/>
        <v>4.9702345711684429E-3</v>
      </c>
      <c r="I43" s="273">
        <f t="shared" si="7"/>
        <v>0.60057991207337857</v>
      </c>
      <c r="J43" s="274">
        <f t="shared" si="7"/>
        <v>0.33266992805752021</v>
      </c>
    </row>
    <row r="44" spans="1:11" x14ac:dyDescent="0.2">
      <c r="A44" s="47" t="s">
        <v>309</v>
      </c>
      <c r="B44" s="275" t="str">
        <f t="shared" ref="B44:J44" si="8">IF(B37&lt;&gt;"-",B37/B$40,"-")</f>
        <v>-</v>
      </c>
      <c r="C44" s="275">
        <f t="shared" si="8"/>
        <v>6.2534991894597526E-3</v>
      </c>
      <c r="D44" s="275">
        <f t="shared" si="8"/>
        <v>9.8095964382913736E-2</v>
      </c>
      <c r="E44" s="275">
        <f t="shared" si="8"/>
        <v>0.74519947095240524</v>
      </c>
      <c r="F44" s="275">
        <f t="shared" si="8"/>
        <v>0.79341775708235129</v>
      </c>
      <c r="G44" s="275">
        <f t="shared" si="8"/>
        <v>8.0448614794660103E-2</v>
      </c>
      <c r="H44" s="276">
        <f t="shared" si="8"/>
        <v>0.28372151567618981</v>
      </c>
      <c r="I44" s="276">
        <f t="shared" si="8"/>
        <v>0.39384640982278818</v>
      </c>
      <c r="J44" s="277">
        <f t="shared" si="8"/>
        <v>0.34431135398841789</v>
      </c>
    </row>
    <row r="45" spans="1:11" x14ac:dyDescent="0.2">
      <c r="A45" s="180" t="s">
        <v>113</v>
      </c>
      <c r="B45" s="271">
        <f t="shared" ref="B45:J45" si="9">IF(B38&lt;&gt;"-",B38/B$40,"-")</f>
        <v>0.73798292238867758</v>
      </c>
      <c r="C45" s="271">
        <f t="shared" si="9"/>
        <v>0.85722519503674599</v>
      </c>
      <c r="D45" s="272">
        <f t="shared" si="9"/>
        <v>0.83024158728599295</v>
      </c>
      <c r="E45" s="271">
        <f t="shared" si="9"/>
        <v>0.23386158721243061</v>
      </c>
      <c r="F45" s="271">
        <f t="shared" si="9"/>
        <v>1.2679924875416054E-2</v>
      </c>
      <c r="G45" s="269" t="str">
        <f t="shared" si="9"/>
        <v>-</v>
      </c>
      <c r="H45" s="273">
        <f t="shared" si="9"/>
        <v>0.62236151993551581</v>
      </c>
      <c r="I45" s="273">
        <f t="shared" si="9"/>
        <v>5.5736781038332869E-3</v>
      </c>
      <c r="J45" s="274">
        <f t="shared" si="9"/>
        <v>0.28300976936964156</v>
      </c>
    </row>
    <row r="46" spans="1:11" x14ac:dyDescent="0.2">
      <c r="A46" s="47" t="s">
        <v>114</v>
      </c>
      <c r="B46" s="275">
        <f t="shared" ref="B46:J46" si="10">IF(B39&lt;&gt;"-",B39/B$40,"-")</f>
        <v>0.26201707761132242</v>
      </c>
      <c r="C46" s="275">
        <f t="shared" si="10"/>
        <v>0.13652130577379432</v>
      </c>
      <c r="D46" s="275">
        <f t="shared" si="10"/>
        <v>7.1662448331093309E-2</v>
      </c>
      <c r="E46" s="275">
        <f t="shared" si="10"/>
        <v>6.5826011933405809E-3</v>
      </c>
      <c r="F46" s="275" t="str">
        <f t="shared" si="10"/>
        <v>-</v>
      </c>
      <c r="G46" s="270" t="str">
        <f t="shared" si="10"/>
        <v>-</v>
      </c>
      <c r="H46" s="276">
        <f t="shared" si="10"/>
        <v>8.8946729817125939E-2</v>
      </c>
      <c r="I46" s="276" t="str">
        <f t="shared" si="10"/>
        <v>-</v>
      </c>
      <c r="J46" s="277">
        <f t="shared" si="10"/>
        <v>4.0008948584420299E-2</v>
      </c>
    </row>
    <row r="47" spans="1:11" ht="14.25" x14ac:dyDescent="0.2">
      <c r="A47" s="410" t="s">
        <v>410</v>
      </c>
      <c r="B47" s="419">
        <f t="shared" ref="B47:J47" si="11">IF(B40&lt;&gt;"-",B40/B$40,"-")</f>
        <v>1</v>
      </c>
      <c r="C47" s="419">
        <f t="shared" si="11"/>
        <v>1</v>
      </c>
      <c r="D47" s="419">
        <f t="shared" si="11"/>
        <v>1</v>
      </c>
      <c r="E47" s="419">
        <f t="shared" si="11"/>
        <v>1</v>
      </c>
      <c r="F47" s="419">
        <f t="shared" si="11"/>
        <v>1</v>
      </c>
      <c r="G47" s="279">
        <f t="shared" si="11"/>
        <v>1</v>
      </c>
      <c r="H47" s="420">
        <f t="shared" si="11"/>
        <v>1</v>
      </c>
      <c r="I47" s="420">
        <f t="shared" si="11"/>
        <v>1</v>
      </c>
      <c r="J47" s="280">
        <f t="shared" si="11"/>
        <v>1</v>
      </c>
    </row>
    <row r="48" spans="1:11" x14ac:dyDescent="0.2">
      <c r="A48" s="8" t="s">
        <v>449</v>
      </c>
    </row>
    <row r="49" spans="1:10" x14ac:dyDescent="0.2">
      <c r="A49" s="15" t="s">
        <v>644</v>
      </c>
    </row>
    <row r="50" spans="1:10" x14ac:dyDescent="0.2">
      <c r="A50" s="15" t="s">
        <v>62</v>
      </c>
    </row>
    <row r="51" spans="1:10" x14ac:dyDescent="0.2">
      <c r="A51" s="8" t="s">
        <v>650</v>
      </c>
    </row>
    <row r="52" spans="1:10" s="14" customFormat="1" ht="11.25" x14ac:dyDescent="0.2">
      <c r="A52" s="171" t="s">
        <v>637</v>
      </c>
      <c r="B52" s="199"/>
      <c r="D52" s="163"/>
    </row>
    <row r="53" spans="1:10" s="14" customFormat="1" ht="11.25" x14ac:dyDescent="0.2">
      <c r="A53" s="171"/>
      <c r="B53" s="199"/>
      <c r="D53" s="163"/>
    </row>
    <row r="55" spans="1:10" ht="82.5" customHeight="1" x14ac:dyDescent="0.2">
      <c r="A55" s="807" t="s">
        <v>651</v>
      </c>
      <c r="B55" s="807"/>
      <c r="C55" s="807"/>
      <c r="D55" s="807"/>
      <c r="E55" s="807"/>
      <c r="F55" s="807"/>
      <c r="G55" s="807"/>
      <c r="H55" s="807"/>
      <c r="I55" s="807"/>
      <c r="J55" s="807"/>
    </row>
    <row r="56" spans="1:10" x14ac:dyDescent="0.2">
      <c r="A56" s="47"/>
      <c r="B56" s="47"/>
      <c r="C56" s="47"/>
      <c r="D56" s="47"/>
      <c r="E56" s="47"/>
      <c r="F56" s="47"/>
      <c r="G56" s="47"/>
      <c r="J56" s="47"/>
    </row>
    <row r="57" spans="1:10" ht="39" customHeight="1" x14ac:dyDescent="0.2">
      <c r="A57" s="808" t="s">
        <v>577</v>
      </c>
      <c r="B57" s="808"/>
      <c r="C57" s="808"/>
      <c r="D57" s="808"/>
      <c r="E57" s="808"/>
      <c r="F57" s="808"/>
      <c r="G57" s="808"/>
      <c r="H57" s="808"/>
      <c r="I57" s="808"/>
      <c r="J57" s="808"/>
    </row>
    <row r="58" spans="1:10" x14ac:dyDescent="0.2">
      <c r="A58" s="47"/>
      <c r="B58" s="47"/>
      <c r="C58" s="47"/>
      <c r="D58" s="47"/>
      <c r="E58" s="47"/>
      <c r="F58" s="47"/>
      <c r="G58" s="47"/>
      <c r="J58" s="47"/>
    </row>
    <row r="59" spans="1:10" ht="39.75" customHeight="1" x14ac:dyDescent="0.2">
      <c r="A59" s="807" t="s">
        <v>647</v>
      </c>
      <c r="B59" s="809"/>
      <c r="C59" s="809"/>
      <c r="D59" s="809"/>
      <c r="E59" s="809"/>
      <c r="F59" s="809"/>
      <c r="G59" s="809"/>
      <c r="H59" s="809"/>
      <c r="I59" s="809"/>
      <c r="J59" s="809"/>
    </row>
    <row r="60" spans="1:10" x14ac:dyDescent="0.2">
      <c r="A60" s="47"/>
      <c r="B60" s="47"/>
      <c r="C60" s="47"/>
      <c r="D60" s="47"/>
      <c r="E60" s="47"/>
      <c r="F60" s="47"/>
      <c r="G60" s="47"/>
      <c r="J60" s="47"/>
    </row>
    <row r="61" spans="1:10" ht="36.75" customHeight="1" x14ac:dyDescent="0.2">
      <c r="A61" s="807" t="s">
        <v>578</v>
      </c>
      <c r="B61" s="807"/>
      <c r="C61" s="807"/>
      <c r="D61" s="807"/>
      <c r="E61" s="807"/>
      <c r="F61" s="807"/>
      <c r="G61" s="807"/>
      <c r="H61" s="807"/>
      <c r="I61" s="807"/>
      <c r="J61" s="807"/>
    </row>
    <row r="62" spans="1:10" x14ac:dyDescent="0.2">
      <c r="A62" s="47"/>
      <c r="B62" s="47"/>
      <c r="C62" s="47"/>
      <c r="D62" s="47"/>
      <c r="E62" s="47"/>
      <c r="F62" s="47"/>
      <c r="G62" s="47"/>
      <c r="J62" s="47"/>
    </row>
    <row r="63" spans="1:10" ht="27" customHeight="1" x14ac:dyDescent="0.2">
      <c r="A63" s="807" t="s">
        <v>579</v>
      </c>
      <c r="B63" s="807"/>
      <c r="C63" s="807"/>
      <c r="D63" s="807"/>
      <c r="E63" s="807"/>
      <c r="F63" s="807"/>
      <c r="G63" s="807"/>
      <c r="H63" s="807"/>
      <c r="I63" s="807"/>
      <c r="J63" s="807"/>
    </row>
    <row r="64" spans="1:10" x14ac:dyDescent="0.2">
      <c r="A64" s="47"/>
      <c r="B64" s="47"/>
      <c r="C64" s="47"/>
      <c r="D64" s="47"/>
      <c r="E64" s="47"/>
      <c r="F64" s="47"/>
      <c r="G64" s="47"/>
      <c r="J64" s="47"/>
    </row>
    <row r="65" spans="1:10" ht="170.25" customHeight="1" x14ac:dyDescent="0.2">
      <c r="A65" s="807" t="s">
        <v>580</v>
      </c>
      <c r="B65" s="807"/>
      <c r="C65" s="807"/>
      <c r="D65" s="807"/>
      <c r="E65" s="807"/>
      <c r="F65" s="807"/>
      <c r="G65" s="807"/>
      <c r="H65" s="807"/>
      <c r="I65" s="807"/>
      <c r="J65" s="807"/>
    </row>
  </sheetData>
  <mergeCells count="6">
    <mergeCell ref="A65:J65"/>
    <mergeCell ref="A55:J55"/>
    <mergeCell ref="A57:J57"/>
    <mergeCell ref="A59:J59"/>
    <mergeCell ref="A61:J61"/>
    <mergeCell ref="A63:J63"/>
  </mergeCells>
  <phoneticPr fontId="3" type="noConversion"/>
  <pageMargins left="0.59055118110236227" right="0.59055118110236227" top="0.78740157480314965" bottom="0.78740157480314965" header="0.39370078740157483" footer="0.39370078740157483"/>
  <pageSetup paperSize="9" scale="72" firstPageNumber="6" fitToHeight="2" orientation="landscape" useFirstPageNumber="1" r:id="rId1"/>
  <headerFooter alignWithMargins="0">
    <oddHeader>&amp;RLes finances des groupements à fiscalité propre en 2021</oddHeader>
    <oddFooter>&amp;LDirection Générale des collectivités locale / DESL&amp;C&amp;P&amp;RMise en ligne : mars 2023</oddFooter>
    <evenHeader>&amp;RLes finances des groupements à fiscalité propre en 2019</evenHeader>
    <evenFooter>&amp;LDirection Générale des collectivités locale / DESL&amp;C7&amp;RMise en ligne : mai 2021</evenFooter>
    <firstHeader>&amp;RLes finances des groupements à fiscalité propre en 2019</firstHeader>
    <firstFooter>&amp;LDirection Générale des collectivités locale / DESL&amp;C6&amp;RMise en ligne : mai 2021</firstFooter>
  </headerFooter>
  <rowBreaks count="1" manualBreakCount="1">
    <brk id="5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21"/>
  <sheetViews>
    <sheetView topLeftCell="A22" zoomScaleNormal="100" zoomScaleSheetLayoutView="85" zoomScalePageLayoutView="70" workbookViewId="0"/>
  </sheetViews>
  <sheetFormatPr baseColWidth="10" defaultColWidth="11.42578125" defaultRowHeight="12.75" customHeight="1" x14ac:dyDescent="0.2"/>
  <cols>
    <col min="1" max="1" width="77.425781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653</v>
      </c>
    </row>
    <row r="2" spans="1:12" ht="12.75" customHeight="1" thickBot="1" x14ac:dyDescent="0.25">
      <c r="J2" s="435" t="s">
        <v>64</v>
      </c>
    </row>
    <row r="3" spans="1:12" ht="14.25" customHeight="1" x14ac:dyDescent="0.2">
      <c r="A3" s="436" t="s">
        <v>654</v>
      </c>
      <c r="B3" s="480" t="s">
        <v>34</v>
      </c>
      <c r="C3" s="480" t="s">
        <v>464</v>
      </c>
      <c r="D3" s="480" t="s">
        <v>466</v>
      </c>
      <c r="E3" s="480" t="s">
        <v>97</v>
      </c>
      <c r="F3" s="480" t="s">
        <v>272</v>
      </c>
      <c r="G3" s="481">
        <v>300000</v>
      </c>
      <c r="H3" s="482" t="s">
        <v>288</v>
      </c>
      <c r="I3" s="482" t="s">
        <v>288</v>
      </c>
      <c r="J3" s="482" t="s">
        <v>61</v>
      </c>
    </row>
    <row r="4" spans="1:12" ht="14.25" customHeight="1" x14ac:dyDescent="0.2">
      <c r="A4" s="437" t="s">
        <v>153</v>
      </c>
      <c r="B4" s="483" t="s">
        <v>463</v>
      </c>
      <c r="C4" s="483" t="s">
        <v>35</v>
      </c>
      <c r="D4" s="483" t="s">
        <v>35</v>
      </c>
      <c r="E4" s="483" t="s">
        <v>35</v>
      </c>
      <c r="F4" s="483" t="s">
        <v>35</v>
      </c>
      <c r="G4" s="483" t="s">
        <v>36</v>
      </c>
      <c r="H4" s="484" t="s">
        <v>286</v>
      </c>
      <c r="I4" s="484" t="s">
        <v>287</v>
      </c>
      <c r="J4" s="484" t="s">
        <v>106</v>
      </c>
    </row>
    <row r="5" spans="1:12" ht="14.25" customHeight="1" thickBot="1" x14ac:dyDescent="0.25">
      <c r="A5" s="438" t="s">
        <v>65</v>
      </c>
      <c r="B5" s="485" t="s">
        <v>36</v>
      </c>
      <c r="C5" s="485" t="s">
        <v>465</v>
      </c>
      <c r="D5" s="485" t="s">
        <v>99</v>
      </c>
      <c r="E5" s="485" t="s">
        <v>100</v>
      </c>
      <c r="F5" s="485" t="s">
        <v>273</v>
      </c>
      <c r="G5" s="485" t="s">
        <v>101</v>
      </c>
      <c r="H5" s="486" t="s">
        <v>100</v>
      </c>
      <c r="I5" s="486" t="s">
        <v>101</v>
      </c>
      <c r="J5" s="486" t="s">
        <v>270</v>
      </c>
    </row>
    <row r="6" spans="1:12" ht="12.75" customHeight="1" x14ac:dyDescent="0.2">
      <c r="B6" s="422"/>
      <c r="C6" s="422"/>
      <c r="D6" s="422"/>
      <c r="E6" s="422"/>
      <c r="F6" s="422"/>
      <c r="G6" s="422"/>
      <c r="H6" s="422"/>
      <c r="I6" s="422"/>
      <c r="J6" s="422"/>
    </row>
    <row r="7" spans="1:12" ht="14.1" customHeight="1" x14ac:dyDescent="0.25">
      <c r="A7" s="332" t="s">
        <v>115</v>
      </c>
      <c r="B7" s="468">
        <v>1212.4460293100001</v>
      </c>
      <c r="C7" s="468">
        <v>3107.5007151700001</v>
      </c>
      <c r="D7" s="468">
        <v>2428.31051501</v>
      </c>
      <c r="E7" s="468">
        <v>4059.1415644799999</v>
      </c>
      <c r="F7" s="468">
        <v>7127.8734105599997</v>
      </c>
      <c r="G7" s="468">
        <v>9584.2274827700003</v>
      </c>
      <c r="H7" s="469">
        <v>10807.398823969999</v>
      </c>
      <c r="I7" s="469">
        <v>16712.10089333</v>
      </c>
      <c r="J7" s="469">
        <v>27519.499717300001</v>
      </c>
      <c r="L7" s="510"/>
    </row>
    <row r="8" spans="1:12" ht="14.1" customHeight="1" x14ac:dyDescent="0.2">
      <c r="A8" s="333" t="s">
        <v>116</v>
      </c>
      <c r="B8" s="470">
        <v>299.03696478000001</v>
      </c>
      <c r="C8" s="470">
        <v>819.17566379000004</v>
      </c>
      <c r="D8" s="470">
        <v>645.61576347000005</v>
      </c>
      <c r="E8" s="470">
        <v>1155.1305639499999</v>
      </c>
      <c r="F8" s="470">
        <v>1952.3907480600001</v>
      </c>
      <c r="G8" s="470">
        <v>2371.29137773</v>
      </c>
      <c r="H8" s="330">
        <v>2918.95895599</v>
      </c>
      <c r="I8" s="330">
        <v>4323.6821257900001</v>
      </c>
      <c r="J8" s="330">
        <v>7242.6410817799997</v>
      </c>
    </row>
    <row r="9" spans="1:12" ht="14.1" customHeight="1" x14ac:dyDescent="0.2">
      <c r="A9" s="334" t="s">
        <v>117</v>
      </c>
      <c r="B9" s="471">
        <v>485.58217794000001</v>
      </c>
      <c r="C9" s="471">
        <v>1253.5204434</v>
      </c>
      <c r="D9" s="471">
        <v>1036.2259235399999</v>
      </c>
      <c r="E9" s="471">
        <v>1635.0966138399999</v>
      </c>
      <c r="F9" s="471">
        <v>2790.74567849</v>
      </c>
      <c r="G9" s="471">
        <v>3258.2799386199999</v>
      </c>
      <c r="H9" s="472">
        <v>4410.4251587199997</v>
      </c>
      <c r="I9" s="472">
        <v>6049.02561711</v>
      </c>
      <c r="J9" s="472">
        <v>10459.450775830001</v>
      </c>
    </row>
    <row r="10" spans="1:12" ht="14.1" customHeight="1" x14ac:dyDescent="0.2">
      <c r="A10" s="333" t="s">
        <v>118</v>
      </c>
      <c r="B10" s="470">
        <v>16.661109419999999</v>
      </c>
      <c r="C10" s="470">
        <v>40.99790127</v>
      </c>
      <c r="D10" s="470">
        <v>30.407375399999999</v>
      </c>
      <c r="E10" s="470">
        <v>58.036275000000003</v>
      </c>
      <c r="F10" s="470">
        <v>146.66602298999999</v>
      </c>
      <c r="G10" s="470">
        <v>231.94755189</v>
      </c>
      <c r="H10" s="330">
        <v>146.10266109</v>
      </c>
      <c r="I10" s="330">
        <v>378.61357487999999</v>
      </c>
      <c r="J10" s="330">
        <v>524.71623596999996</v>
      </c>
    </row>
    <row r="11" spans="1:12" ht="14.1" customHeight="1" x14ac:dyDescent="0.2">
      <c r="A11" s="334" t="s">
        <v>119</v>
      </c>
      <c r="B11" s="471">
        <v>325.00061206999999</v>
      </c>
      <c r="C11" s="471">
        <v>816.66748213000005</v>
      </c>
      <c r="D11" s="471">
        <v>561.43587115000003</v>
      </c>
      <c r="E11" s="471">
        <v>982.33856954999999</v>
      </c>
      <c r="F11" s="471">
        <v>1815.8052327</v>
      </c>
      <c r="G11" s="471">
        <v>3427.3390369799999</v>
      </c>
      <c r="H11" s="472">
        <v>2685.4425348999998</v>
      </c>
      <c r="I11" s="472">
        <v>5243.1442696800004</v>
      </c>
      <c r="J11" s="472">
        <v>7928.5868045799998</v>
      </c>
    </row>
    <row r="12" spans="1:12" ht="14.1" customHeight="1" x14ac:dyDescent="0.2">
      <c r="A12" s="333" t="s">
        <v>120</v>
      </c>
      <c r="B12" s="470">
        <v>86.165165099999996</v>
      </c>
      <c r="C12" s="470">
        <v>177.13922457999999</v>
      </c>
      <c r="D12" s="470">
        <v>154.62558145</v>
      </c>
      <c r="E12" s="470">
        <v>228.53954214000001</v>
      </c>
      <c r="F12" s="470">
        <v>422.26572831999999</v>
      </c>
      <c r="G12" s="470">
        <v>295.36957754999997</v>
      </c>
      <c r="H12" s="330">
        <v>646.46951326999999</v>
      </c>
      <c r="I12" s="330">
        <v>717.63530587000002</v>
      </c>
      <c r="J12" s="330">
        <v>1364.10481914</v>
      </c>
    </row>
    <row r="13" spans="1:12" ht="14.1" customHeight="1" x14ac:dyDescent="0.25">
      <c r="A13" s="335" t="s">
        <v>121</v>
      </c>
      <c r="B13" s="473">
        <v>1425.2543425399999</v>
      </c>
      <c r="C13" s="473">
        <v>3696.0629541399999</v>
      </c>
      <c r="D13" s="473">
        <v>2866.83002885</v>
      </c>
      <c r="E13" s="473">
        <v>4805.83290167</v>
      </c>
      <c r="F13" s="473">
        <v>8749.2516250699991</v>
      </c>
      <c r="G13" s="473">
        <v>12159.55542714</v>
      </c>
      <c r="H13" s="474">
        <v>12793.9802272</v>
      </c>
      <c r="I13" s="474">
        <v>20908.807052209999</v>
      </c>
      <c r="J13" s="474">
        <v>33702.787279409997</v>
      </c>
    </row>
    <row r="14" spans="1:12" ht="14.1" customHeight="1" x14ac:dyDescent="0.2">
      <c r="A14" s="333" t="s">
        <v>63</v>
      </c>
      <c r="B14" s="470">
        <v>872.65172265000001</v>
      </c>
      <c r="C14" s="470">
        <v>2160.5207616900002</v>
      </c>
      <c r="D14" s="470">
        <v>1603.1409474100001</v>
      </c>
      <c r="E14" s="470">
        <v>2729.25050792</v>
      </c>
      <c r="F14" s="470">
        <v>4971.6576119000001</v>
      </c>
      <c r="G14" s="470">
        <v>6101.8810018200002</v>
      </c>
      <c r="H14" s="330">
        <v>7365.5639396699999</v>
      </c>
      <c r="I14" s="330">
        <v>11073.53861372</v>
      </c>
      <c r="J14" s="330">
        <v>18439.102553389999</v>
      </c>
    </row>
    <row r="15" spans="1:12" ht="14.1" customHeight="1" x14ac:dyDescent="0.2">
      <c r="A15" s="334" t="s">
        <v>122</v>
      </c>
      <c r="B15" s="471">
        <v>367.42999981000003</v>
      </c>
      <c r="C15" s="471">
        <v>663.92572000999996</v>
      </c>
      <c r="D15" s="471">
        <v>404.59256583000001</v>
      </c>
      <c r="E15" s="471">
        <v>681.13290283000003</v>
      </c>
      <c r="F15" s="471">
        <v>1389.8650516299999</v>
      </c>
      <c r="G15" s="471">
        <v>1868.0627119400001</v>
      </c>
      <c r="H15" s="472">
        <v>2117.08118848</v>
      </c>
      <c r="I15" s="472">
        <v>3257.92776357</v>
      </c>
      <c r="J15" s="472">
        <v>5375.0089520499996</v>
      </c>
    </row>
    <row r="16" spans="1:12" ht="14.1" customHeight="1" x14ac:dyDescent="0.2">
      <c r="A16" s="539" t="s">
        <v>123</v>
      </c>
      <c r="B16" s="540">
        <v>505.22172283999998</v>
      </c>
      <c r="C16" s="540">
        <v>1496.5950416799999</v>
      </c>
      <c r="D16" s="540">
        <v>1198.5483815800001</v>
      </c>
      <c r="E16" s="540">
        <v>2048.1176050899999</v>
      </c>
      <c r="F16" s="540">
        <v>3581.7925602700002</v>
      </c>
      <c r="G16" s="540">
        <v>4233.8182898799996</v>
      </c>
      <c r="H16" s="370">
        <v>5248.4827511900003</v>
      </c>
      <c r="I16" s="370">
        <v>7815.6108501500003</v>
      </c>
      <c r="J16" s="370">
        <v>13064.093601340001</v>
      </c>
    </row>
    <row r="17" spans="1:10" ht="14.1" customHeight="1" x14ac:dyDescent="0.2">
      <c r="A17" s="541" t="s">
        <v>124</v>
      </c>
      <c r="B17" s="542">
        <v>257.30574774000002</v>
      </c>
      <c r="C17" s="542">
        <v>788.37829511999996</v>
      </c>
      <c r="D17" s="542">
        <v>658.71854169999995</v>
      </c>
      <c r="E17" s="542">
        <v>1199.8511994800001</v>
      </c>
      <c r="F17" s="542">
        <v>2397.6154927900002</v>
      </c>
      <c r="G17" s="542">
        <v>4252.1337415600001</v>
      </c>
      <c r="H17" s="543">
        <v>2904.25378404</v>
      </c>
      <c r="I17" s="543">
        <v>6649.7492343499998</v>
      </c>
      <c r="J17" s="543">
        <v>9554.0030183899999</v>
      </c>
    </row>
    <row r="18" spans="1:10" ht="14.1" customHeight="1" x14ac:dyDescent="0.2">
      <c r="A18" s="539" t="s">
        <v>125</v>
      </c>
      <c r="B18" s="540">
        <v>141.35879213000001</v>
      </c>
      <c r="C18" s="540">
        <v>416.46736772999998</v>
      </c>
      <c r="D18" s="540">
        <v>384.79158768999997</v>
      </c>
      <c r="E18" s="540">
        <v>769.62892999999997</v>
      </c>
      <c r="F18" s="540">
        <v>1555.0371927199999</v>
      </c>
      <c r="G18" s="540">
        <v>3245.1225194799999</v>
      </c>
      <c r="H18" s="370">
        <v>1712.24667755</v>
      </c>
      <c r="I18" s="370">
        <v>4800.1597122000003</v>
      </c>
      <c r="J18" s="370">
        <v>6512.40638975</v>
      </c>
    </row>
    <row r="19" spans="1:10" ht="14.1" customHeight="1" x14ac:dyDescent="0.2">
      <c r="A19" s="560" t="s">
        <v>126</v>
      </c>
      <c r="B19" s="561">
        <v>5.77087605</v>
      </c>
      <c r="C19" s="561">
        <v>12.331459600000001</v>
      </c>
      <c r="D19" s="561">
        <v>9.5065989299999991</v>
      </c>
      <c r="E19" s="561">
        <v>12.41698111</v>
      </c>
      <c r="F19" s="561">
        <v>29.7922285</v>
      </c>
      <c r="G19" s="561">
        <v>48.732486690000002</v>
      </c>
      <c r="H19" s="562">
        <v>40.025915689999998</v>
      </c>
      <c r="I19" s="562">
        <v>78.524715189999995</v>
      </c>
      <c r="J19" s="562">
        <v>118.55063088</v>
      </c>
    </row>
    <row r="20" spans="1:10" ht="14.1" customHeight="1" x14ac:dyDescent="0.2">
      <c r="A20" s="676" t="s">
        <v>475</v>
      </c>
      <c r="B20" s="540">
        <v>110.17607956000001</v>
      </c>
      <c r="C20" s="540">
        <v>359.57946779000002</v>
      </c>
      <c r="D20" s="540">
        <v>264.42035507999998</v>
      </c>
      <c r="E20" s="540">
        <v>417.80528837000003</v>
      </c>
      <c r="F20" s="540">
        <v>812.78607156999999</v>
      </c>
      <c r="G20" s="540">
        <v>958.27873538999995</v>
      </c>
      <c r="H20" s="370">
        <v>1151.9811907999999</v>
      </c>
      <c r="I20" s="370">
        <v>1771.0648069599999</v>
      </c>
      <c r="J20" s="370">
        <v>2923.0459977599999</v>
      </c>
    </row>
    <row r="21" spans="1:10" ht="14.1" customHeight="1" x14ac:dyDescent="0.2">
      <c r="A21" s="560" t="s">
        <v>127</v>
      </c>
      <c r="B21" s="561">
        <v>107.80279432</v>
      </c>
      <c r="C21" s="561">
        <v>299.78560188</v>
      </c>
      <c r="D21" s="561">
        <v>240.28321102000001</v>
      </c>
      <c r="E21" s="561">
        <v>334.09125582000001</v>
      </c>
      <c r="F21" s="561">
        <v>350.27455094999999</v>
      </c>
      <c r="G21" s="561">
        <v>328.12389553999998</v>
      </c>
      <c r="H21" s="562">
        <v>981.96286304</v>
      </c>
      <c r="I21" s="562">
        <v>678.39844648999997</v>
      </c>
      <c r="J21" s="562">
        <v>1660.36130953</v>
      </c>
    </row>
    <row r="22" spans="1:10" ht="14.1" customHeight="1" x14ac:dyDescent="0.2">
      <c r="A22" s="539" t="s">
        <v>128</v>
      </c>
      <c r="B22" s="540">
        <v>142.73961365</v>
      </c>
      <c r="C22" s="540">
        <v>351.18145432</v>
      </c>
      <c r="D22" s="540">
        <v>298.56559391000002</v>
      </c>
      <c r="E22" s="540">
        <v>436.40926959000001</v>
      </c>
      <c r="F22" s="540">
        <v>823.12075075999996</v>
      </c>
      <c r="G22" s="540">
        <v>1086.92109246</v>
      </c>
      <c r="H22" s="370">
        <v>1228.8959314700001</v>
      </c>
      <c r="I22" s="370">
        <v>1910.0418432199999</v>
      </c>
      <c r="J22" s="370">
        <v>3138.93777469</v>
      </c>
    </row>
    <row r="23" spans="1:10" ht="14.1" customHeight="1" x14ac:dyDescent="0.2">
      <c r="A23" s="563" t="s">
        <v>129</v>
      </c>
      <c r="B23" s="564">
        <v>44.754464179999999</v>
      </c>
      <c r="C23" s="564">
        <v>96.196841129999996</v>
      </c>
      <c r="D23" s="564">
        <v>66.121734810000007</v>
      </c>
      <c r="E23" s="564">
        <v>106.23066885999999</v>
      </c>
      <c r="F23" s="564">
        <v>206.58321867000001</v>
      </c>
      <c r="G23" s="564">
        <v>390.49569575999999</v>
      </c>
      <c r="H23" s="565">
        <v>313.30370898000001</v>
      </c>
      <c r="I23" s="565">
        <v>597.07891443000005</v>
      </c>
      <c r="J23" s="565">
        <v>910.38262340999995</v>
      </c>
    </row>
    <row r="24" spans="1:10" ht="14.1" customHeight="1" x14ac:dyDescent="0.25">
      <c r="A24" s="547" t="s">
        <v>130</v>
      </c>
      <c r="B24" s="548">
        <v>212.80831323000001</v>
      </c>
      <c r="C24" s="548">
        <v>588.56223896999995</v>
      </c>
      <c r="D24" s="548">
        <v>438.51951384</v>
      </c>
      <c r="E24" s="548">
        <v>746.69133719000001</v>
      </c>
      <c r="F24" s="548">
        <v>1621.3782145099999</v>
      </c>
      <c r="G24" s="548">
        <v>2575.3279443699998</v>
      </c>
      <c r="H24" s="354">
        <v>1986.58140323</v>
      </c>
      <c r="I24" s="354">
        <v>4196.7061588799997</v>
      </c>
      <c r="J24" s="354">
        <v>6183.2875621100002</v>
      </c>
    </row>
    <row r="25" spans="1:10" ht="14.1" customHeight="1" x14ac:dyDescent="0.25">
      <c r="A25" s="566" t="s">
        <v>131</v>
      </c>
      <c r="B25" s="567">
        <v>127.00029050000001</v>
      </c>
      <c r="C25" s="567">
        <v>405.53430946999998</v>
      </c>
      <c r="D25" s="567">
        <v>291.86513840999999</v>
      </c>
      <c r="E25" s="567">
        <v>470.91743845000002</v>
      </c>
      <c r="F25" s="567">
        <v>897.61565274999998</v>
      </c>
      <c r="G25" s="567">
        <v>1280.3719707499999</v>
      </c>
      <c r="H25" s="568">
        <v>1295.3171768300001</v>
      </c>
      <c r="I25" s="568">
        <v>2177.9876235000002</v>
      </c>
      <c r="J25" s="568">
        <v>3473.30480033</v>
      </c>
    </row>
    <row r="26" spans="1:10" ht="14.1" customHeight="1" x14ac:dyDescent="0.25">
      <c r="A26" s="547" t="s">
        <v>132</v>
      </c>
      <c r="B26" s="548">
        <v>393.91023912999998</v>
      </c>
      <c r="C26" s="548">
        <v>958.50071778999995</v>
      </c>
      <c r="D26" s="548">
        <v>732.62748574</v>
      </c>
      <c r="E26" s="548">
        <v>1239.48509949</v>
      </c>
      <c r="F26" s="548">
        <v>2722.82183343</v>
      </c>
      <c r="G26" s="548">
        <v>4551.2127118799999</v>
      </c>
      <c r="H26" s="354">
        <v>3324.5235421500001</v>
      </c>
      <c r="I26" s="354">
        <v>7274.0345453099999</v>
      </c>
      <c r="J26" s="354">
        <v>10598.55808746</v>
      </c>
    </row>
    <row r="27" spans="1:10" ht="14.1" customHeight="1" x14ac:dyDescent="0.2">
      <c r="A27" s="560" t="s">
        <v>133</v>
      </c>
      <c r="B27" s="561">
        <v>325.61969963000001</v>
      </c>
      <c r="C27" s="561">
        <v>743.57600814</v>
      </c>
      <c r="D27" s="561">
        <v>566.13140440999996</v>
      </c>
      <c r="E27" s="561">
        <v>910.89602852999997</v>
      </c>
      <c r="F27" s="561">
        <v>1890.8525249300001</v>
      </c>
      <c r="G27" s="561">
        <v>3284.6759619200002</v>
      </c>
      <c r="H27" s="562">
        <v>2546.2231407099998</v>
      </c>
      <c r="I27" s="562">
        <v>5175.5284868500003</v>
      </c>
      <c r="J27" s="562">
        <v>7721.7516275600001</v>
      </c>
    </row>
    <row r="28" spans="1:10" ht="14.1" customHeight="1" x14ac:dyDescent="0.2">
      <c r="A28" s="539" t="s">
        <v>134</v>
      </c>
      <c r="B28" s="540">
        <v>35.64709053</v>
      </c>
      <c r="C28" s="540">
        <v>135.28110606999999</v>
      </c>
      <c r="D28" s="540">
        <v>122.50836396</v>
      </c>
      <c r="E28" s="540">
        <v>247.79918656999999</v>
      </c>
      <c r="F28" s="540">
        <v>599.57074350000005</v>
      </c>
      <c r="G28" s="540">
        <v>884.60794527999997</v>
      </c>
      <c r="H28" s="370">
        <v>541.23574713000005</v>
      </c>
      <c r="I28" s="370">
        <v>1484.1786887799999</v>
      </c>
      <c r="J28" s="370">
        <v>2025.4144359100001</v>
      </c>
    </row>
    <row r="29" spans="1:10" ht="14.1" customHeight="1" x14ac:dyDescent="0.2">
      <c r="A29" s="560" t="s">
        <v>135</v>
      </c>
      <c r="B29" s="561">
        <v>32.643448970000001</v>
      </c>
      <c r="C29" s="561">
        <v>79.643603580000004</v>
      </c>
      <c r="D29" s="561">
        <v>43.987717369999999</v>
      </c>
      <c r="E29" s="561">
        <v>80.789884389999997</v>
      </c>
      <c r="F29" s="561">
        <v>232.39856499999999</v>
      </c>
      <c r="G29" s="561">
        <v>381.92880467999998</v>
      </c>
      <c r="H29" s="562">
        <v>237.06465431000001</v>
      </c>
      <c r="I29" s="562">
        <v>614.32736967999995</v>
      </c>
      <c r="J29" s="562">
        <v>851.39202398999998</v>
      </c>
    </row>
    <row r="30" spans="1:10" ht="14.1" customHeight="1" x14ac:dyDescent="0.25">
      <c r="A30" s="547" t="s">
        <v>136</v>
      </c>
      <c r="B30" s="548">
        <v>220.43750548</v>
      </c>
      <c r="C30" s="548">
        <v>464.31215709000003</v>
      </c>
      <c r="D30" s="548">
        <v>318.62991251</v>
      </c>
      <c r="E30" s="548">
        <v>495.52013930999999</v>
      </c>
      <c r="F30" s="548">
        <v>1079.09531982</v>
      </c>
      <c r="G30" s="548">
        <v>1925.49766456</v>
      </c>
      <c r="H30" s="354">
        <v>1498.8997143900001</v>
      </c>
      <c r="I30" s="354">
        <v>3004.59298438</v>
      </c>
      <c r="J30" s="354">
        <v>4503.4926987700001</v>
      </c>
    </row>
    <row r="31" spans="1:10" ht="14.1" customHeight="1" x14ac:dyDescent="0.2">
      <c r="A31" s="560" t="s">
        <v>137</v>
      </c>
      <c r="B31" s="561">
        <v>53.329489389999999</v>
      </c>
      <c r="C31" s="561">
        <v>129.23200993</v>
      </c>
      <c r="D31" s="561">
        <v>88.757577280000007</v>
      </c>
      <c r="E31" s="561">
        <v>143.16352716</v>
      </c>
      <c r="F31" s="561">
        <v>319.03468837999998</v>
      </c>
      <c r="G31" s="561">
        <v>461.33766047</v>
      </c>
      <c r="H31" s="562">
        <v>414.48260376000002</v>
      </c>
      <c r="I31" s="562">
        <v>780.37234884999998</v>
      </c>
      <c r="J31" s="562">
        <v>1194.8549526100001</v>
      </c>
    </row>
    <row r="32" spans="1:10" ht="14.1" customHeight="1" x14ac:dyDescent="0.2">
      <c r="A32" s="539" t="s">
        <v>138</v>
      </c>
      <c r="B32" s="540">
        <v>131.99348293</v>
      </c>
      <c r="C32" s="540">
        <v>249.85440962999999</v>
      </c>
      <c r="D32" s="540">
        <v>173.66577032000001</v>
      </c>
      <c r="E32" s="540">
        <v>256.64316322000002</v>
      </c>
      <c r="F32" s="540">
        <v>489.80793803</v>
      </c>
      <c r="G32" s="540">
        <v>1004.9484575</v>
      </c>
      <c r="H32" s="370">
        <v>812.15682609999999</v>
      </c>
      <c r="I32" s="370">
        <v>1494.75639553</v>
      </c>
      <c r="J32" s="370">
        <v>2306.91322163</v>
      </c>
    </row>
    <row r="33" spans="1:10" ht="14.1" customHeight="1" x14ac:dyDescent="0.2">
      <c r="A33" s="563" t="s">
        <v>139</v>
      </c>
      <c r="B33" s="564">
        <v>35.114533160000001</v>
      </c>
      <c r="C33" s="564">
        <v>85.225737530000004</v>
      </c>
      <c r="D33" s="564">
        <v>56.206564909999997</v>
      </c>
      <c r="E33" s="564">
        <v>95.713448929999998</v>
      </c>
      <c r="F33" s="564">
        <v>270.25269341000001</v>
      </c>
      <c r="G33" s="564">
        <v>459.21154659000001</v>
      </c>
      <c r="H33" s="565">
        <v>272.26028452999998</v>
      </c>
      <c r="I33" s="565">
        <v>729.46424000000002</v>
      </c>
      <c r="J33" s="565">
        <v>1001.7245245300001</v>
      </c>
    </row>
    <row r="34" spans="1:10" ht="14.1" customHeight="1" x14ac:dyDescent="0.25">
      <c r="A34" s="552" t="s">
        <v>140</v>
      </c>
      <c r="B34" s="548">
        <v>1606.3562684399999</v>
      </c>
      <c r="C34" s="548">
        <v>4066.0014329599999</v>
      </c>
      <c r="D34" s="548">
        <v>3160.9380007499999</v>
      </c>
      <c r="E34" s="548">
        <v>5298.6266639699998</v>
      </c>
      <c r="F34" s="548">
        <v>9850.6952439899997</v>
      </c>
      <c r="G34" s="548">
        <v>14135.44019465</v>
      </c>
      <c r="H34" s="354">
        <v>14131.922366119999</v>
      </c>
      <c r="I34" s="354">
        <v>23986.135438640002</v>
      </c>
      <c r="J34" s="354">
        <v>38118.057804759999</v>
      </c>
    </row>
    <row r="35" spans="1:10" ht="14.1" customHeight="1" x14ac:dyDescent="0.25">
      <c r="A35" s="569" t="s">
        <v>141</v>
      </c>
      <c r="B35" s="570">
        <v>1645.69184802</v>
      </c>
      <c r="C35" s="570">
        <v>4160.3751112299997</v>
      </c>
      <c r="D35" s="570">
        <v>3185.4599413599999</v>
      </c>
      <c r="E35" s="570">
        <v>5301.3530409799996</v>
      </c>
      <c r="F35" s="570">
        <v>9828.3469448899996</v>
      </c>
      <c r="G35" s="570">
        <v>14085.0530917</v>
      </c>
      <c r="H35" s="571">
        <v>14292.879941589999</v>
      </c>
      <c r="I35" s="571">
        <v>23913.400036589999</v>
      </c>
      <c r="J35" s="571">
        <v>38206.279978179999</v>
      </c>
    </row>
    <row r="36" spans="1:10" ht="14.1" customHeight="1" x14ac:dyDescent="0.25">
      <c r="A36" s="549" t="s">
        <v>142</v>
      </c>
      <c r="B36" s="550">
        <v>39.335579580000001</v>
      </c>
      <c r="C36" s="550">
        <v>94.373678269999999</v>
      </c>
      <c r="D36" s="550">
        <v>24.521940610000001</v>
      </c>
      <c r="E36" s="550">
        <v>2.7263770100000002</v>
      </c>
      <c r="F36" s="550">
        <v>-22.348299099999998</v>
      </c>
      <c r="G36" s="550">
        <v>-50.387102949999999</v>
      </c>
      <c r="H36" s="551">
        <v>160.95757546999999</v>
      </c>
      <c r="I36" s="551">
        <v>-72.735402050000005</v>
      </c>
      <c r="J36" s="551">
        <v>88.222173420000004</v>
      </c>
    </row>
    <row r="37" spans="1:10" ht="14.1" customHeight="1" x14ac:dyDescent="0.2">
      <c r="A37" s="560" t="s">
        <v>143</v>
      </c>
      <c r="B37" s="561">
        <v>85.808022730000005</v>
      </c>
      <c r="C37" s="561">
        <v>183.0279295</v>
      </c>
      <c r="D37" s="561">
        <v>146.65437542999999</v>
      </c>
      <c r="E37" s="561">
        <v>275.77389873999999</v>
      </c>
      <c r="F37" s="561">
        <v>723.76256176000004</v>
      </c>
      <c r="G37" s="561">
        <v>1294.9559736199999</v>
      </c>
      <c r="H37" s="562">
        <v>691.26422639999998</v>
      </c>
      <c r="I37" s="562">
        <v>2018.71853538</v>
      </c>
      <c r="J37" s="562">
        <v>2709.9827617800001</v>
      </c>
    </row>
    <row r="38" spans="1:10" ht="14.1" customHeight="1" x14ac:dyDescent="0.2">
      <c r="A38" s="539" t="s">
        <v>144</v>
      </c>
      <c r="B38" s="540">
        <v>91.254684060000002</v>
      </c>
      <c r="C38" s="540">
        <v>218.48341583000001</v>
      </c>
      <c r="D38" s="540">
        <v>193.49298028000001</v>
      </c>
      <c r="E38" s="540">
        <v>329.35868266</v>
      </c>
      <c r="F38" s="540">
        <v>801.27225726999995</v>
      </c>
      <c r="G38" s="540">
        <v>1305.3185345700001</v>
      </c>
      <c r="H38" s="370">
        <v>832.58976283000004</v>
      </c>
      <c r="I38" s="370">
        <v>2106.5907918399998</v>
      </c>
      <c r="J38" s="370">
        <v>2939.1805546700002</v>
      </c>
    </row>
    <row r="39" spans="1:10" ht="14.1" customHeight="1" x14ac:dyDescent="0.2">
      <c r="A39" s="563" t="s">
        <v>145</v>
      </c>
      <c r="B39" s="564">
        <v>5.4466613300000004</v>
      </c>
      <c r="C39" s="564">
        <v>35.455486329999999</v>
      </c>
      <c r="D39" s="564">
        <v>46.838604850000003</v>
      </c>
      <c r="E39" s="564">
        <v>53.58478392</v>
      </c>
      <c r="F39" s="564">
        <v>77.50969551</v>
      </c>
      <c r="G39" s="564">
        <v>10.362560950000001</v>
      </c>
      <c r="H39" s="565">
        <v>141.32553643</v>
      </c>
      <c r="I39" s="565">
        <v>87.872256460000003</v>
      </c>
      <c r="J39" s="565">
        <v>229.19779288999999</v>
      </c>
    </row>
    <row r="40" spans="1:10" ht="14.1" customHeight="1" x14ac:dyDescent="0.25">
      <c r="A40" s="552" t="s">
        <v>146</v>
      </c>
      <c r="B40" s="548">
        <v>1692.1642911700001</v>
      </c>
      <c r="C40" s="548">
        <v>4249.0293624599999</v>
      </c>
      <c r="D40" s="548">
        <v>3307.59237618</v>
      </c>
      <c r="E40" s="548">
        <v>5574.4005627099996</v>
      </c>
      <c r="F40" s="548">
        <v>10574.45780575</v>
      </c>
      <c r="G40" s="548">
        <v>15430.396168269999</v>
      </c>
      <c r="H40" s="354">
        <v>14823.18659252</v>
      </c>
      <c r="I40" s="354">
        <v>26004.853974019999</v>
      </c>
      <c r="J40" s="354">
        <v>40828.040566540003</v>
      </c>
    </row>
    <row r="41" spans="1:10" ht="14.1" customHeight="1" x14ac:dyDescent="0.25">
      <c r="A41" s="569" t="s">
        <v>147</v>
      </c>
      <c r="B41" s="570">
        <v>1736.94653208</v>
      </c>
      <c r="C41" s="570">
        <v>4378.8585270599997</v>
      </c>
      <c r="D41" s="570">
        <v>3378.9529216400001</v>
      </c>
      <c r="E41" s="570">
        <v>5630.7117236399999</v>
      </c>
      <c r="F41" s="570">
        <v>10629.61920216</v>
      </c>
      <c r="G41" s="570">
        <v>15390.37162627</v>
      </c>
      <c r="H41" s="571">
        <v>15125.46970442</v>
      </c>
      <c r="I41" s="571">
        <v>26019.99082843</v>
      </c>
      <c r="J41" s="571">
        <v>41145.460532849997</v>
      </c>
    </row>
    <row r="42" spans="1:10" ht="14.1" customHeight="1" x14ac:dyDescent="0.2">
      <c r="A42" s="544" t="s">
        <v>148</v>
      </c>
      <c r="B42" s="545">
        <v>44.782240909999999</v>
      </c>
      <c r="C42" s="545">
        <v>129.82916460000001</v>
      </c>
      <c r="D42" s="545">
        <v>71.360545459999997</v>
      </c>
      <c r="E42" s="545">
        <v>56.31116093</v>
      </c>
      <c r="F42" s="545">
        <v>55.161396410000002</v>
      </c>
      <c r="G42" s="545">
        <v>-40.024541999999997</v>
      </c>
      <c r="H42" s="546">
        <v>302.28311189999999</v>
      </c>
      <c r="I42" s="546">
        <v>15.13685441</v>
      </c>
      <c r="J42" s="546">
        <v>317.41996631000001</v>
      </c>
    </row>
    <row r="43" spans="1:10" s="439" customFormat="1" ht="14.1" customHeight="1" x14ac:dyDescent="0.25">
      <c r="A43" s="572" t="s">
        <v>256</v>
      </c>
      <c r="B43" s="567">
        <v>760.70316986</v>
      </c>
      <c r="C43" s="567">
        <v>1955.5724507499999</v>
      </c>
      <c r="D43" s="567">
        <v>1466.7846655400001</v>
      </c>
      <c r="E43" s="567">
        <v>2845.2169766100001</v>
      </c>
      <c r="F43" s="567">
        <v>7832.2751385700003</v>
      </c>
      <c r="G43" s="567">
        <v>13296.043607</v>
      </c>
      <c r="H43" s="568">
        <v>7028.2772627599998</v>
      </c>
      <c r="I43" s="568">
        <v>21128.318745569999</v>
      </c>
      <c r="J43" s="568">
        <v>28156.596008330001</v>
      </c>
    </row>
    <row r="44" spans="1:10" ht="14.1" customHeight="1" x14ac:dyDescent="0.2">
      <c r="A44" s="553" t="s">
        <v>149</v>
      </c>
      <c r="B44" s="540"/>
      <c r="C44" s="540"/>
      <c r="D44" s="540"/>
      <c r="E44" s="540"/>
      <c r="F44" s="540"/>
      <c r="G44" s="540"/>
      <c r="H44" s="554"/>
      <c r="I44" s="554"/>
      <c r="J44" s="554"/>
    </row>
    <row r="45" spans="1:10" ht="14.1" customHeight="1" x14ac:dyDescent="0.2">
      <c r="A45" s="573" t="s">
        <v>150</v>
      </c>
      <c r="B45" s="574">
        <v>0.14931251700000001</v>
      </c>
      <c r="C45" s="574">
        <v>0.15924031799999999</v>
      </c>
      <c r="D45" s="574">
        <v>0.15296320699999999</v>
      </c>
      <c r="E45" s="574">
        <v>0.15537188900000001</v>
      </c>
      <c r="F45" s="574">
        <v>0.18531621700000001</v>
      </c>
      <c r="G45" s="574">
        <v>0.21179458100000001</v>
      </c>
      <c r="H45" s="575">
        <v>0.15527469699999999</v>
      </c>
      <c r="I45" s="575">
        <v>0.20071475899999999</v>
      </c>
      <c r="J45" s="575">
        <v>0.18346516900000001</v>
      </c>
    </row>
    <row r="46" spans="1:10" ht="14.1" customHeight="1" x14ac:dyDescent="0.2">
      <c r="A46" s="555" t="s">
        <v>151</v>
      </c>
      <c r="B46" s="556">
        <v>8.9107107000000005E-2</v>
      </c>
      <c r="C46" s="556">
        <v>0.10972061700000001</v>
      </c>
      <c r="D46" s="556">
        <v>0.101807619</v>
      </c>
      <c r="E46" s="556">
        <v>9.7988724999999999E-2</v>
      </c>
      <c r="F46" s="556">
        <v>0.102593421</v>
      </c>
      <c r="G46" s="556">
        <v>0.10529759700000001</v>
      </c>
      <c r="H46" s="557">
        <v>0.101244269</v>
      </c>
      <c r="I46" s="557">
        <v>0.10416604</v>
      </c>
      <c r="J46" s="557">
        <v>0.10305690100000001</v>
      </c>
    </row>
    <row r="47" spans="1:10" ht="14.1" customHeight="1" x14ac:dyDescent="0.2">
      <c r="A47" s="573" t="s">
        <v>152</v>
      </c>
      <c r="B47" s="574">
        <v>0.53373152199999996</v>
      </c>
      <c r="C47" s="574">
        <v>0.52909608799999996</v>
      </c>
      <c r="D47" s="574">
        <v>0.511639913</v>
      </c>
      <c r="E47" s="574">
        <v>0.59203410400000001</v>
      </c>
      <c r="F47" s="574">
        <v>0.895193723</v>
      </c>
      <c r="G47" s="574">
        <v>1.0934646159999999</v>
      </c>
      <c r="H47" s="575">
        <v>0.549342514</v>
      </c>
      <c r="I47" s="575">
        <v>1.0104985280000001</v>
      </c>
      <c r="J47" s="575">
        <v>0.83543820199999996</v>
      </c>
    </row>
    <row r="48" spans="1:10" ht="14.1" customHeight="1" x14ac:dyDescent="0.2">
      <c r="A48" s="531" t="s">
        <v>548</v>
      </c>
      <c r="B48" s="558">
        <v>3.5745932960000002</v>
      </c>
      <c r="C48" s="558">
        <v>3.3226264300000001</v>
      </c>
      <c r="D48" s="558">
        <v>3.3448560879999998</v>
      </c>
      <c r="E48" s="558">
        <v>3.8104325509999999</v>
      </c>
      <c r="F48" s="558">
        <v>4.8306280839999998</v>
      </c>
      <c r="G48" s="558">
        <v>5.162854555</v>
      </c>
      <c r="H48" s="559">
        <v>3.5378752919999998</v>
      </c>
      <c r="I48" s="559">
        <v>5.0345003789999998</v>
      </c>
      <c r="J48" s="559">
        <v>4.5536610949999998</v>
      </c>
    </row>
    <row r="49" spans="1:11" ht="14.1" customHeight="1" x14ac:dyDescent="0.2">
      <c r="A49" s="576" t="s">
        <v>280</v>
      </c>
      <c r="B49" s="577">
        <v>0.40049797399999998</v>
      </c>
      <c r="C49" s="577">
        <v>0.403385408</v>
      </c>
      <c r="D49" s="577">
        <v>0.42672710800000002</v>
      </c>
      <c r="E49" s="577">
        <v>0.40281832699999998</v>
      </c>
      <c r="F49" s="577">
        <v>0.391525707</v>
      </c>
      <c r="G49" s="577">
        <v>0.33996270899999997</v>
      </c>
      <c r="H49" s="578">
        <v>0.408093125</v>
      </c>
      <c r="I49" s="578">
        <v>0.36195482899999998</v>
      </c>
      <c r="J49" s="578">
        <v>0.38007416100000002</v>
      </c>
    </row>
    <row r="50" spans="1:11" ht="14.1" customHeight="1" x14ac:dyDescent="0.2">
      <c r="A50" s="531" t="s">
        <v>281</v>
      </c>
      <c r="B50" s="349">
        <v>0.91089289299999998</v>
      </c>
      <c r="C50" s="349">
        <v>0.89027938299999998</v>
      </c>
      <c r="D50" s="349">
        <v>0.89819238099999998</v>
      </c>
      <c r="E50" s="349">
        <v>0.902011275</v>
      </c>
      <c r="F50" s="349">
        <v>0.89740657899999998</v>
      </c>
      <c r="G50" s="349">
        <v>0.89470240300000003</v>
      </c>
      <c r="H50" s="350">
        <v>0.89875573099999995</v>
      </c>
      <c r="I50" s="350">
        <v>0.89583396000000004</v>
      </c>
      <c r="J50" s="350">
        <v>0.89694309900000002</v>
      </c>
    </row>
    <row r="51" spans="1:11" ht="14.1" customHeight="1" x14ac:dyDescent="0.2">
      <c r="A51" s="579" t="s">
        <v>476</v>
      </c>
      <c r="B51" s="580">
        <v>0.237069378</v>
      </c>
      <c r="C51" s="580">
        <v>0.207247915</v>
      </c>
      <c r="D51" s="580">
        <v>0.20317460600000001</v>
      </c>
      <c r="E51" s="580">
        <v>0.195188801</v>
      </c>
      <c r="F51" s="580">
        <v>0.225400981</v>
      </c>
      <c r="G51" s="580">
        <v>0.27787899100000002</v>
      </c>
      <c r="H51" s="581">
        <v>0.20512751100000001</v>
      </c>
      <c r="I51" s="581">
        <v>0.25591966500000002</v>
      </c>
      <c r="J51" s="581">
        <v>0.23663835699999999</v>
      </c>
    </row>
    <row r="52" spans="1:11" ht="12.75" customHeight="1" x14ac:dyDescent="0.2">
      <c r="A52" s="442" t="s">
        <v>411</v>
      </c>
    </row>
    <row r="53" spans="1:11" ht="12.75" customHeight="1" x14ac:dyDescent="0.2">
      <c r="A53" s="442" t="s">
        <v>657</v>
      </c>
    </row>
    <row r="54" spans="1:11" x14ac:dyDescent="0.2">
      <c r="A54" s="443" t="s">
        <v>656</v>
      </c>
      <c r="B54" s="441"/>
      <c r="D54" s="444"/>
    </row>
    <row r="56" spans="1:11" ht="17.25" customHeight="1" x14ac:dyDescent="0.25">
      <c r="A56" s="434" t="s">
        <v>655</v>
      </c>
    </row>
    <row r="57" spans="1:11" ht="12.75" customHeight="1" thickBot="1" x14ac:dyDescent="0.25">
      <c r="J57" s="435" t="s">
        <v>81</v>
      </c>
    </row>
    <row r="58" spans="1:11" ht="13.5" customHeight="1" x14ac:dyDescent="0.2">
      <c r="A58" s="436" t="s">
        <v>654</v>
      </c>
      <c r="B58" s="480" t="s">
        <v>34</v>
      </c>
      <c r="C58" s="480" t="s">
        <v>464</v>
      </c>
      <c r="D58" s="480" t="s">
        <v>466</v>
      </c>
      <c r="E58" s="480" t="s">
        <v>97</v>
      </c>
      <c r="F58" s="480" t="s">
        <v>272</v>
      </c>
      <c r="G58" s="481">
        <v>300000</v>
      </c>
      <c r="H58" s="482" t="s">
        <v>288</v>
      </c>
      <c r="I58" s="482" t="s">
        <v>288</v>
      </c>
      <c r="J58" s="482" t="s">
        <v>61</v>
      </c>
    </row>
    <row r="59" spans="1:11" ht="13.5" customHeight="1" x14ac:dyDescent="0.2">
      <c r="A59" s="437" t="s">
        <v>153</v>
      </c>
      <c r="B59" s="483" t="s">
        <v>463</v>
      </c>
      <c r="C59" s="483" t="s">
        <v>35</v>
      </c>
      <c r="D59" s="483" t="s">
        <v>35</v>
      </c>
      <c r="E59" s="483" t="s">
        <v>35</v>
      </c>
      <c r="F59" s="483" t="s">
        <v>35</v>
      </c>
      <c r="G59" s="483" t="s">
        <v>36</v>
      </c>
      <c r="H59" s="484" t="s">
        <v>286</v>
      </c>
      <c r="I59" s="484" t="s">
        <v>287</v>
      </c>
      <c r="J59" s="484" t="s">
        <v>106</v>
      </c>
    </row>
    <row r="60" spans="1:11" ht="13.5" customHeight="1" thickBot="1" x14ac:dyDescent="0.25">
      <c r="A60" s="438" t="s">
        <v>65</v>
      </c>
      <c r="B60" s="485" t="s">
        <v>36</v>
      </c>
      <c r="C60" s="485" t="s">
        <v>465</v>
      </c>
      <c r="D60" s="485" t="s">
        <v>99</v>
      </c>
      <c r="E60" s="485" t="s">
        <v>100</v>
      </c>
      <c r="F60" s="485" t="s">
        <v>273</v>
      </c>
      <c r="G60" s="485" t="s">
        <v>101</v>
      </c>
      <c r="H60" s="486" t="s">
        <v>100</v>
      </c>
      <c r="I60" s="486" t="s">
        <v>101</v>
      </c>
      <c r="J60" s="486" t="s">
        <v>270</v>
      </c>
    </row>
    <row r="61" spans="1:11" ht="12.75" customHeight="1" x14ac:dyDescent="0.2">
      <c r="A61" s="445" t="s">
        <v>154</v>
      </c>
      <c r="B61" s="423"/>
      <c r="C61" s="423"/>
      <c r="D61" s="423"/>
      <c r="E61" s="423"/>
      <c r="F61" s="423"/>
      <c r="G61" s="423"/>
      <c r="H61" s="423"/>
      <c r="I61" s="423"/>
      <c r="J61" s="423"/>
    </row>
    <row r="62" spans="1:11" ht="13.5" customHeight="1" x14ac:dyDescent="0.25">
      <c r="A62" s="446" t="s">
        <v>115</v>
      </c>
      <c r="B62" s="424">
        <f t="shared" ref="B62:J62" si="0">B7/B$7</f>
        <v>1</v>
      </c>
      <c r="C62" s="424">
        <f t="shared" si="0"/>
        <v>1</v>
      </c>
      <c r="D62" s="424">
        <f t="shared" si="0"/>
        <v>1</v>
      </c>
      <c r="E62" s="424">
        <f t="shared" si="0"/>
        <v>1</v>
      </c>
      <c r="F62" s="424">
        <f t="shared" si="0"/>
        <v>1</v>
      </c>
      <c r="G62" s="424">
        <f t="shared" si="0"/>
        <v>1</v>
      </c>
      <c r="H62" s="447">
        <f t="shared" si="0"/>
        <v>1</v>
      </c>
      <c r="I62" s="447">
        <f t="shared" si="0"/>
        <v>1</v>
      </c>
      <c r="J62" s="447">
        <f t="shared" si="0"/>
        <v>1</v>
      </c>
    </row>
    <row r="63" spans="1:11" ht="13.5" customHeight="1" x14ac:dyDescent="0.2">
      <c r="A63" s="448" t="s">
        <v>116</v>
      </c>
      <c r="B63" s="425">
        <f t="shared" ref="B63:J63" si="1">B8/B$7</f>
        <v>0.24663940295155337</v>
      </c>
      <c r="C63" s="425">
        <f t="shared" si="1"/>
        <v>0.26361238141989807</v>
      </c>
      <c r="D63" s="425">
        <f t="shared" si="1"/>
        <v>0.26587034873805721</v>
      </c>
      <c r="E63" s="425">
        <f t="shared" si="1"/>
        <v>0.284575087022859</v>
      </c>
      <c r="F63" s="425">
        <f t="shared" si="1"/>
        <v>0.27390929041578066</v>
      </c>
      <c r="G63" s="425">
        <f t="shared" si="1"/>
        <v>0.24741601573971173</v>
      </c>
      <c r="H63" s="440">
        <f t="shared" si="1"/>
        <v>0.27008894587252286</v>
      </c>
      <c r="I63" s="440">
        <f t="shared" si="1"/>
        <v>0.2587156548052934</v>
      </c>
      <c r="J63" s="440">
        <f t="shared" si="1"/>
        <v>0.26318214924622879</v>
      </c>
      <c r="K63" s="449"/>
    </row>
    <row r="64" spans="1:11" ht="13.5" customHeight="1" x14ac:dyDescent="0.2">
      <c r="A64" s="450" t="s">
        <v>117</v>
      </c>
      <c r="B64" s="426">
        <f t="shared" ref="B64:J64" si="2">B9/B$7</f>
        <v>0.40049797368410994</v>
      </c>
      <c r="C64" s="426">
        <f t="shared" si="2"/>
        <v>0.40338540785546512</v>
      </c>
      <c r="D64" s="426">
        <f t="shared" si="2"/>
        <v>0.42672710805921488</v>
      </c>
      <c r="E64" s="426">
        <f t="shared" si="2"/>
        <v>0.40281832694580227</v>
      </c>
      <c r="F64" s="426">
        <f t="shared" si="2"/>
        <v>0.39152570728255198</v>
      </c>
      <c r="G64" s="426">
        <f t="shared" si="2"/>
        <v>0.33996270899011499</v>
      </c>
      <c r="H64" s="451">
        <f t="shared" si="2"/>
        <v>0.40809312495602623</v>
      </c>
      <c r="I64" s="451">
        <f t="shared" si="2"/>
        <v>0.36195482876268648</v>
      </c>
      <c r="J64" s="451">
        <f t="shared" si="2"/>
        <v>0.38007416135020494</v>
      </c>
    </row>
    <row r="65" spans="1:10" ht="13.5" customHeight="1" x14ac:dyDescent="0.2">
      <c r="A65" s="448" t="s">
        <v>118</v>
      </c>
      <c r="B65" s="425">
        <f t="shared" ref="B65:J65" si="3">B10/B$7</f>
        <v>1.3741732841899605E-2</v>
      </c>
      <c r="C65" s="425">
        <f t="shared" si="3"/>
        <v>1.3193207348226516E-2</v>
      </c>
      <c r="D65" s="425">
        <f t="shared" si="3"/>
        <v>1.2522029292400762E-2</v>
      </c>
      <c r="E65" s="425">
        <f t="shared" si="3"/>
        <v>1.4297672076247185E-2</v>
      </c>
      <c r="F65" s="425">
        <f t="shared" si="3"/>
        <v>2.0576406810580157E-2</v>
      </c>
      <c r="G65" s="425">
        <f t="shared" si="3"/>
        <v>2.4200964794187388E-2</v>
      </c>
      <c r="H65" s="440">
        <f t="shared" si="3"/>
        <v>1.3518762791094123E-2</v>
      </c>
      <c r="I65" s="440">
        <f t="shared" si="3"/>
        <v>2.2655055596936303E-2</v>
      </c>
      <c r="J65" s="440">
        <f t="shared" si="3"/>
        <v>1.9067070308699675E-2</v>
      </c>
    </row>
    <row r="66" spans="1:10" ht="13.5" customHeight="1" x14ac:dyDescent="0.2">
      <c r="A66" s="450" t="s">
        <v>119</v>
      </c>
      <c r="B66" s="426">
        <f t="shared" ref="B66:J66" si="4">B11/B$7</f>
        <v>0.26805367349419834</v>
      </c>
      <c r="C66" s="426">
        <f t="shared" si="4"/>
        <v>0.26280524350106965</v>
      </c>
      <c r="D66" s="426">
        <f t="shared" si="4"/>
        <v>0.2312043157905973</v>
      </c>
      <c r="E66" s="426">
        <f t="shared" si="4"/>
        <v>0.24200648189904739</v>
      </c>
      <c r="F66" s="426">
        <f t="shared" si="4"/>
        <v>0.25474712135177241</v>
      </c>
      <c r="G66" s="426">
        <f t="shared" si="4"/>
        <v>0.3576020125921972</v>
      </c>
      <c r="H66" s="451">
        <f t="shared" si="4"/>
        <v>0.24848185753484825</v>
      </c>
      <c r="I66" s="451">
        <f t="shared" si="4"/>
        <v>0.31373340211059891</v>
      </c>
      <c r="J66" s="451">
        <f t="shared" si="4"/>
        <v>0.28810795566882097</v>
      </c>
    </row>
    <row r="67" spans="1:10" ht="13.5" customHeight="1" x14ac:dyDescent="0.2">
      <c r="A67" s="452" t="s">
        <v>120</v>
      </c>
      <c r="B67" s="427">
        <f t="shared" ref="B67:J67" si="5">B12/B$7</f>
        <v>7.1067217028238663E-2</v>
      </c>
      <c r="C67" s="427">
        <f t="shared" si="5"/>
        <v>5.7003759875340634E-2</v>
      </c>
      <c r="D67" s="427">
        <f t="shared" si="5"/>
        <v>6.3676198119729854E-2</v>
      </c>
      <c r="E67" s="427">
        <f t="shared" si="5"/>
        <v>5.6302432056044162E-2</v>
      </c>
      <c r="F67" s="427">
        <f t="shared" si="5"/>
        <v>5.9241474139314826E-2</v>
      </c>
      <c r="G67" s="427">
        <f t="shared" si="5"/>
        <v>3.0818297883788676E-2</v>
      </c>
      <c r="H67" s="453">
        <f t="shared" si="5"/>
        <v>5.9817308845508607E-2</v>
      </c>
      <c r="I67" s="453">
        <f t="shared" si="5"/>
        <v>4.2941058724484893E-2</v>
      </c>
      <c r="J67" s="453">
        <f t="shared" si="5"/>
        <v>4.9568663426045573E-2</v>
      </c>
    </row>
    <row r="68" spans="1:10" ht="13.5" customHeight="1" x14ac:dyDescent="0.25">
      <c r="A68" s="454" t="s">
        <v>121</v>
      </c>
      <c r="B68" s="428">
        <f t="shared" ref="B68:J68" si="6">B13/B$13</f>
        <v>1</v>
      </c>
      <c r="C68" s="428">
        <f t="shared" si="6"/>
        <v>1</v>
      </c>
      <c r="D68" s="428">
        <f t="shared" si="6"/>
        <v>1</v>
      </c>
      <c r="E68" s="428">
        <f t="shared" si="6"/>
        <v>1</v>
      </c>
      <c r="F68" s="428">
        <f t="shared" si="6"/>
        <v>1</v>
      </c>
      <c r="G68" s="428">
        <f t="shared" si="6"/>
        <v>1</v>
      </c>
      <c r="H68" s="455">
        <f t="shared" si="6"/>
        <v>1</v>
      </c>
      <c r="I68" s="455">
        <f t="shared" si="6"/>
        <v>1</v>
      </c>
      <c r="J68" s="455">
        <f t="shared" si="6"/>
        <v>1</v>
      </c>
    </row>
    <row r="69" spans="1:10" ht="13.5" customHeight="1" x14ac:dyDescent="0.2">
      <c r="A69" s="448" t="s">
        <v>63</v>
      </c>
      <c r="B69" s="425">
        <f t="shared" ref="B69:J69" si="7">B14/B$13</f>
        <v>0.61227789076215988</v>
      </c>
      <c r="C69" s="425">
        <f t="shared" si="7"/>
        <v>0.58454652653304451</v>
      </c>
      <c r="D69" s="425">
        <f t="shared" si="7"/>
        <v>0.55920334699894436</v>
      </c>
      <c r="E69" s="425">
        <f t="shared" si="7"/>
        <v>0.5679037460856371</v>
      </c>
      <c r="F69" s="425">
        <f t="shared" si="7"/>
        <v>0.56823804194341299</v>
      </c>
      <c r="G69" s="425">
        <f t="shared" si="7"/>
        <v>0.50181777108402059</v>
      </c>
      <c r="H69" s="440">
        <f t="shared" si="7"/>
        <v>0.5757054340298895</v>
      </c>
      <c r="I69" s="440">
        <f t="shared" si="7"/>
        <v>0.52961121053291083</v>
      </c>
      <c r="J69" s="440">
        <f t="shared" si="7"/>
        <v>0.54710912781551979</v>
      </c>
    </row>
    <row r="70" spans="1:10" ht="13.5" customHeight="1" x14ac:dyDescent="0.2">
      <c r="A70" s="450" t="s">
        <v>122</v>
      </c>
      <c r="B70" s="426">
        <f t="shared" ref="B70:J70" si="8">B15/B$13</f>
        <v>0.25779960028410726</v>
      </c>
      <c r="C70" s="426">
        <f t="shared" si="8"/>
        <v>0.17963052259873702</v>
      </c>
      <c r="D70" s="426">
        <f t="shared" si="8"/>
        <v>0.14112889908310966</v>
      </c>
      <c r="E70" s="426">
        <f t="shared" si="8"/>
        <v>0.14173045895817771</v>
      </c>
      <c r="F70" s="426">
        <f t="shared" si="8"/>
        <v>0.15885530685247382</v>
      </c>
      <c r="G70" s="426">
        <f t="shared" si="8"/>
        <v>0.1536291950090958</v>
      </c>
      <c r="H70" s="451">
        <f t="shared" si="8"/>
        <v>0.1654747897748885</v>
      </c>
      <c r="I70" s="451">
        <f t="shared" si="8"/>
        <v>0.1558160518404921</v>
      </c>
      <c r="J70" s="451">
        <f t="shared" si="8"/>
        <v>0.15948262401827362</v>
      </c>
    </row>
    <row r="71" spans="1:10" ht="13.5" customHeight="1" x14ac:dyDescent="0.2">
      <c r="A71" s="582" t="s">
        <v>123</v>
      </c>
      <c r="B71" s="583">
        <f t="shared" ref="B71:J71" si="9">B16/B$13</f>
        <v>0.35447829047805263</v>
      </c>
      <c r="C71" s="583">
        <f t="shared" si="9"/>
        <v>0.40491600393430738</v>
      </c>
      <c r="D71" s="583">
        <f t="shared" si="9"/>
        <v>0.41807444791583465</v>
      </c>
      <c r="E71" s="583">
        <f t="shared" si="9"/>
        <v>0.42617328712745933</v>
      </c>
      <c r="F71" s="583">
        <f t="shared" si="9"/>
        <v>0.40938273509093914</v>
      </c>
      <c r="G71" s="583">
        <f t="shared" si="9"/>
        <v>0.3481885760749247</v>
      </c>
      <c r="H71" s="584">
        <f t="shared" si="9"/>
        <v>0.410230644255001</v>
      </c>
      <c r="I71" s="584">
        <f t="shared" si="9"/>
        <v>0.37379515869241875</v>
      </c>
      <c r="J71" s="584">
        <f t="shared" si="9"/>
        <v>0.38762650379724622</v>
      </c>
    </row>
    <row r="72" spans="1:10" ht="13.5" customHeight="1" x14ac:dyDescent="0.2">
      <c r="A72" s="585" t="s">
        <v>124</v>
      </c>
      <c r="B72" s="586">
        <f t="shared" ref="B72:J72" si="10">B17/B$13</f>
        <v>0.18053321436049488</v>
      </c>
      <c r="C72" s="586">
        <f t="shared" si="10"/>
        <v>0.21330218259321826</v>
      </c>
      <c r="D72" s="586">
        <f t="shared" si="10"/>
        <v>0.22977244380415474</v>
      </c>
      <c r="E72" s="586">
        <f t="shared" si="10"/>
        <v>0.24966560927723028</v>
      </c>
      <c r="F72" s="586">
        <f t="shared" si="10"/>
        <v>0.2740366371359011</v>
      </c>
      <c r="G72" s="586">
        <f t="shared" si="10"/>
        <v>0.34969483605208806</v>
      </c>
      <c r="H72" s="587">
        <f t="shared" si="10"/>
        <v>0.22700158453157188</v>
      </c>
      <c r="I72" s="587">
        <f t="shared" si="10"/>
        <v>0.3180358027000465</v>
      </c>
      <c r="J72" s="587">
        <f t="shared" si="10"/>
        <v>0.28347812717041404</v>
      </c>
    </row>
    <row r="73" spans="1:10" ht="13.5" customHeight="1" x14ac:dyDescent="0.2">
      <c r="A73" s="582" t="s">
        <v>125</v>
      </c>
      <c r="B73" s="583">
        <f t="shared" ref="B73:J74" si="11">B18/B$13</f>
        <v>9.9181449872363936E-2</v>
      </c>
      <c r="C73" s="583">
        <f t="shared" si="11"/>
        <v>0.11267864560139876</v>
      </c>
      <c r="D73" s="583">
        <f t="shared" si="11"/>
        <v>0.13422197473086858</v>
      </c>
      <c r="E73" s="583">
        <f t="shared" si="11"/>
        <v>0.16014475445714274</v>
      </c>
      <c r="F73" s="583">
        <f t="shared" si="11"/>
        <v>0.17773373762210876</v>
      </c>
      <c r="G73" s="583">
        <f t="shared" si="11"/>
        <v>0.26687838539202846</v>
      </c>
      <c r="H73" s="584">
        <f t="shared" si="11"/>
        <v>0.1338322122704054</v>
      </c>
      <c r="I73" s="584">
        <f t="shared" si="11"/>
        <v>0.22957597247006198</v>
      </c>
      <c r="J73" s="584">
        <f t="shared" si="11"/>
        <v>0.19323049858634739</v>
      </c>
    </row>
    <row r="74" spans="1:10" ht="13.5" customHeight="1" x14ac:dyDescent="0.2">
      <c r="A74" s="585" t="s">
        <v>126</v>
      </c>
      <c r="B74" s="743">
        <f t="shared" si="11"/>
        <v>4.0490148865047499E-3</v>
      </c>
      <c r="C74" s="586">
        <f t="shared" ref="C74:J74" si="12">C19/C$13</f>
        <v>3.3363770457933892E-3</v>
      </c>
      <c r="D74" s="586">
        <f t="shared" si="12"/>
        <v>3.3160664686540469E-3</v>
      </c>
      <c r="E74" s="586">
        <f t="shared" si="12"/>
        <v>2.5837313456498184E-3</v>
      </c>
      <c r="F74" s="586">
        <f t="shared" si="12"/>
        <v>3.4051173490808871E-3</v>
      </c>
      <c r="G74" s="586">
        <f t="shared" si="12"/>
        <v>4.0077523378222865E-3</v>
      </c>
      <c r="H74" s="587">
        <f t="shared" si="12"/>
        <v>3.1284959785153419E-3</v>
      </c>
      <c r="I74" s="587">
        <f t="shared" si="12"/>
        <v>3.7555808417917445E-3</v>
      </c>
      <c r="J74" s="587">
        <f t="shared" si="12"/>
        <v>3.5175319446776438E-3</v>
      </c>
    </row>
    <row r="75" spans="1:10" ht="13.5" customHeight="1" x14ac:dyDescent="0.2">
      <c r="A75" s="676" t="s">
        <v>475</v>
      </c>
      <c r="B75" s="583">
        <f>B20/B$13</f>
        <v>7.7302749601626211E-2</v>
      </c>
      <c r="C75" s="583">
        <f t="shared" ref="C75:J75" si="13">C20/C$13</f>
        <v>9.728715994602613E-2</v>
      </c>
      <c r="D75" s="583">
        <f t="shared" si="13"/>
        <v>9.2234402604632115E-2</v>
      </c>
      <c r="E75" s="583">
        <f t="shared" si="13"/>
        <v>8.6937123474437702E-2</v>
      </c>
      <c r="F75" s="583">
        <f t="shared" si="13"/>
        <v>9.2897782164711395E-2</v>
      </c>
      <c r="G75" s="583">
        <f t="shared" si="13"/>
        <v>7.8808698322237331E-2</v>
      </c>
      <c r="H75" s="584">
        <f t="shared" si="13"/>
        <v>9.0040876282651131E-2</v>
      </c>
      <c r="I75" s="584">
        <f t="shared" si="13"/>
        <v>8.4704249388192793E-2</v>
      </c>
      <c r="J75" s="584">
        <f t="shared" si="13"/>
        <v>8.673009663938902E-2</v>
      </c>
    </row>
    <row r="76" spans="1:10" ht="13.5" customHeight="1" x14ac:dyDescent="0.2">
      <c r="A76" s="585" t="s">
        <v>127</v>
      </c>
      <c r="B76" s="586">
        <f>B21/B$13</f>
        <v>7.5637583484138377E-2</v>
      </c>
      <c r="C76" s="586">
        <f t="shared" ref="C76:J76" si="14">C21/C$13</f>
        <v>8.1109441478589242E-2</v>
      </c>
      <c r="D76" s="586">
        <f t="shared" si="14"/>
        <v>8.3814948428033317E-2</v>
      </c>
      <c r="E76" s="586">
        <f t="shared" si="14"/>
        <v>6.9517867694464608E-2</v>
      </c>
      <c r="F76" s="586">
        <f t="shared" si="14"/>
        <v>4.0034801370476943E-2</v>
      </c>
      <c r="G76" s="586">
        <f t="shared" si="14"/>
        <v>2.6984859562186863E-2</v>
      </c>
      <c r="H76" s="587">
        <f t="shared" si="14"/>
        <v>7.6751944711650186E-2</v>
      </c>
      <c r="I76" s="587">
        <f t="shared" si="14"/>
        <v>3.2445583566581108E-2</v>
      </c>
      <c r="J76" s="587">
        <f t="shared" si="14"/>
        <v>4.9264806965813257E-2</v>
      </c>
    </row>
    <row r="77" spans="1:10" ht="13.5" customHeight="1" x14ac:dyDescent="0.2">
      <c r="A77" s="582" t="s">
        <v>128</v>
      </c>
      <c r="B77" s="583">
        <f>B22/B$13</f>
        <v>0.10015027450863143</v>
      </c>
      <c r="C77" s="583">
        <f t="shared" ref="C77:J77" si="15">C22/C$13</f>
        <v>9.5015008856014715E-2</v>
      </c>
      <c r="D77" s="583">
        <f t="shared" si="15"/>
        <v>0.10414485369045984</v>
      </c>
      <c r="E77" s="583">
        <f t="shared" si="15"/>
        <v>9.0808248750877341E-2</v>
      </c>
      <c r="F77" s="583">
        <f t="shared" si="15"/>
        <v>9.4078989384810893E-2</v>
      </c>
      <c r="G77" s="583">
        <f t="shared" si="15"/>
        <v>8.9388226319031663E-2</v>
      </c>
      <c r="H77" s="584">
        <f t="shared" si="15"/>
        <v>9.6052667711441941E-2</v>
      </c>
      <c r="I77" s="584">
        <f t="shared" si="15"/>
        <v>9.135106744495565E-2</v>
      </c>
      <c r="J77" s="584">
        <f t="shared" si="15"/>
        <v>9.3135851010390097E-2</v>
      </c>
    </row>
    <row r="78" spans="1:10" ht="13.5" customHeight="1" x14ac:dyDescent="0.2">
      <c r="A78" s="588" t="s">
        <v>129</v>
      </c>
      <c r="B78" s="589">
        <f>B23/B$13</f>
        <v>3.1401036884575538E-2</v>
      </c>
      <c r="C78" s="589">
        <f t="shared" ref="C78:J78" si="16">C23/C$13</f>
        <v>2.6026840539133372E-2</v>
      </c>
      <c r="D78" s="589">
        <f t="shared" si="16"/>
        <v>2.306440707840781E-2</v>
      </c>
      <c r="E78" s="589">
        <f t="shared" si="16"/>
        <v>2.2104528191790738E-2</v>
      </c>
      <c r="F78" s="589">
        <f t="shared" si="16"/>
        <v>2.3611530165398256E-2</v>
      </c>
      <c r="G78" s="589">
        <f t="shared" si="16"/>
        <v>3.2114306982672876E-2</v>
      </c>
      <c r="H78" s="590">
        <f t="shared" si="16"/>
        <v>2.4488369015446529E-2</v>
      </c>
      <c r="I78" s="590">
        <f t="shared" si="16"/>
        <v>2.8556335755505983E-2</v>
      </c>
      <c r="J78" s="590">
        <f t="shared" si="16"/>
        <v>2.7012087037862856E-2</v>
      </c>
    </row>
    <row r="79" spans="1:10" ht="13.5" customHeight="1" x14ac:dyDescent="0.25">
      <c r="A79" s="456" t="s">
        <v>155</v>
      </c>
      <c r="B79" s="429"/>
      <c r="C79" s="429"/>
      <c r="D79" s="429"/>
      <c r="E79" s="429"/>
      <c r="F79" s="429"/>
      <c r="G79" s="429"/>
      <c r="H79" s="457"/>
      <c r="I79" s="457"/>
      <c r="J79" s="457"/>
    </row>
    <row r="80" spans="1:10" ht="13.5" customHeight="1" x14ac:dyDescent="0.25">
      <c r="A80" s="458" t="s">
        <v>132</v>
      </c>
      <c r="B80" s="430">
        <f t="shared" ref="B80:J80" si="17">B26/B$26</f>
        <v>1</v>
      </c>
      <c r="C80" s="430">
        <f t="shared" si="17"/>
        <v>1</v>
      </c>
      <c r="D80" s="430">
        <f t="shared" si="17"/>
        <v>1</v>
      </c>
      <c r="E80" s="430">
        <f t="shared" si="17"/>
        <v>1</v>
      </c>
      <c r="F80" s="430">
        <f t="shared" si="17"/>
        <v>1</v>
      </c>
      <c r="G80" s="430">
        <f t="shared" si="17"/>
        <v>1</v>
      </c>
      <c r="H80" s="459">
        <f t="shared" si="17"/>
        <v>1</v>
      </c>
      <c r="I80" s="459">
        <f t="shared" si="17"/>
        <v>1</v>
      </c>
      <c r="J80" s="459">
        <f t="shared" si="17"/>
        <v>1</v>
      </c>
    </row>
    <row r="81" spans="1:10" ht="13.5" customHeight="1" x14ac:dyDescent="0.2">
      <c r="A81" s="460" t="s">
        <v>133</v>
      </c>
      <c r="B81" s="431">
        <f t="shared" ref="B81:J81" si="18">B27/B$26</f>
        <v>0.82663426152407671</v>
      </c>
      <c r="C81" s="431">
        <f t="shared" si="18"/>
        <v>0.77576990224321529</v>
      </c>
      <c r="D81" s="431">
        <f t="shared" si="18"/>
        <v>0.77274114803128291</v>
      </c>
      <c r="E81" s="431">
        <f t="shared" si="18"/>
        <v>0.73489873246947324</v>
      </c>
      <c r="F81" s="431">
        <f t="shared" si="18"/>
        <v>0.69444592434020946</v>
      </c>
      <c r="G81" s="431">
        <f t="shared" si="18"/>
        <v>0.72171444620596015</v>
      </c>
      <c r="H81" s="461">
        <f t="shared" si="18"/>
        <v>0.76589114452873863</v>
      </c>
      <c r="I81" s="461">
        <f t="shared" si="18"/>
        <v>0.71150727352360044</v>
      </c>
      <c r="J81" s="461">
        <f t="shared" si="18"/>
        <v>0.72856624116597712</v>
      </c>
    </row>
    <row r="82" spans="1:10" ht="13.5" customHeight="1" x14ac:dyDescent="0.2">
      <c r="A82" s="448" t="s">
        <v>134</v>
      </c>
      <c r="B82" s="425">
        <f t="shared" ref="B82:J82" si="19">B28/B$26</f>
        <v>9.049546568967351E-2</v>
      </c>
      <c r="C82" s="425">
        <f t="shared" si="19"/>
        <v>0.14113824179695506</v>
      </c>
      <c r="D82" s="425">
        <f t="shared" si="19"/>
        <v>0.16721781033953267</v>
      </c>
      <c r="E82" s="425">
        <f t="shared" si="19"/>
        <v>0.1999210693795026</v>
      </c>
      <c r="F82" s="425">
        <f t="shared" si="19"/>
        <v>0.22020197434097524</v>
      </c>
      <c r="G82" s="425">
        <f t="shared" si="19"/>
        <v>0.19436752384060491</v>
      </c>
      <c r="H82" s="440">
        <f t="shared" si="19"/>
        <v>0.16280099697533737</v>
      </c>
      <c r="I82" s="440">
        <f t="shared" si="19"/>
        <v>0.20403789389987673</v>
      </c>
      <c r="J82" s="440">
        <f t="shared" si="19"/>
        <v>0.19110282919583463</v>
      </c>
    </row>
    <row r="83" spans="1:10" ht="13.5" customHeight="1" x14ac:dyDescent="0.2">
      <c r="A83" s="462" t="s">
        <v>135</v>
      </c>
      <c r="B83" s="432">
        <f t="shared" ref="B83:J83" si="20">B29/B$26</f>
        <v>8.2870272786249838E-2</v>
      </c>
      <c r="C83" s="432">
        <f t="shared" si="20"/>
        <v>8.3091855959829652E-2</v>
      </c>
      <c r="D83" s="432">
        <f t="shared" si="20"/>
        <v>6.004104162918434E-2</v>
      </c>
      <c r="E83" s="432">
        <f t="shared" si="20"/>
        <v>6.5180198151024077E-2</v>
      </c>
      <c r="F83" s="432">
        <f t="shared" si="20"/>
        <v>8.5352101318815377E-2</v>
      </c>
      <c r="G83" s="432">
        <f t="shared" si="20"/>
        <v>8.3918029953435003E-2</v>
      </c>
      <c r="H83" s="463">
        <f t="shared" si="20"/>
        <v>7.1307858495923929E-2</v>
      </c>
      <c r="I83" s="463">
        <f t="shared" si="20"/>
        <v>8.4454832576522906E-2</v>
      </c>
      <c r="J83" s="463">
        <f t="shared" si="20"/>
        <v>8.033092963818822E-2</v>
      </c>
    </row>
    <row r="84" spans="1:10" ht="13.5" customHeight="1" x14ac:dyDescent="0.25">
      <c r="A84" s="458" t="s">
        <v>136</v>
      </c>
      <c r="B84" s="430">
        <f t="shared" ref="B84:J84" si="21">B30/B$30</f>
        <v>1</v>
      </c>
      <c r="C84" s="430">
        <f t="shared" si="21"/>
        <v>1</v>
      </c>
      <c r="D84" s="430">
        <f t="shared" si="21"/>
        <v>1</v>
      </c>
      <c r="E84" s="430">
        <f t="shared" si="21"/>
        <v>1</v>
      </c>
      <c r="F84" s="430">
        <f t="shared" si="21"/>
        <v>1</v>
      </c>
      <c r="G84" s="430">
        <f t="shared" si="21"/>
        <v>1</v>
      </c>
      <c r="H84" s="459">
        <f t="shared" si="21"/>
        <v>1</v>
      </c>
      <c r="I84" s="459">
        <f t="shared" si="21"/>
        <v>1</v>
      </c>
      <c r="J84" s="459">
        <f t="shared" si="21"/>
        <v>1</v>
      </c>
    </row>
    <row r="85" spans="1:10" ht="13.5" customHeight="1" x14ac:dyDescent="0.2">
      <c r="A85" s="460" t="s">
        <v>137</v>
      </c>
      <c r="B85" s="431">
        <f t="shared" ref="B85:J85" si="22">B31/B$30</f>
        <v>0.24192566176012417</v>
      </c>
      <c r="C85" s="431">
        <f t="shared" si="22"/>
        <v>0.27833001560833631</v>
      </c>
      <c r="D85" s="431">
        <f t="shared" si="22"/>
        <v>0.27856009054772723</v>
      </c>
      <c r="E85" s="431">
        <f t="shared" si="22"/>
        <v>0.28891565811906617</v>
      </c>
      <c r="F85" s="431">
        <f t="shared" si="22"/>
        <v>0.29565014556194813</v>
      </c>
      <c r="G85" s="431">
        <f t="shared" si="22"/>
        <v>0.23959398599188711</v>
      </c>
      <c r="H85" s="461">
        <f t="shared" si="22"/>
        <v>0.27652457317912027</v>
      </c>
      <c r="I85" s="461">
        <f t="shared" si="22"/>
        <v>0.25972647640027369</v>
      </c>
      <c r="J85" s="461">
        <f t="shared" si="22"/>
        <v>0.2653173953043913</v>
      </c>
    </row>
    <row r="86" spans="1:10" ht="13.5" customHeight="1" x14ac:dyDescent="0.2">
      <c r="A86" s="448" t="s">
        <v>138</v>
      </c>
      <c r="B86" s="425">
        <f t="shared" ref="B86:J86" si="23">B32/B$30</f>
        <v>0.59877960713892942</v>
      </c>
      <c r="C86" s="425">
        <f t="shared" si="23"/>
        <v>0.5381173114137725</v>
      </c>
      <c r="D86" s="425">
        <f t="shared" si="23"/>
        <v>0.54503913004259952</v>
      </c>
      <c r="E86" s="425">
        <f t="shared" si="23"/>
        <v>0.51792680631985921</v>
      </c>
      <c r="F86" s="425">
        <f t="shared" si="23"/>
        <v>0.45390609062385989</v>
      </c>
      <c r="G86" s="425">
        <f t="shared" si="23"/>
        <v>0.52191621729629212</v>
      </c>
      <c r="H86" s="440">
        <f t="shared" si="23"/>
        <v>0.54183533314670052</v>
      </c>
      <c r="I86" s="440">
        <f t="shared" si="23"/>
        <v>0.49749047651405737</v>
      </c>
      <c r="J86" s="440">
        <f t="shared" si="23"/>
        <v>0.51224979719853148</v>
      </c>
    </row>
    <row r="87" spans="1:10" ht="13.5" customHeight="1" x14ac:dyDescent="0.2">
      <c r="A87" s="464" t="s">
        <v>139</v>
      </c>
      <c r="B87" s="433">
        <f t="shared" ref="B87:J87" si="24">B33/B$30</f>
        <v>0.15929473110094641</v>
      </c>
      <c r="C87" s="433">
        <f t="shared" si="24"/>
        <v>0.18355267297789116</v>
      </c>
      <c r="D87" s="433">
        <f t="shared" si="24"/>
        <v>0.17640077940967325</v>
      </c>
      <c r="E87" s="433">
        <f t="shared" si="24"/>
        <v>0.19315753556107468</v>
      </c>
      <c r="F87" s="433">
        <f t="shared" si="24"/>
        <v>0.25044376381419198</v>
      </c>
      <c r="G87" s="433">
        <f t="shared" si="24"/>
        <v>0.23848979671182075</v>
      </c>
      <c r="H87" s="465">
        <f t="shared" si="24"/>
        <v>0.18164009367417913</v>
      </c>
      <c r="I87" s="465">
        <f t="shared" si="24"/>
        <v>0.24278304708566892</v>
      </c>
      <c r="J87" s="465">
        <f t="shared" si="24"/>
        <v>0.2224328074970772</v>
      </c>
    </row>
    <row r="88" spans="1:10" ht="12.75" customHeight="1" x14ac:dyDescent="0.2">
      <c r="A88" s="442" t="s">
        <v>411</v>
      </c>
    </row>
    <row r="89" spans="1:10" ht="12.75" customHeight="1" x14ac:dyDescent="0.2">
      <c r="A89" s="443" t="s">
        <v>658</v>
      </c>
      <c r="B89" s="441"/>
      <c r="D89" s="444"/>
    </row>
    <row r="90" spans="1:10" x14ac:dyDescent="0.2">
      <c r="A90" s="443" t="s">
        <v>656</v>
      </c>
      <c r="B90" s="441"/>
      <c r="D90" s="444"/>
    </row>
    <row r="93" spans="1:10" ht="12.75" customHeight="1" x14ac:dyDescent="0.2">
      <c r="A93" s="731" t="s">
        <v>159</v>
      </c>
      <c r="B93" s="732"/>
      <c r="C93" s="732"/>
      <c r="D93" s="733"/>
      <c r="E93" s="733"/>
      <c r="F93" s="733"/>
      <c r="G93" s="733"/>
      <c r="H93" s="733"/>
      <c r="I93" s="733"/>
      <c r="J93" s="733"/>
    </row>
    <row r="94" spans="1:10" ht="40.5" customHeight="1" x14ac:dyDescent="0.2">
      <c r="A94" s="811" t="s">
        <v>160</v>
      </c>
      <c r="B94" s="811"/>
      <c r="C94" s="811"/>
      <c r="D94" s="811"/>
      <c r="E94" s="811"/>
      <c r="F94" s="811"/>
      <c r="G94" s="811"/>
      <c r="H94" s="811"/>
      <c r="I94" s="811"/>
      <c r="J94" s="811"/>
    </row>
    <row r="95" spans="1:10" ht="12.75" customHeight="1" x14ac:dyDescent="0.3">
      <c r="A95" s="467"/>
      <c r="B95" s="732"/>
      <c r="C95" s="732"/>
      <c r="D95" s="733"/>
      <c r="E95" s="733"/>
      <c r="F95" s="733"/>
      <c r="G95" s="733"/>
      <c r="H95" s="733"/>
      <c r="I95" s="733"/>
      <c r="J95" s="733"/>
    </row>
    <row r="96" spans="1:10" ht="24.75" customHeight="1" x14ac:dyDescent="0.2">
      <c r="A96" s="812" t="s">
        <v>581</v>
      </c>
      <c r="B96" s="812"/>
      <c r="C96" s="812"/>
      <c r="D96" s="812"/>
      <c r="E96" s="812"/>
      <c r="F96" s="812"/>
      <c r="G96" s="812"/>
      <c r="H96" s="812"/>
      <c r="I96" s="812"/>
      <c r="J96" s="812"/>
    </row>
    <row r="97" spans="1:10" ht="12.75" customHeight="1" x14ac:dyDescent="0.3">
      <c r="A97" s="467"/>
      <c r="B97" s="732"/>
      <c r="C97" s="732"/>
      <c r="D97" s="733"/>
      <c r="E97" s="733"/>
      <c r="F97" s="733"/>
      <c r="G97" s="733"/>
      <c r="H97" s="733"/>
      <c r="I97" s="733"/>
      <c r="J97" s="733"/>
    </row>
    <row r="98" spans="1:10" customFormat="1" ht="26.25" customHeight="1" x14ac:dyDescent="0.2">
      <c r="A98" s="813" t="s">
        <v>582</v>
      </c>
      <c r="B98" s="813"/>
      <c r="C98" s="813"/>
      <c r="D98" s="813"/>
      <c r="E98" s="813"/>
      <c r="F98" s="813"/>
      <c r="G98" s="813"/>
      <c r="H98" s="813"/>
      <c r="I98" s="813"/>
      <c r="J98" s="813"/>
    </row>
    <row r="99" spans="1:10" customFormat="1" ht="12.75" customHeight="1" x14ac:dyDescent="0.2">
      <c r="A99" s="734"/>
      <c r="B99" s="728"/>
      <c r="C99" s="728"/>
      <c r="D99" s="728"/>
      <c r="E99" s="728"/>
      <c r="F99" s="728"/>
      <c r="G99" s="47"/>
      <c r="H99" s="47"/>
      <c r="I99" s="47"/>
      <c r="J99" s="47"/>
    </row>
    <row r="100" spans="1:10" customFormat="1" ht="12.75" customHeight="1" x14ac:dyDescent="0.2">
      <c r="A100" s="813" t="s">
        <v>583</v>
      </c>
      <c r="B100" s="813"/>
      <c r="C100" s="813"/>
      <c r="D100" s="813"/>
      <c r="E100" s="813"/>
      <c r="F100" s="813"/>
      <c r="G100" s="813"/>
      <c r="H100" s="813"/>
      <c r="I100" s="813"/>
      <c r="J100" s="813"/>
    </row>
    <row r="101" spans="1:10" customFormat="1" ht="12.75" customHeight="1" x14ac:dyDescent="0.2">
      <c r="A101" s="729"/>
      <c r="B101" s="729"/>
      <c r="C101" s="729"/>
      <c r="D101" s="729"/>
      <c r="E101" s="729"/>
      <c r="F101" s="729"/>
      <c r="G101" s="47"/>
      <c r="H101" s="47"/>
      <c r="I101" s="47"/>
      <c r="J101" s="47"/>
    </row>
    <row r="102" spans="1:10" customFormat="1" ht="24.75" customHeight="1" x14ac:dyDescent="0.2">
      <c r="A102" s="813" t="s">
        <v>584</v>
      </c>
      <c r="B102" s="813"/>
      <c r="C102" s="813"/>
      <c r="D102" s="813"/>
      <c r="E102" s="813"/>
      <c r="F102" s="813"/>
      <c r="G102" s="813"/>
      <c r="H102" s="813"/>
      <c r="I102" s="813"/>
      <c r="J102" s="813"/>
    </row>
    <row r="103" spans="1:10" customFormat="1" ht="12.75" customHeight="1" x14ac:dyDescent="0.2">
      <c r="A103" s="728"/>
      <c r="B103" s="728"/>
      <c r="C103" s="728"/>
      <c r="D103" s="728"/>
      <c r="E103" s="728"/>
      <c r="F103" s="728"/>
      <c r="G103" s="47"/>
      <c r="H103" s="47"/>
      <c r="I103" s="47"/>
      <c r="J103" s="47"/>
    </row>
    <row r="104" spans="1:10" customFormat="1" ht="21" customHeight="1" x14ac:dyDescent="0.2">
      <c r="A104" s="813" t="s">
        <v>585</v>
      </c>
      <c r="B104" s="813"/>
      <c r="C104" s="813"/>
      <c r="D104" s="813"/>
      <c r="E104" s="813"/>
      <c r="F104" s="813"/>
      <c r="G104" s="813"/>
      <c r="H104" s="813"/>
      <c r="I104" s="813"/>
      <c r="J104" s="813"/>
    </row>
    <row r="105" spans="1:10" customFormat="1" ht="12.75" customHeight="1" x14ac:dyDescent="0.2">
      <c r="A105" s="728"/>
      <c r="B105" s="728"/>
      <c r="C105" s="728"/>
      <c r="D105" s="728"/>
      <c r="E105" s="728"/>
      <c r="F105" s="728"/>
      <c r="G105" s="47"/>
      <c r="H105" s="47"/>
      <c r="I105" s="47"/>
      <c r="J105" s="47"/>
    </row>
    <row r="106" spans="1:10" customFormat="1" ht="48.75" customHeight="1" x14ac:dyDescent="0.2">
      <c r="A106" s="813" t="s">
        <v>652</v>
      </c>
      <c r="B106" s="813"/>
      <c r="C106" s="813"/>
      <c r="D106" s="813"/>
      <c r="E106" s="813"/>
      <c r="F106" s="813"/>
      <c r="G106" s="813"/>
      <c r="H106" s="813"/>
      <c r="I106" s="813"/>
      <c r="J106" s="813"/>
    </row>
    <row r="107" spans="1:10" customFormat="1" ht="12.75" customHeight="1" x14ac:dyDescent="0.2">
      <c r="A107" s="734"/>
      <c r="B107" s="728"/>
      <c r="C107" s="728"/>
      <c r="D107" s="728"/>
      <c r="E107" s="728"/>
      <c r="F107" s="728"/>
      <c r="G107" s="47"/>
      <c r="H107" s="47"/>
      <c r="I107" s="47"/>
      <c r="J107" s="47"/>
    </row>
    <row r="108" spans="1:10" customFormat="1" ht="27" customHeight="1" x14ac:dyDescent="0.2">
      <c r="A108" s="813" t="s">
        <v>586</v>
      </c>
      <c r="B108" s="813"/>
      <c r="C108" s="813"/>
      <c r="D108" s="813"/>
      <c r="E108" s="813"/>
      <c r="F108" s="813"/>
      <c r="G108" s="813"/>
      <c r="H108" s="813"/>
      <c r="I108" s="813"/>
      <c r="J108" s="813"/>
    </row>
    <row r="109" spans="1:10" customFormat="1" ht="12.75" customHeight="1" x14ac:dyDescent="0.2">
      <c r="A109" s="735"/>
      <c r="B109" s="728"/>
      <c r="C109" s="728"/>
      <c r="D109" s="728"/>
      <c r="E109" s="728"/>
      <c r="F109" s="728"/>
      <c r="G109" s="47"/>
      <c r="H109" s="47"/>
      <c r="I109" s="47"/>
      <c r="J109" s="47"/>
    </row>
    <row r="110" spans="1:10" customFormat="1" ht="19.5" customHeight="1" x14ac:dyDescent="0.2">
      <c r="A110" s="813" t="s">
        <v>587</v>
      </c>
      <c r="B110" s="813"/>
      <c r="C110" s="813"/>
      <c r="D110" s="813"/>
      <c r="E110" s="813"/>
      <c r="F110" s="813"/>
      <c r="G110" s="813"/>
      <c r="H110" s="813"/>
      <c r="I110" s="813"/>
      <c r="J110" s="813"/>
    </row>
    <row r="111" spans="1:10" customFormat="1" ht="12.75" customHeight="1" x14ac:dyDescent="0.2">
      <c r="A111" s="735"/>
      <c r="B111" s="728"/>
      <c r="C111" s="728"/>
      <c r="D111" s="728"/>
      <c r="E111" s="728"/>
      <c r="F111" s="728"/>
      <c r="G111" s="47"/>
      <c r="H111" s="47"/>
      <c r="I111" s="47"/>
      <c r="J111" s="47"/>
    </row>
    <row r="112" spans="1:10" customFormat="1" ht="22.5" customHeight="1" x14ac:dyDescent="0.2">
      <c r="A112" s="813" t="s">
        <v>588</v>
      </c>
      <c r="B112" s="813"/>
      <c r="C112" s="813"/>
      <c r="D112" s="813"/>
      <c r="E112" s="813"/>
      <c r="F112" s="813"/>
      <c r="G112" s="813"/>
      <c r="H112" s="813"/>
      <c r="I112" s="813"/>
      <c r="J112" s="813"/>
    </row>
    <row r="113" spans="1:10" customFormat="1" ht="12" customHeight="1" x14ac:dyDescent="0.2">
      <c r="A113" s="729"/>
      <c r="B113" s="729"/>
      <c r="C113" s="729"/>
      <c r="D113" s="729"/>
      <c r="E113" s="729"/>
      <c r="F113" s="729"/>
      <c r="G113" s="47"/>
      <c r="H113" s="47"/>
      <c r="I113" s="47"/>
      <c r="J113" s="47"/>
    </row>
    <row r="114" spans="1:10" customFormat="1" ht="39.75" customHeight="1" x14ac:dyDescent="0.2">
      <c r="A114" s="813" t="s">
        <v>589</v>
      </c>
      <c r="B114" s="813"/>
      <c r="C114" s="813"/>
      <c r="D114" s="813"/>
      <c r="E114" s="813"/>
      <c r="F114" s="813"/>
      <c r="G114" s="813"/>
      <c r="H114" s="813"/>
      <c r="I114" s="813"/>
      <c r="J114" s="813"/>
    </row>
    <row r="115" spans="1:10" customFormat="1" ht="12.75" customHeight="1" x14ac:dyDescent="0.2">
      <c r="A115" s="735"/>
      <c r="B115" s="728"/>
      <c r="C115" s="728"/>
      <c r="D115" s="728"/>
      <c r="E115" s="728"/>
      <c r="F115" s="728"/>
      <c r="G115" s="47"/>
      <c r="H115" s="47"/>
      <c r="I115" s="47"/>
      <c r="J115" s="47"/>
    </row>
    <row r="116" spans="1:10" customFormat="1" ht="33.75" customHeight="1" x14ac:dyDescent="0.2">
      <c r="A116" s="813" t="s">
        <v>590</v>
      </c>
      <c r="B116" s="813"/>
      <c r="C116" s="813"/>
      <c r="D116" s="813"/>
      <c r="E116" s="813"/>
      <c r="F116" s="813"/>
      <c r="G116" s="813"/>
      <c r="H116" s="813"/>
      <c r="I116" s="813"/>
      <c r="J116" s="813"/>
    </row>
    <row r="117" spans="1:10" customFormat="1" ht="12.75" customHeight="1" x14ac:dyDescent="0.2">
      <c r="A117" s="735"/>
      <c r="B117" s="728"/>
      <c r="C117" s="728"/>
      <c r="D117" s="728"/>
      <c r="E117" s="728"/>
      <c r="F117" s="728"/>
      <c r="G117" s="47"/>
      <c r="H117" s="47"/>
      <c r="I117" s="47"/>
      <c r="J117" s="47"/>
    </row>
    <row r="118" spans="1:10" customFormat="1" ht="21" customHeight="1" x14ac:dyDescent="0.2">
      <c r="A118" s="813" t="s">
        <v>591</v>
      </c>
      <c r="B118" s="813"/>
      <c r="C118" s="813"/>
      <c r="D118" s="813"/>
      <c r="E118" s="813"/>
      <c r="F118" s="813"/>
      <c r="G118" s="813"/>
      <c r="H118" s="813"/>
      <c r="I118" s="813"/>
      <c r="J118" s="813"/>
    </row>
    <row r="119" spans="1:10" ht="12.75" customHeight="1" x14ac:dyDescent="0.2">
      <c r="A119" s="736"/>
      <c r="B119" s="732"/>
      <c r="C119" s="732"/>
      <c r="D119" s="733"/>
      <c r="E119" s="733"/>
      <c r="F119" s="733"/>
      <c r="G119" s="733"/>
      <c r="H119" s="733"/>
      <c r="I119" s="733"/>
      <c r="J119" s="733"/>
    </row>
    <row r="120" spans="1:10" ht="14.25" customHeight="1" x14ac:dyDescent="0.2">
      <c r="A120" s="810" t="s">
        <v>161</v>
      </c>
      <c r="B120" s="810"/>
      <c r="C120" s="810"/>
      <c r="D120" s="810"/>
      <c r="E120" s="810"/>
      <c r="F120" s="810"/>
      <c r="G120" s="810"/>
      <c r="H120" s="810"/>
      <c r="I120" s="810"/>
      <c r="J120" s="810"/>
    </row>
    <row r="121" spans="1:10" ht="12.75" customHeight="1" x14ac:dyDescent="0.2">
      <c r="A121" s="737" t="s">
        <v>162</v>
      </c>
      <c r="B121" s="732"/>
      <c r="C121" s="732"/>
      <c r="D121" s="733"/>
      <c r="E121" s="733"/>
      <c r="F121" s="733"/>
      <c r="G121" s="733"/>
      <c r="H121" s="733"/>
      <c r="I121" s="733"/>
      <c r="J121" s="733"/>
    </row>
  </sheetData>
  <mergeCells count="14">
    <mergeCell ref="A120:J120"/>
    <mergeCell ref="A94:J94"/>
    <mergeCell ref="A96:J96"/>
    <mergeCell ref="A98:J98"/>
    <mergeCell ref="A100:J100"/>
    <mergeCell ref="A102:J102"/>
    <mergeCell ref="A104:J104"/>
    <mergeCell ref="A106:J106"/>
    <mergeCell ref="A108:J108"/>
    <mergeCell ref="A110:J110"/>
    <mergeCell ref="A112:J112"/>
    <mergeCell ref="A114:J114"/>
    <mergeCell ref="A116:J116"/>
    <mergeCell ref="A118:J118"/>
  </mergeCells>
  <phoneticPr fontId="3" type="noConversion"/>
  <pageMargins left="0.59055118110236227" right="0.59055118110236227" top="1.0236220472440944" bottom="0.98425196850393704" header="0.51181102362204722" footer="0.51181102362204722"/>
  <pageSetup paperSize="9" scale="60" firstPageNumber="8" fitToHeight="0" orientation="landscape" useFirstPageNumber="1" r:id="rId1"/>
  <headerFooter alignWithMargins="0">
    <oddHeader>&amp;R&amp;12Les finances des groupements à fiscalité propre en 2021</oddHeader>
    <oddFooter>&amp;L&amp;12Direction Générale des Collectivités Locales / DESL&amp;C&amp;12&amp;P&amp;R&amp;12Mise en ligne : mars 2023</oddFooter>
    <evenHeader>&amp;R&amp;12Les finances des groupements à fiscalité propre en 2019</evenHeader>
    <evenFooter>&amp;L&amp;12Direction Générale des Collectivités locales / DESL&amp;C9&amp;R&amp;12Mise en ligne :mai 2021</evenFooter>
    <firstHeader>&amp;R&amp;12Les finances des groupements à fiscalité propre en 2019</firstHeader>
    <firstFooter>&amp;L&amp;12Direction Générale des collectivités locale / DESL&amp;C&amp;12 8&amp;R&amp;12Mise en ligne : mai 2021</firstFooter>
  </headerFooter>
  <rowBreaks count="2" manualBreakCount="2">
    <brk id="55" max="10" man="1"/>
    <brk id="90" max="10" man="1"/>
  </row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85"/>
  <sheetViews>
    <sheetView zoomScaleNormal="100" workbookViewId="0">
      <selection activeCell="K11" sqref="K11:O11"/>
    </sheetView>
  </sheetViews>
  <sheetFormatPr baseColWidth="10" defaultRowHeight="12.75" x14ac:dyDescent="0.2"/>
  <cols>
    <col min="1" max="1" width="75" customWidth="1"/>
    <col min="2" max="7" width="14.7109375" customWidth="1"/>
    <col min="8" max="9" width="16.28515625" customWidth="1"/>
    <col min="10" max="10" width="12.7109375" customWidth="1"/>
  </cols>
  <sheetData>
    <row r="1" spans="1:15" ht="19.5" customHeight="1" x14ac:dyDescent="0.25">
      <c r="A1" s="9" t="s">
        <v>660</v>
      </c>
    </row>
    <row r="2" spans="1:15" ht="12.75" customHeight="1" thickBot="1" x14ac:dyDescent="0.25">
      <c r="A2" s="202"/>
      <c r="J2" s="19" t="s">
        <v>156</v>
      </c>
    </row>
    <row r="3" spans="1:15" ht="12.75" customHeight="1" x14ac:dyDescent="0.2">
      <c r="A3" s="17" t="s">
        <v>654</v>
      </c>
      <c r="B3" s="480" t="s">
        <v>34</v>
      </c>
      <c r="C3" s="480" t="s">
        <v>464</v>
      </c>
      <c r="D3" s="480" t="s">
        <v>466</v>
      </c>
      <c r="E3" s="480" t="s">
        <v>97</v>
      </c>
      <c r="F3" s="480" t="s">
        <v>272</v>
      </c>
      <c r="G3" s="481">
        <v>300000</v>
      </c>
      <c r="H3" s="482" t="s">
        <v>288</v>
      </c>
      <c r="I3" s="482" t="s">
        <v>288</v>
      </c>
      <c r="J3" s="482" t="s">
        <v>61</v>
      </c>
    </row>
    <row r="4" spans="1:15" ht="12.75" customHeight="1" x14ac:dyDescent="0.2">
      <c r="A4" s="16" t="s">
        <v>153</v>
      </c>
      <c r="B4" s="483" t="s">
        <v>463</v>
      </c>
      <c r="C4" s="483" t="s">
        <v>35</v>
      </c>
      <c r="D4" s="483" t="s">
        <v>35</v>
      </c>
      <c r="E4" s="483" t="s">
        <v>35</v>
      </c>
      <c r="F4" s="483" t="s">
        <v>35</v>
      </c>
      <c r="G4" s="483" t="s">
        <v>36</v>
      </c>
      <c r="H4" s="484" t="s">
        <v>286</v>
      </c>
      <c r="I4" s="484" t="s">
        <v>287</v>
      </c>
      <c r="J4" s="484" t="s">
        <v>106</v>
      </c>
    </row>
    <row r="5" spans="1:15" ht="12.75" customHeight="1" thickBot="1" x14ac:dyDescent="0.25">
      <c r="A5" s="195" t="s">
        <v>65</v>
      </c>
      <c r="B5" s="485" t="s">
        <v>36</v>
      </c>
      <c r="C5" s="485" t="s">
        <v>465</v>
      </c>
      <c r="D5" s="485" t="s">
        <v>99</v>
      </c>
      <c r="E5" s="485" t="s">
        <v>100</v>
      </c>
      <c r="F5" s="485" t="s">
        <v>273</v>
      </c>
      <c r="G5" s="485" t="s">
        <v>101</v>
      </c>
      <c r="H5" s="486" t="s">
        <v>100</v>
      </c>
      <c r="I5" s="486" t="s">
        <v>101</v>
      </c>
      <c r="J5" s="486" t="s">
        <v>270</v>
      </c>
    </row>
    <row r="6" spans="1:15" ht="12.75" customHeight="1" x14ac:dyDescent="0.2">
      <c r="A6" s="201"/>
    </row>
    <row r="7" spans="1:15" ht="13.5" customHeight="1" x14ac:dyDescent="0.25">
      <c r="A7" s="332" t="s">
        <v>115</v>
      </c>
      <c r="B7" s="468">
        <v>376.82321536699999</v>
      </c>
      <c r="C7" s="468">
        <v>330.69709176800001</v>
      </c>
      <c r="D7" s="468">
        <v>325.912460345</v>
      </c>
      <c r="E7" s="468">
        <v>382.03214289599998</v>
      </c>
      <c r="F7" s="468">
        <v>431.96292825400002</v>
      </c>
      <c r="G7" s="468">
        <v>455.55960765100002</v>
      </c>
      <c r="H7" s="469">
        <v>352.14377571</v>
      </c>
      <c r="I7" s="469">
        <v>445.18728316400001</v>
      </c>
      <c r="J7" s="469">
        <v>403.335571319</v>
      </c>
    </row>
    <row r="8" spans="1:15" ht="13.5" customHeight="1" x14ac:dyDescent="0.2">
      <c r="A8" s="333" t="s">
        <v>116</v>
      </c>
      <c r="B8" s="470">
        <v>92.939452856000003</v>
      </c>
      <c r="C8" s="470">
        <v>87.17584789</v>
      </c>
      <c r="D8" s="470">
        <v>86.650459490000003</v>
      </c>
      <c r="E8" s="470">
        <v>108.71683031000001</v>
      </c>
      <c r="F8" s="470">
        <v>118.318659164</v>
      </c>
      <c r="G8" s="470">
        <v>112.712743057</v>
      </c>
      <c r="H8" s="330">
        <v>95.110141177000003</v>
      </c>
      <c r="I8" s="330">
        <v>115.17691947500001</v>
      </c>
      <c r="J8" s="330">
        <v>106.150722527</v>
      </c>
    </row>
    <row r="9" spans="1:15" ht="13.5" customHeight="1" x14ac:dyDescent="0.2">
      <c r="A9" s="334" t="s">
        <v>117</v>
      </c>
      <c r="B9" s="471">
        <v>150.916934191</v>
      </c>
      <c r="C9" s="471">
        <v>133.398381239</v>
      </c>
      <c r="D9" s="471">
        <v>139.075681683</v>
      </c>
      <c r="E9" s="471">
        <v>153.889548641</v>
      </c>
      <c r="F9" s="471">
        <v>169.12459100500001</v>
      </c>
      <c r="G9" s="471">
        <v>154.87327832299999</v>
      </c>
      <c r="H9" s="472">
        <v>143.70745386300001</v>
      </c>
      <c r="I9" s="472">
        <v>161.13768684499999</v>
      </c>
      <c r="J9" s="472">
        <v>153.29742901200001</v>
      </c>
    </row>
    <row r="10" spans="1:15" ht="13.5" customHeight="1" x14ac:dyDescent="0.2">
      <c r="A10" s="333" t="s">
        <v>118</v>
      </c>
      <c r="B10" s="470">
        <v>5.1782039539999998</v>
      </c>
      <c r="C10" s="470">
        <v>4.3629553010000004</v>
      </c>
      <c r="D10" s="470">
        <v>4.0810853749999998</v>
      </c>
      <c r="E10" s="470">
        <v>5.4621703019999996</v>
      </c>
      <c r="F10" s="470">
        <v>8.8882449389999998</v>
      </c>
      <c r="G10" s="470">
        <v>11.024982026</v>
      </c>
      <c r="H10" s="330">
        <v>4.760548172</v>
      </c>
      <c r="I10" s="330">
        <v>10.085742651</v>
      </c>
      <c r="J10" s="330">
        <v>7.6904276960000004</v>
      </c>
    </row>
    <row r="11" spans="1:15" ht="13.5" customHeight="1" x14ac:dyDescent="0.2">
      <c r="A11" s="334" t="s">
        <v>119</v>
      </c>
      <c r="B11" s="471">
        <v>101.008847137</v>
      </c>
      <c r="C11" s="471">
        <v>86.908929727</v>
      </c>
      <c r="D11" s="471">
        <v>75.352367401999999</v>
      </c>
      <c r="E11" s="471">
        <v>92.454254875000004</v>
      </c>
      <c r="F11" s="471">
        <v>110.041312503</v>
      </c>
      <c r="G11" s="471">
        <v>162.90903255200001</v>
      </c>
      <c r="H11" s="472">
        <v>87.501339508000001</v>
      </c>
      <c r="I11" s="472">
        <v>139.67012092300001</v>
      </c>
      <c r="J11" s="472">
        <v>116.204186901</v>
      </c>
      <c r="K11" s="787"/>
      <c r="L11" s="787"/>
      <c r="M11" s="787"/>
      <c r="N11" s="787"/>
      <c r="O11" s="787"/>
    </row>
    <row r="12" spans="1:15" ht="13.5" customHeight="1" x14ac:dyDescent="0.2">
      <c r="A12" s="333" t="s">
        <v>120</v>
      </c>
      <c r="B12" s="470">
        <v>26.779777228</v>
      </c>
      <c r="C12" s="470">
        <v>18.850977611000001</v>
      </c>
      <c r="D12" s="470">
        <v>20.752866395000002</v>
      </c>
      <c r="E12" s="470">
        <v>21.509338768999999</v>
      </c>
      <c r="F12" s="470">
        <v>25.590120642999999</v>
      </c>
      <c r="G12" s="470">
        <v>14.039571692000001</v>
      </c>
      <c r="H12" s="330">
        <v>21.064292989999998</v>
      </c>
      <c r="I12" s="330">
        <v>19.116813270000002</v>
      </c>
      <c r="J12" s="330">
        <v>19.992805182000001</v>
      </c>
    </row>
    <row r="13" spans="1:15" ht="13.5" customHeight="1" x14ac:dyDescent="0.25">
      <c r="A13" s="335" t="s">
        <v>121</v>
      </c>
      <c r="B13" s="473">
        <v>442.96315966899999</v>
      </c>
      <c r="C13" s="473">
        <v>393.331291593</v>
      </c>
      <c r="D13" s="473">
        <v>384.76777262100001</v>
      </c>
      <c r="E13" s="473">
        <v>452.30810817000003</v>
      </c>
      <c r="F13" s="473">
        <v>530.22158704399999</v>
      </c>
      <c r="G13" s="473">
        <v>577.97066164700004</v>
      </c>
      <c r="H13" s="474">
        <v>416.873715586</v>
      </c>
      <c r="I13" s="474">
        <v>556.98173827300002</v>
      </c>
      <c r="J13" s="474">
        <v>493.96003205099998</v>
      </c>
    </row>
    <row r="14" spans="1:15" ht="13.5" customHeight="1" x14ac:dyDescent="0.2">
      <c r="A14" s="333" t="s">
        <v>63</v>
      </c>
      <c r="B14" s="470">
        <v>271.21654908699998</v>
      </c>
      <c r="C14" s="470">
        <v>229.920440278</v>
      </c>
      <c r="D14" s="470">
        <v>215.16342626700001</v>
      </c>
      <c r="E14" s="470">
        <v>256.86746901499998</v>
      </c>
      <c r="F14" s="470">
        <v>301.29207641800002</v>
      </c>
      <c r="G14" s="470">
        <v>290.03594917999999</v>
      </c>
      <c r="H14" s="330">
        <v>239.99646336699999</v>
      </c>
      <c r="I14" s="330">
        <v>294.98377265200003</v>
      </c>
      <c r="J14" s="330">
        <v>270.25004231100002</v>
      </c>
    </row>
    <row r="15" spans="1:15" ht="13.5" customHeight="1" x14ac:dyDescent="0.2">
      <c r="A15" s="334" t="s">
        <v>122</v>
      </c>
      <c r="B15" s="471">
        <v>114.19572550300001</v>
      </c>
      <c r="C15" s="471">
        <v>70.654305463</v>
      </c>
      <c r="D15" s="471">
        <v>54.301852152999999</v>
      </c>
      <c r="E15" s="471">
        <v>64.105835760999994</v>
      </c>
      <c r="F15" s="471">
        <v>84.228512910000006</v>
      </c>
      <c r="G15" s="471">
        <v>88.793167487999995</v>
      </c>
      <c r="H15" s="472">
        <v>68.982090448999998</v>
      </c>
      <c r="I15" s="472">
        <v>86.786695405000003</v>
      </c>
      <c r="J15" s="472">
        <v>78.778042072000005</v>
      </c>
    </row>
    <row r="16" spans="1:15" ht="13.5" customHeight="1" x14ac:dyDescent="0.2">
      <c r="A16" s="539" t="s">
        <v>123</v>
      </c>
      <c r="B16" s="540">
        <v>157.020823584</v>
      </c>
      <c r="C16" s="540">
        <v>159.266134814</v>
      </c>
      <c r="D16" s="540">
        <v>160.86157411400001</v>
      </c>
      <c r="E16" s="540">
        <v>192.76163325300001</v>
      </c>
      <c r="F16" s="540">
        <v>217.06356350799999</v>
      </c>
      <c r="G16" s="540">
        <v>201.24278169199999</v>
      </c>
      <c r="H16" s="370">
        <v>171.01437291799999</v>
      </c>
      <c r="I16" s="370">
        <v>208.19707724700001</v>
      </c>
      <c r="J16" s="370">
        <v>191.47200024</v>
      </c>
    </row>
    <row r="17" spans="1:10" ht="13.5" customHeight="1" x14ac:dyDescent="0.2">
      <c r="A17" s="541" t="s">
        <v>124</v>
      </c>
      <c r="B17" s="542">
        <v>79.969563058000006</v>
      </c>
      <c r="C17" s="542">
        <v>83.898422979000003</v>
      </c>
      <c r="D17" s="542">
        <v>88.409031412000004</v>
      </c>
      <c r="E17" s="542">
        <v>112.92577940699999</v>
      </c>
      <c r="F17" s="542">
        <v>145.30014065</v>
      </c>
      <c r="G17" s="542">
        <v>202.11335576799999</v>
      </c>
      <c r="H17" s="543">
        <v>94.630993988</v>
      </c>
      <c r="I17" s="543">
        <v>177.14013422100001</v>
      </c>
      <c r="J17" s="543">
        <v>140.02686478300001</v>
      </c>
    </row>
    <row r="18" spans="1:10" ht="13.5" customHeight="1" x14ac:dyDescent="0.2">
      <c r="A18" s="539" t="s">
        <v>125</v>
      </c>
      <c r="B18" s="540">
        <v>43.933728416000001</v>
      </c>
      <c r="C18" s="540">
        <v>44.320037208999999</v>
      </c>
      <c r="D18" s="540">
        <v>51.644290253999998</v>
      </c>
      <c r="E18" s="540">
        <v>72.434770921999998</v>
      </c>
      <c r="F18" s="540">
        <v>94.238264432999998</v>
      </c>
      <c r="G18" s="540">
        <v>154.24787698399999</v>
      </c>
      <c r="H18" s="370">
        <v>55.791131593999999</v>
      </c>
      <c r="I18" s="370">
        <v>127.86962421200001</v>
      </c>
      <c r="J18" s="370">
        <v>95.448143275000007</v>
      </c>
    </row>
    <row r="19" spans="1:10" ht="13.5" customHeight="1" x14ac:dyDescent="0.2">
      <c r="A19" s="560" t="s">
        <v>126</v>
      </c>
      <c r="B19" s="561">
        <v>1.793564428</v>
      </c>
      <c r="C19" s="561">
        <v>1.3123014930000001</v>
      </c>
      <c r="D19" s="561">
        <v>1.2759155090000001</v>
      </c>
      <c r="E19" s="561">
        <v>1.168642637</v>
      </c>
      <c r="F19" s="561">
        <v>1.8054667250000001</v>
      </c>
      <c r="G19" s="561">
        <v>2.3163632700000001</v>
      </c>
      <c r="H19" s="562">
        <v>1.304187743</v>
      </c>
      <c r="I19" s="562">
        <v>2.0917899449999999</v>
      </c>
      <c r="J19" s="562">
        <v>1.7375201920000001</v>
      </c>
    </row>
    <row r="20" spans="1:10" ht="13.5" customHeight="1" x14ac:dyDescent="0.2">
      <c r="A20" s="676" t="s">
        <v>475</v>
      </c>
      <c r="B20" s="540">
        <v>34.242270214999998</v>
      </c>
      <c r="C20" s="540">
        <v>38.266084276999997</v>
      </c>
      <c r="D20" s="540">
        <v>35.488825648999999</v>
      </c>
      <c r="E20" s="540">
        <v>39.322365847999997</v>
      </c>
      <c r="F20" s="540">
        <v>49.256409492000003</v>
      </c>
      <c r="G20" s="540">
        <v>45.549115512999997</v>
      </c>
      <c r="H20" s="370">
        <v>37.535674651000001</v>
      </c>
      <c r="I20" s="370">
        <v>47.178720063</v>
      </c>
      <c r="J20" s="370">
        <v>42.841201316000003</v>
      </c>
    </row>
    <row r="21" spans="1:10" ht="13.5" customHeight="1" x14ac:dyDescent="0.2">
      <c r="A21" s="560" t="s">
        <v>127</v>
      </c>
      <c r="B21" s="561">
        <v>33.504662969999998</v>
      </c>
      <c r="C21" s="561">
        <v>31.902881377</v>
      </c>
      <c r="D21" s="561">
        <v>32.249291018999998</v>
      </c>
      <c r="E21" s="561">
        <v>31.443495220999999</v>
      </c>
      <c r="F21" s="561">
        <v>21.227315919999999</v>
      </c>
      <c r="G21" s="561">
        <v>15.596457136</v>
      </c>
      <c r="H21" s="562">
        <v>31.99586837</v>
      </c>
      <c r="I21" s="562">
        <v>18.071597533999999</v>
      </c>
      <c r="J21" s="562">
        <v>24.334845628</v>
      </c>
    </row>
    <row r="22" spans="1:10" ht="13.5" customHeight="1" x14ac:dyDescent="0.2">
      <c r="A22" s="539" t="s">
        <v>128</v>
      </c>
      <c r="B22" s="540">
        <v>44.362882038000002</v>
      </c>
      <c r="C22" s="540">
        <v>37.372376154000001</v>
      </c>
      <c r="D22" s="540">
        <v>40.071583384</v>
      </c>
      <c r="E22" s="540">
        <v>41.073307198999998</v>
      </c>
      <c r="F22" s="540">
        <v>49.882711059000002</v>
      </c>
      <c r="G22" s="540">
        <v>51.663772309000002</v>
      </c>
      <c r="H22" s="370">
        <v>40.041832481</v>
      </c>
      <c r="I22" s="370">
        <v>50.880876338999997</v>
      </c>
      <c r="J22" s="370">
        <v>46.005387949999999</v>
      </c>
    </row>
    <row r="23" spans="1:10" ht="13.5" customHeight="1" x14ac:dyDescent="0.2">
      <c r="A23" s="563" t="s">
        <v>129</v>
      </c>
      <c r="B23" s="564">
        <v>13.909502515</v>
      </c>
      <c r="C23" s="564">
        <v>10.237170805</v>
      </c>
      <c r="D23" s="564">
        <v>8.874440538</v>
      </c>
      <c r="E23" s="564">
        <v>9.9980573279999998</v>
      </c>
      <c r="F23" s="564">
        <v>12.519342997000001</v>
      </c>
      <c r="G23" s="564">
        <v>18.561127254999999</v>
      </c>
      <c r="H23" s="565">
        <v>10.20855738</v>
      </c>
      <c r="I23" s="565">
        <v>15.905357528</v>
      </c>
      <c r="J23" s="565">
        <v>13.342891378999999</v>
      </c>
    </row>
    <row r="24" spans="1:10" ht="13.5" customHeight="1" x14ac:dyDescent="0.25">
      <c r="A24" s="547" t="s">
        <v>130</v>
      </c>
      <c r="B24" s="548">
        <v>66.139944302000004</v>
      </c>
      <c r="C24" s="548">
        <v>62.634199825000003</v>
      </c>
      <c r="D24" s="548">
        <v>58.855312275999999</v>
      </c>
      <c r="E24" s="548">
        <v>70.275965274000001</v>
      </c>
      <c r="F24" s="548">
        <v>98.258658789999998</v>
      </c>
      <c r="G24" s="548">
        <v>122.411053997</v>
      </c>
      <c r="H24" s="354">
        <v>64.729939876000003</v>
      </c>
      <c r="I24" s="354">
        <v>111.79445511</v>
      </c>
      <c r="J24" s="354">
        <v>90.624460732000003</v>
      </c>
    </row>
    <row r="25" spans="1:10" ht="13.5" customHeight="1" x14ac:dyDescent="0.25">
      <c r="A25" s="566" t="s">
        <v>131</v>
      </c>
      <c r="B25" s="567">
        <v>39.471165446999997</v>
      </c>
      <c r="C25" s="567">
        <v>43.156552177000002</v>
      </c>
      <c r="D25" s="567">
        <v>39.172290676999999</v>
      </c>
      <c r="E25" s="567">
        <v>44.321094813000002</v>
      </c>
      <c r="F25" s="567">
        <v>54.397246342000003</v>
      </c>
      <c r="G25" s="567">
        <v>60.858921983000002</v>
      </c>
      <c r="H25" s="568">
        <v>42.206074637</v>
      </c>
      <c r="I25" s="568">
        <v>58.018581808</v>
      </c>
      <c r="J25" s="568">
        <v>50.905989949000002</v>
      </c>
    </row>
    <row r="26" spans="1:10" ht="13.5" customHeight="1" x14ac:dyDescent="0.25">
      <c r="A26" s="547" t="s">
        <v>132</v>
      </c>
      <c r="B26" s="548">
        <v>122.425674452</v>
      </c>
      <c r="C26" s="548">
        <v>102.00267960799999</v>
      </c>
      <c r="D26" s="548">
        <v>98.328621862000006</v>
      </c>
      <c r="E26" s="548">
        <v>116.655982829</v>
      </c>
      <c r="F26" s="548">
        <v>165.00827449299999</v>
      </c>
      <c r="G26" s="548">
        <v>216.32924313300001</v>
      </c>
      <c r="H26" s="354">
        <v>108.324888499</v>
      </c>
      <c r="I26" s="354">
        <v>193.770232572</v>
      </c>
      <c r="J26" s="354">
        <v>155.336235225</v>
      </c>
    </row>
    <row r="27" spans="1:10" ht="13.5" customHeight="1" x14ac:dyDescent="0.2">
      <c r="A27" s="560" t="s">
        <v>133</v>
      </c>
      <c r="B27" s="561">
        <v>101.201256992</v>
      </c>
      <c r="C27" s="561">
        <v>79.130608788000004</v>
      </c>
      <c r="D27" s="561">
        <v>75.982572141999995</v>
      </c>
      <c r="E27" s="561">
        <v>85.730333916000006</v>
      </c>
      <c r="F27" s="561">
        <v>114.58932370399999</v>
      </c>
      <c r="G27" s="561">
        <v>156.12793990599999</v>
      </c>
      <c r="H27" s="562">
        <v>82.965072832999994</v>
      </c>
      <c r="I27" s="562">
        <v>137.86892986699999</v>
      </c>
      <c r="J27" s="562">
        <v>113.172737015</v>
      </c>
    </row>
    <row r="28" spans="1:10" ht="13.5" customHeight="1" x14ac:dyDescent="0.2">
      <c r="A28" s="539" t="s">
        <v>134</v>
      </c>
      <c r="B28" s="540">
        <v>11.078968422000001</v>
      </c>
      <c r="C28" s="540">
        <v>14.396478858</v>
      </c>
      <c r="D28" s="540">
        <v>16.442296841000001</v>
      </c>
      <c r="E28" s="540">
        <v>23.321988836999999</v>
      </c>
      <c r="F28" s="540">
        <v>36.335147825999996</v>
      </c>
      <c r="G28" s="540">
        <v>42.047379321999998</v>
      </c>
      <c r="H28" s="370">
        <v>17.635399844999998</v>
      </c>
      <c r="I28" s="370">
        <v>39.536470154</v>
      </c>
      <c r="J28" s="370">
        <v>29.685194028000002</v>
      </c>
    </row>
    <row r="29" spans="1:10" ht="13.5" customHeight="1" x14ac:dyDescent="0.2">
      <c r="A29" s="560" t="s">
        <v>135</v>
      </c>
      <c r="B29" s="561">
        <v>10.145449038000001</v>
      </c>
      <c r="C29" s="561">
        <v>8.4755919609999992</v>
      </c>
      <c r="D29" s="561">
        <v>5.9037528789999998</v>
      </c>
      <c r="E29" s="561">
        <v>7.6036600759999997</v>
      </c>
      <c r="F29" s="561">
        <v>14.083802963</v>
      </c>
      <c r="G29" s="561">
        <v>18.153923904999999</v>
      </c>
      <c r="H29" s="562">
        <v>7.724415821</v>
      </c>
      <c r="I29" s="562">
        <v>16.364832549999999</v>
      </c>
      <c r="J29" s="562">
        <v>12.478304182</v>
      </c>
    </row>
    <row r="30" spans="1:10" ht="13.5" customHeight="1" x14ac:dyDescent="0.25">
      <c r="A30" s="547" t="s">
        <v>136</v>
      </c>
      <c r="B30" s="548">
        <v>68.511065724999995</v>
      </c>
      <c r="C30" s="548">
        <v>49.411631434999997</v>
      </c>
      <c r="D30" s="548">
        <v>42.764489171999998</v>
      </c>
      <c r="E30" s="548">
        <v>46.63661458</v>
      </c>
      <c r="F30" s="548">
        <v>65.395265511000005</v>
      </c>
      <c r="G30" s="548">
        <v>91.523178282000003</v>
      </c>
      <c r="H30" s="354">
        <v>48.839523130000003</v>
      </c>
      <c r="I30" s="354">
        <v>80.038206822000006</v>
      </c>
      <c r="J30" s="354">
        <v>66.004790030999999</v>
      </c>
    </row>
    <row r="31" spans="1:10" ht="13.5" customHeight="1" x14ac:dyDescent="0.2">
      <c r="A31" s="560" t="s">
        <v>137</v>
      </c>
      <c r="B31" s="561">
        <v>16.574584912999999</v>
      </c>
      <c r="C31" s="561">
        <v>13.752740148999999</v>
      </c>
      <c r="D31" s="561">
        <v>11.912479976</v>
      </c>
      <c r="E31" s="561">
        <v>13.474048194</v>
      </c>
      <c r="F31" s="561">
        <v>19.334119767000001</v>
      </c>
      <c r="G31" s="561">
        <v>21.928403095</v>
      </c>
      <c r="H31" s="562">
        <v>13.505328287999999</v>
      </c>
      <c r="I31" s="562">
        <v>20.788041435</v>
      </c>
      <c r="J31" s="562">
        <v>17.512218968999999</v>
      </c>
    </row>
    <row r="32" spans="1:10" ht="13.5" customHeight="1" x14ac:dyDescent="0.2">
      <c r="A32" s="539" t="s">
        <v>138</v>
      </c>
      <c r="B32" s="540">
        <v>41.023029020000003</v>
      </c>
      <c r="C32" s="540">
        <v>26.589254260000001</v>
      </c>
      <c r="D32" s="540">
        <v>23.308319975</v>
      </c>
      <c r="E32" s="540">
        <v>24.154352846999998</v>
      </c>
      <c r="F32" s="540">
        <v>29.683309313999999</v>
      </c>
      <c r="G32" s="540">
        <v>47.767431004000002</v>
      </c>
      <c r="H32" s="370">
        <v>26.462979285999999</v>
      </c>
      <c r="I32" s="370">
        <v>39.818245650999998</v>
      </c>
      <c r="J32" s="370">
        <v>33.810940307000003</v>
      </c>
    </row>
    <row r="33" spans="1:10" ht="13.5" customHeight="1" x14ac:dyDescent="0.2">
      <c r="A33" s="563" t="s">
        <v>139</v>
      </c>
      <c r="B33" s="564">
        <v>10.913451792</v>
      </c>
      <c r="C33" s="564">
        <v>9.0696370260000005</v>
      </c>
      <c r="D33" s="564">
        <v>7.5436892210000002</v>
      </c>
      <c r="E33" s="564">
        <v>9.0082135389999998</v>
      </c>
      <c r="F33" s="564">
        <v>16.377836429999999</v>
      </c>
      <c r="G33" s="564">
        <v>21.827344183000001</v>
      </c>
      <c r="H33" s="565">
        <v>8.8712155559999992</v>
      </c>
      <c r="I33" s="565">
        <v>19.431919735000001</v>
      </c>
      <c r="J33" s="565">
        <v>14.681630755</v>
      </c>
    </row>
    <row r="34" spans="1:10" ht="13.5" customHeight="1" x14ac:dyDescent="0.25">
      <c r="A34" s="552" t="s">
        <v>140</v>
      </c>
      <c r="B34" s="548">
        <v>499.248889819</v>
      </c>
      <c r="C34" s="548">
        <v>432.699771376</v>
      </c>
      <c r="D34" s="548">
        <v>424.24108220599999</v>
      </c>
      <c r="E34" s="548">
        <v>498.68812572500002</v>
      </c>
      <c r="F34" s="548">
        <v>596.97120274700001</v>
      </c>
      <c r="G34" s="548">
        <v>671.88885078299995</v>
      </c>
      <c r="H34" s="354">
        <v>460.468664209</v>
      </c>
      <c r="I34" s="354">
        <v>638.957515736</v>
      </c>
      <c r="J34" s="354">
        <v>558.67180654399999</v>
      </c>
    </row>
    <row r="35" spans="1:10" ht="13.5" customHeight="1" x14ac:dyDescent="0.25">
      <c r="A35" s="569" t="s">
        <v>141</v>
      </c>
      <c r="B35" s="570">
        <v>511.47422539399997</v>
      </c>
      <c r="C35" s="570">
        <v>442.742923029</v>
      </c>
      <c r="D35" s="570">
        <v>427.53226179299998</v>
      </c>
      <c r="E35" s="570">
        <v>498.94472274999998</v>
      </c>
      <c r="F35" s="570">
        <v>595.61685255500004</v>
      </c>
      <c r="G35" s="570">
        <v>669.49383992900005</v>
      </c>
      <c r="H35" s="571">
        <v>465.71323871599998</v>
      </c>
      <c r="I35" s="571">
        <v>637.01994509500003</v>
      </c>
      <c r="J35" s="571">
        <v>559.96482208199996</v>
      </c>
    </row>
    <row r="36" spans="1:10" ht="13.5" customHeight="1" x14ac:dyDescent="0.25">
      <c r="A36" s="549" t="s">
        <v>142</v>
      </c>
      <c r="B36" s="550">
        <v>12.225335576000001</v>
      </c>
      <c r="C36" s="550">
        <v>10.043151653000001</v>
      </c>
      <c r="D36" s="550">
        <v>3.2911795860000002</v>
      </c>
      <c r="E36" s="550">
        <v>0.25659702499999998</v>
      </c>
      <c r="F36" s="550">
        <v>-1.3543501920000001</v>
      </c>
      <c r="G36" s="550">
        <v>-2.3950108540000001</v>
      </c>
      <c r="H36" s="551">
        <v>5.2445745070000003</v>
      </c>
      <c r="I36" s="551">
        <v>-1.9375706399999999</v>
      </c>
      <c r="J36" s="551">
        <v>1.2930155379999999</v>
      </c>
    </row>
    <row r="37" spans="1:10" ht="13.5" customHeight="1" x14ac:dyDescent="0.2">
      <c r="A37" s="560" t="s">
        <v>143</v>
      </c>
      <c r="B37" s="561">
        <v>26.668778854999999</v>
      </c>
      <c r="C37" s="561">
        <v>19.477647649000001</v>
      </c>
      <c r="D37" s="561">
        <v>19.683021599</v>
      </c>
      <c r="E37" s="561">
        <v>25.954870460999999</v>
      </c>
      <c r="F37" s="561">
        <v>43.861412448000003</v>
      </c>
      <c r="G37" s="561">
        <v>61.552132014000001</v>
      </c>
      <c r="H37" s="562">
        <v>22.523865238999999</v>
      </c>
      <c r="I37" s="562">
        <v>53.775873300999997</v>
      </c>
      <c r="J37" s="562">
        <v>39.718470783000001</v>
      </c>
    </row>
    <row r="38" spans="1:10" ht="13.5" customHeight="1" x14ac:dyDescent="0.2">
      <c r="A38" s="539" t="s">
        <v>144</v>
      </c>
      <c r="B38" s="540">
        <v>28.361578688000002</v>
      </c>
      <c r="C38" s="540">
        <v>23.250784742</v>
      </c>
      <c r="D38" s="540">
        <v>25.969402542000001</v>
      </c>
      <c r="E38" s="540">
        <v>30.998082062000002</v>
      </c>
      <c r="F38" s="540">
        <v>48.558650055000001</v>
      </c>
      <c r="G38" s="540">
        <v>62.044687539000002</v>
      </c>
      <c r="H38" s="370">
        <v>27.128757574000002</v>
      </c>
      <c r="I38" s="370">
        <v>56.116668834000002</v>
      </c>
      <c r="J38" s="370">
        <v>43.077675118000002</v>
      </c>
    </row>
    <row r="39" spans="1:10" ht="13.5" customHeight="1" x14ac:dyDescent="0.2">
      <c r="A39" s="563" t="s">
        <v>145</v>
      </c>
      <c r="B39" s="564">
        <v>1.692799833</v>
      </c>
      <c r="C39" s="564">
        <v>3.773137094</v>
      </c>
      <c r="D39" s="564">
        <v>6.2863809430000002</v>
      </c>
      <c r="E39" s="564">
        <v>5.0432116010000003</v>
      </c>
      <c r="F39" s="564">
        <v>4.6972376069999999</v>
      </c>
      <c r="G39" s="564">
        <v>0.49255552499999999</v>
      </c>
      <c r="H39" s="565">
        <v>4.6048923349999997</v>
      </c>
      <c r="I39" s="565">
        <v>2.3407955330000001</v>
      </c>
      <c r="J39" s="565">
        <v>3.3592043349999998</v>
      </c>
    </row>
    <row r="40" spans="1:10" ht="13.5" customHeight="1" x14ac:dyDescent="0.25">
      <c r="A40" s="552" t="s">
        <v>146</v>
      </c>
      <c r="B40" s="548">
        <v>525.91766867399997</v>
      </c>
      <c r="C40" s="548">
        <v>452.17741902400002</v>
      </c>
      <c r="D40" s="548">
        <v>443.92410380600001</v>
      </c>
      <c r="E40" s="548">
        <v>524.642996186</v>
      </c>
      <c r="F40" s="548">
        <v>640.83261519500002</v>
      </c>
      <c r="G40" s="548">
        <v>733.44098279699995</v>
      </c>
      <c r="H40" s="354">
        <v>482.99252944900002</v>
      </c>
      <c r="I40" s="354">
        <v>692.73338903700005</v>
      </c>
      <c r="J40" s="354">
        <v>598.39027732800002</v>
      </c>
    </row>
    <row r="41" spans="1:10" ht="13.5" customHeight="1" x14ac:dyDescent="0.25">
      <c r="A41" s="569" t="s">
        <v>147</v>
      </c>
      <c r="B41" s="570">
        <v>539.83580408199998</v>
      </c>
      <c r="C41" s="570">
        <v>465.993707771</v>
      </c>
      <c r="D41" s="570">
        <v>453.50166433499999</v>
      </c>
      <c r="E41" s="570">
        <v>529.94280481199996</v>
      </c>
      <c r="F41" s="570">
        <v>644.17550260999997</v>
      </c>
      <c r="G41" s="570">
        <v>731.53852746799998</v>
      </c>
      <c r="H41" s="571">
        <v>492.84199629</v>
      </c>
      <c r="I41" s="571">
        <v>693.13661392999995</v>
      </c>
      <c r="J41" s="571">
        <v>603.04249719999996</v>
      </c>
    </row>
    <row r="42" spans="1:10" ht="13.5" customHeight="1" x14ac:dyDescent="0.2">
      <c r="A42" s="544" t="s">
        <v>148</v>
      </c>
      <c r="B42" s="545">
        <v>13.918135407999999</v>
      </c>
      <c r="C42" s="545">
        <v>13.816288746</v>
      </c>
      <c r="D42" s="545">
        <v>9.5775605299999995</v>
      </c>
      <c r="E42" s="545">
        <v>5.2998086259999999</v>
      </c>
      <c r="F42" s="545">
        <v>3.3428874149999999</v>
      </c>
      <c r="G42" s="545">
        <v>-1.9024553289999999</v>
      </c>
      <c r="H42" s="546">
        <v>9.8494668409999999</v>
      </c>
      <c r="I42" s="546">
        <v>0.40322489299999997</v>
      </c>
      <c r="J42" s="546">
        <v>4.6522198719999999</v>
      </c>
    </row>
    <row r="43" spans="1:10" s="7" customFormat="1" ht="13.5" customHeight="1" x14ac:dyDescent="0.25">
      <c r="A43" s="572" t="s">
        <v>206</v>
      </c>
      <c r="B43" s="567">
        <v>236.42340151799999</v>
      </c>
      <c r="C43" s="567">
        <v>208.11004774599999</v>
      </c>
      <c r="D43" s="567">
        <v>196.86254957400001</v>
      </c>
      <c r="E43" s="567">
        <v>267.78182561800003</v>
      </c>
      <c r="F43" s="567">
        <v>474.65103669400003</v>
      </c>
      <c r="G43" s="567">
        <v>631.99046765100002</v>
      </c>
      <c r="H43" s="568">
        <v>229.00645496300001</v>
      </c>
      <c r="I43" s="568">
        <v>562.82922656999995</v>
      </c>
      <c r="J43" s="568">
        <v>412.67308105500001</v>
      </c>
    </row>
    <row r="44" spans="1:10" ht="13.5" customHeight="1" x14ac:dyDescent="0.25">
      <c r="A44" s="547" t="s">
        <v>149</v>
      </c>
      <c r="B44" s="540"/>
      <c r="C44" s="540"/>
      <c r="D44" s="540"/>
      <c r="E44" s="540"/>
      <c r="F44" s="540"/>
      <c r="G44" s="540"/>
      <c r="H44" s="554"/>
      <c r="I44" s="554"/>
      <c r="J44" s="554"/>
    </row>
    <row r="45" spans="1:10" ht="13.5" customHeight="1" x14ac:dyDescent="0.25">
      <c r="A45" s="334" t="s">
        <v>282</v>
      </c>
      <c r="B45" s="471">
        <v>376.82321536699999</v>
      </c>
      <c r="C45" s="471">
        <v>330.69709176800001</v>
      </c>
      <c r="D45" s="471">
        <v>325.912460345</v>
      </c>
      <c r="E45" s="471">
        <v>382.03214289599998</v>
      </c>
      <c r="F45" s="471">
        <v>431.96292825400002</v>
      </c>
      <c r="G45" s="471">
        <v>455.55960765100002</v>
      </c>
      <c r="H45" s="472">
        <v>352.14377571</v>
      </c>
      <c r="I45" s="472">
        <v>445.18728316400001</v>
      </c>
      <c r="J45" s="472">
        <v>403.335571319</v>
      </c>
    </row>
    <row r="46" spans="1:10" ht="13.5" customHeight="1" x14ac:dyDescent="0.25">
      <c r="A46" s="333" t="s">
        <v>341</v>
      </c>
      <c r="B46" s="470">
        <v>211.50175364399999</v>
      </c>
      <c r="C46" s="470">
        <v>187.91036844600001</v>
      </c>
      <c r="D46" s="470">
        <v>185.011173818</v>
      </c>
      <c r="E46" s="470">
        <v>202.28068919399999</v>
      </c>
      <c r="F46" s="470">
        <v>226.88966063500001</v>
      </c>
      <c r="G46" s="470">
        <v>297.17107106899999</v>
      </c>
      <c r="H46" s="330">
        <v>194.65489545700001</v>
      </c>
      <c r="I46" s="330">
        <v>266.27767364800002</v>
      </c>
      <c r="J46" s="330">
        <v>234.061176695</v>
      </c>
    </row>
    <row r="47" spans="1:10" ht="13.5" customHeight="1" x14ac:dyDescent="0.25">
      <c r="A47" s="334" t="s">
        <v>283</v>
      </c>
      <c r="B47" s="471">
        <v>114.19572550300001</v>
      </c>
      <c r="C47" s="471">
        <v>70.654305463</v>
      </c>
      <c r="D47" s="471">
        <v>54.301852152999999</v>
      </c>
      <c r="E47" s="471">
        <v>64.105835760999994</v>
      </c>
      <c r="F47" s="471">
        <v>84.228512910000006</v>
      </c>
      <c r="G47" s="471">
        <v>88.793167487999995</v>
      </c>
      <c r="H47" s="472">
        <v>68.982090448999998</v>
      </c>
      <c r="I47" s="472">
        <v>86.786695405000003</v>
      </c>
      <c r="J47" s="472">
        <v>78.778042072000005</v>
      </c>
    </row>
    <row r="48" spans="1:10" ht="13.5" customHeight="1" x14ac:dyDescent="0.25">
      <c r="A48" s="333" t="s">
        <v>284</v>
      </c>
      <c r="B48" s="470">
        <v>442.96315966899999</v>
      </c>
      <c r="C48" s="470">
        <v>393.331291593</v>
      </c>
      <c r="D48" s="470">
        <v>384.76777262100001</v>
      </c>
      <c r="E48" s="470">
        <v>452.30810817000003</v>
      </c>
      <c r="F48" s="470">
        <v>530.22158704399999</v>
      </c>
      <c r="G48" s="470">
        <v>577.97066164700004</v>
      </c>
      <c r="H48" s="330">
        <v>416.873715586</v>
      </c>
      <c r="I48" s="330">
        <v>556.98173827300002</v>
      </c>
      <c r="J48" s="330">
        <v>493.96003205099998</v>
      </c>
    </row>
    <row r="49" spans="1:15" ht="13.5" customHeight="1" x14ac:dyDescent="0.25">
      <c r="A49" s="334" t="s">
        <v>477</v>
      </c>
      <c r="B49" s="471">
        <v>105.013000722</v>
      </c>
      <c r="C49" s="471">
        <v>81.517089979000005</v>
      </c>
      <c r="D49" s="471">
        <v>78.175040593000006</v>
      </c>
      <c r="E49" s="471">
        <v>88.285477451999995</v>
      </c>
      <c r="F49" s="471">
        <v>119.512465605</v>
      </c>
      <c r="G49" s="471">
        <v>160.605904372</v>
      </c>
      <c r="H49" s="472">
        <v>85.512267855000005</v>
      </c>
      <c r="I49" s="472">
        <v>142.542579698</v>
      </c>
      <c r="J49" s="472">
        <v>116.88989051</v>
      </c>
    </row>
    <row r="50" spans="1:15" ht="13.5" customHeight="1" x14ac:dyDescent="0.25">
      <c r="A50" s="536" t="s">
        <v>285</v>
      </c>
      <c r="B50" s="537">
        <v>236.42340151799999</v>
      </c>
      <c r="C50" s="537">
        <v>208.11004774599999</v>
      </c>
      <c r="D50" s="537">
        <v>196.86254957400001</v>
      </c>
      <c r="E50" s="537">
        <v>267.78182561800003</v>
      </c>
      <c r="F50" s="537">
        <v>474.65103669400003</v>
      </c>
      <c r="G50" s="537">
        <v>631.99046765100002</v>
      </c>
      <c r="H50" s="538">
        <v>229.00645496300001</v>
      </c>
      <c r="I50" s="538">
        <v>562.82922656999995</v>
      </c>
      <c r="J50" s="538">
        <v>412.67308105500001</v>
      </c>
    </row>
    <row r="51" spans="1:15" ht="13.5" customHeight="1" x14ac:dyDescent="0.25">
      <c r="A51" s="563" t="s">
        <v>342</v>
      </c>
      <c r="B51" s="564">
        <v>43.933728416000001</v>
      </c>
      <c r="C51" s="564">
        <v>44.320037208999999</v>
      </c>
      <c r="D51" s="564">
        <v>51.644290253999998</v>
      </c>
      <c r="E51" s="564">
        <v>72.434770921999998</v>
      </c>
      <c r="F51" s="564">
        <v>94.238264432999998</v>
      </c>
      <c r="G51" s="564">
        <v>154.24787698399999</v>
      </c>
      <c r="H51" s="565">
        <v>55.791131593999999</v>
      </c>
      <c r="I51" s="565">
        <v>127.86962421200001</v>
      </c>
      <c r="J51" s="565">
        <v>95.448143275000007</v>
      </c>
    </row>
    <row r="52" spans="1:15" ht="12.75" customHeight="1" x14ac:dyDescent="0.2">
      <c r="A52" s="22" t="s">
        <v>211</v>
      </c>
    </row>
    <row r="53" spans="1:15" s="421" customFormat="1" ht="12.75" customHeight="1" x14ac:dyDescent="0.2">
      <c r="A53" s="442" t="s">
        <v>446</v>
      </c>
      <c r="O53"/>
    </row>
    <row r="54" spans="1:15" s="421" customFormat="1" ht="12.75" customHeight="1" x14ac:dyDescent="0.2">
      <c r="A54" s="442" t="s">
        <v>661</v>
      </c>
      <c r="O54"/>
    </row>
    <row r="55" spans="1:15" x14ac:dyDescent="0.2">
      <c r="A55" s="242" t="s">
        <v>659</v>
      </c>
      <c r="B55" s="3"/>
      <c r="C55" s="3"/>
      <c r="D55" s="212"/>
      <c r="E55" s="3"/>
      <c r="F55" s="3"/>
      <c r="G55" s="3"/>
      <c r="H55" s="3"/>
      <c r="I55" s="3"/>
      <c r="J55" s="3"/>
      <c r="K55" s="421"/>
      <c r="L55" s="421"/>
      <c r="M55" s="421"/>
      <c r="N55" s="421"/>
    </row>
    <row r="57" spans="1:15" s="421" customFormat="1" ht="12.75" customHeight="1" x14ac:dyDescent="0.2">
      <c r="A57" s="731" t="s">
        <v>159</v>
      </c>
      <c r="B57" s="732"/>
      <c r="C57" s="732"/>
      <c r="D57" s="733"/>
      <c r="E57" s="733"/>
      <c r="F57" s="733"/>
      <c r="G57" s="733"/>
      <c r="H57" s="733"/>
      <c r="I57" s="733"/>
      <c r="J57" s="733"/>
    </row>
    <row r="58" spans="1:15" s="421" customFormat="1" ht="39" customHeight="1" x14ac:dyDescent="0.2">
      <c r="A58" s="811" t="s">
        <v>160</v>
      </c>
      <c r="B58" s="811"/>
      <c r="C58" s="811"/>
      <c r="D58" s="811"/>
      <c r="E58" s="811"/>
      <c r="F58" s="811"/>
      <c r="G58" s="811"/>
      <c r="H58" s="811"/>
      <c r="I58" s="811"/>
      <c r="J58" s="811"/>
    </row>
    <row r="59" spans="1:15" s="421" customFormat="1" ht="12.75" customHeight="1" x14ac:dyDescent="0.3">
      <c r="A59" s="467"/>
      <c r="B59" s="732"/>
      <c r="C59" s="732"/>
      <c r="D59" s="733"/>
      <c r="E59" s="733"/>
      <c r="F59" s="733"/>
      <c r="G59" s="733"/>
      <c r="H59" s="733"/>
      <c r="I59" s="733"/>
      <c r="J59" s="733"/>
    </row>
    <row r="60" spans="1:15" s="421" customFormat="1" ht="24.75" customHeight="1" x14ac:dyDescent="0.2">
      <c r="A60" s="812" t="s">
        <v>581</v>
      </c>
      <c r="B60" s="812"/>
      <c r="C60" s="812"/>
      <c r="D60" s="812"/>
      <c r="E60" s="812"/>
      <c r="F60" s="812"/>
      <c r="G60" s="812"/>
      <c r="H60" s="812"/>
      <c r="I60" s="812"/>
      <c r="J60" s="812"/>
    </row>
    <row r="61" spans="1:15" s="421" customFormat="1" ht="12.75" customHeight="1" x14ac:dyDescent="0.3">
      <c r="A61" s="467"/>
      <c r="B61" s="732"/>
      <c r="C61" s="732"/>
      <c r="D61" s="733"/>
      <c r="E61" s="733"/>
      <c r="F61" s="733"/>
      <c r="G61" s="733"/>
      <c r="H61" s="733"/>
      <c r="I61" s="733"/>
      <c r="J61" s="733"/>
    </row>
    <row r="62" spans="1:15" ht="26.25" customHeight="1" x14ac:dyDescent="0.2">
      <c r="A62" s="813" t="s">
        <v>582</v>
      </c>
      <c r="B62" s="813"/>
      <c r="C62" s="813"/>
      <c r="D62" s="813"/>
      <c r="E62" s="813"/>
      <c r="F62" s="813"/>
      <c r="G62" s="813"/>
      <c r="H62" s="813"/>
      <c r="I62" s="813"/>
      <c r="J62" s="813"/>
    </row>
    <row r="63" spans="1:15" ht="12.75" customHeight="1" x14ac:dyDescent="0.2">
      <c r="A63" s="734"/>
      <c r="B63" s="728"/>
      <c r="C63" s="728"/>
      <c r="D63" s="728"/>
      <c r="E63" s="728"/>
      <c r="F63" s="728"/>
      <c r="G63" s="47"/>
      <c r="H63" s="47"/>
      <c r="I63" s="47"/>
      <c r="J63" s="47"/>
    </row>
    <row r="64" spans="1:15" ht="12.75" customHeight="1" x14ac:dyDescent="0.2">
      <c r="A64" s="813" t="s">
        <v>583</v>
      </c>
      <c r="B64" s="813"/>
      <c r="C64" s="813"/>
      <c r="D64" s="813"/>
      <c r="E64" s="813"/>
      <c r="F64" s="813"/>
      <c r="G64" s="813"/>
      <c r="H64" s="813"/>
      <c r="I64" s="813"/>
      <c r="J64" s="813"/>
    </row>
    <row r="65" spans="1:10" ht="12.75" customHeight="1" x14ac:dyDescent="0.2">
      <c r="A65" s="729"/>
      <c r="B65" s="729"/>
      <c r="C65" s="729"/>
      <c r="D65" s="729"/>
      <c r="E65" s="729"/>
      <c r="F65" s="729"/>
      <c r="G65" s="47"/>
      <c r="H65" s="47"/>
      <c r="I65" s="47"/>
      <c r="J65" s="47"/>
    </row>
    <row r="66" spans="1:10" ht="24.75" customHeight="1" x14ac:dyDescent="0.2">
      <c r="A66" s="813" t="s">
        <v>584</v>
      </c>
      <c r="B66" s="813"/>
      <c r="C66" s="813"/>
      <c r="D66" s="813"/>
      <c r="E66" s="813"/>
      <c r="F66" s="813"/>
      <c r="G66" s="813"/>
      <c r="H66" s="813"/>
      <c r="I66" s="813"/>
      <c r="J66" s="813"/>
    </row>
    <row r="67" spans="1:10" ht="12.75" customHeight="1" x14ac:dyDescent="0.2">
      <c r="A67" s="728"/>
      <c r="B67" s="728"/>
      <c r="C67" s="728"/>
      <c r="D67" s="728"/>
      <c r="E67" s="728"/>
      <c r="F67" s="728"/>
      <c r="G67" s="47"/>
      <c r="H67" s="47"/>
      <c r="I67" s="47"/>
      <c r="J67" s="47"/>
    </row>
    <row r="68" spans="1:10" ht="21" customHeight="1" x14ac:dyDescent="0.2">
      <c r="A68" s="813" t="s">
        <v>585</v>
      </c>
      <c r="B68" s="813"/>
      <c r="C68" s="813"/>
      <c r="D68" s="813"/>
      <c r="E68" s="813"/>
      <c r="F68" s="813"/>
      <c r="G68" s="813"/>
      <c r="H68" s="813"/>
      <c r="I68" s="813"/>
      <c r="J68" s="813"/>
    </row>
    <row r="69" spans="1:10" ht="12.75" customHeight="1" x14ac:dyDescent="0.2">
      <c r="A69" s="728"/>
      <c r="B69" s="728"/>
      <c r="C69" s="728"/>
      <c r="D69" s="728"/>
      <c r="E69" s="728"/>
      <c r="F69" s="728"/>
      <c r="G69" s="47"/>
      <c r="H69" s="47"/>
      <c r="I69" s="47"/>
      <c r="J69" s="47"/>
    </row>
    <row r="70" spans="1:10" ht="48.75" customHeight="1" x14ac:dyDescent="0.2">
      <c r="A70" s="813" t="s">
        <v>662</v>
      </c>
      <c r="B70" s="813"/>
      <c r="C70" s="813"/>
      <c r="D70" s="813"/>
      <c r="E70" s="813"/>
      <c r="F70" s="813"/>
      <c r="G70" s="813"/>
      <c r="H70" s="813"/>
      <c r="I70" s="813"/>
      <c r="J70" s="813"/>
    </row>
    <row r="71" spans="1:10" ht="12.75" customHeight="1" x14ac:dyDescent="0.2">
      <c r="A71" s="734"/>
      <c r="B71" s="728"/>
      <c r="C71" s="728"/>
      <c r="D71" s="728"/>
      <c r="E71" s="728"/>
      <c r="F71" s="728"/>
      <c r="G71" s="47"/>
      <c r="H71" s="47"/>
      <c r="I71" s="47"/>
      <c r="J71" s="47"/>
    </row>
    <row r="72" spans="1:10" ht="27" customHeight="1" x14ac:dyDescent="0.2">
      <c r="A72" s="813" t="s">
        <v>586</v>
      </c>
      <c r="B72" s="813"/>
      <c r="C72" s="813"/>
      <c r="D72" s="813"/>
      <c r="E72" s="813"/>
      <c r="F72" s="813"/>
      <c r="G72" s="813"/>
      <c r="H72" s="813"/>
      <c r="I72" s="813"/>
      <c r="J72" s="813"/>
    </row>
    <row r="73" spans="1:10" ht="12.75" customHeight="1" x14ac:dyDescent="0.2">
      <c r="A73" s="735"/>
      <c r="B73" s="728"/>
      <c r="C73" s="728"/>
      <c r="D73" s="728"/>
      <c r="E73" s="728"/>
      <c r="F73" s="728"/>
      <c r="G73" s="47"/>
      <c r="H73" s="47"/>
      <c r="I73" s="47"/>
      <c r="J73" s="47"/>
    </row>
    <row r="74" spans="1:10" ht="19.5" customHeight="1" x14ac:dyDescent="0.2">
      <c r="A74" s="813" t="s">
        <v>587</v>
      </c>
      <c r="B74" s="813"/>
      <c r="C74" s="813"/>
      <c r="D74" s="813"/>
      <c r="E74" s="813"/>
      <c r="F74" s="813"/>
      <c r="G74" s="813"/>
      <c r="H74" s="813"/>
      <c r="I74" s="813"/>
      <c r="J74" s="813"/>
    </row>
    <row r="75" spans="1:10" ht="12.75" customHeight="1" x14ac:dyDescent="0.2">
      <c r="A75" s="735"/>
      <c r="B75" s="728"/>
      <c r="C75" s="728"/>
      <c r="D75" s="728"/>
      <c r="E75" s="728"/>
      <c r="F75" s="728"/>
      <c r="G75" s="47"/>
      <c r="H75" s="47"/>
      <c r="I75" s="47"/>
      <c r="J75" s="47"/>
    </row>
    <row r="76" spans="1:10" ht="22.5" customHeight="1" x14ac:dyDescent="0.2">
      <c r="A76" s="813" t="s">
        <v>588</v>
      </c>
      <c r="B76" s="813"/>
      <c r="C76" s="813"/>
      <c r="D76" s="813"/>
      <c r="E76" s="813"/>
      <c r="F76" s="813"/>
      <c r="G76" s="813"/>
      <c r="H76" s="813"/>
      <c r="I76" s="813"/>
      <c r="J76" s="813"/>
    </row>
    <row r="77" spans="1:10" ht="12" customHeight="1" x14ac:dyDescent="0.2">
      <c r="A77" s="729"/>
      <c r="B77" s="729"/>
      <c r="C77" s="729"/>
      <c r="D77" s="729"/>
      <c r="E77" s="729"/>
      <c r="F77" s="729"/>
      <c r="G77" s="47"/>
      <c r="H77" s="47"/>
      <c r="I77" s="47"/>
      <c r="J77" s="47"/>
    </row>
    <row r="78" spans="1:10" ht="39.75" customHeight="1" x14ac:dyDescent="0.2">
      <c r="A78" s="813" t="s">
        <v>589</v>
      </c>
      <c r="B78" s="813"/>
      <c r="C78" s="813"/>
      <c r="D78" s="813"/>
      <c r="E78" s="813"/>
      <c r="F78" s="813"/>
      <c r="G78" s="813"/>
      <c r="H78" s="813"/>
      <c r="I78" s="813"/>
      <c r="J78" s="813"/>
    </row>
    <row r="79" spans="1:10" ht="12.75" customHeight="1" x14ac:dyDescent="0.2">
      <c r="A79" s="735"/>
      <c r="B79" s="728"/>
      <c r="C79" s="728"/>
      <c r="D79" s="728"/>
      <c r="E79" s="728"/>
      <c r="F79" s="728"/>
      <c r="G79" s="47"/>
      <c r="H79" s="47"/>
      <c r="I79" s="47"/>
      <c r="J79" s="47"/>
    </row>
    <row r="80" spans="1:10" ht="33.75" customHeight="1" x14ac:dyDescent="0.2">
      <c r="A80" s="813" t="s">
        <v>590</v>
      </c>
      <c r="B80" s="813"/>
      <c r="C80" s="813"/>
      <c r="D80" s="813"/>
      <c r="E80" s="813"/>
      <c r="F80" s="813"/>
      <c r="G80" s="813"/>
      <c r="H80" s="813"/>
      <c r="I80" s="813"/>
      <c r="J80" s="813"/>
    </row>
    <row r="81" spans="1:10" ht="12.75" customHeight="1" x14ac:dyDescent="0.2">
      <c r="A81" s="735"/>
      <c r="B81" s="728"/>
      <c r="C81" s="728"/>
      <c r="D81" s="728"/>
      <c r="E81" s="728"/>
      <c r="F81" s="728"/>
      <c r="G81" s="47"/>
      <c r="H81" s="47"/>
      <c r="I81" s="47"/>
      <c r="J81" s="47"/>
    </row>
    <row r="82" spans="1:10" ht="21" customHeight="1" x14ac:dyDescent="0.2">
      <c r="A82" s="813" t="s">
        <v>591</v>
      </c>
      <c r="B82" s="813"/>
      <c r="C82" s="813"/>
      <c r="D82" s="813"/>
      <c r="E82" s="813"/>
      <c r="F82" s="813"/>
      <c r="G82" s="813"/>
      <c r="H82" s="813"/>
      <c r="I82" s="813"/>
      <c r="J82" s="813"/>
    </row>
    <row r="83" spans="1:10" s="421" customFormat="1" ht="12.75" customHeight="1" x14ac:dyDescent="0.2">
      <c r="A83" s="736"/>
      <c r="B83" s="732"/>
      <c r="C83" s="732"/>
      <c r="D83" s="733"/>
      <c r="E83" s="733"/>
      <c r="F83" s="733"/>
      <c r="G83" s="733"/>
      <c r="H83" s="733"/>
      <c r="I83" s="733"/>
      <c r="J83" s="733"/>
    </row>
    <row r="84" spans="1:10" s="421" customFormat="1" ht="14.25" customHeight="1" x14ac:dyDescent="0.2">
      <c r="A84" s="810" t="s">
        <v>161</v>
      </c>
      <c r="B84" s="810"/>
      <c r="C84" s="810"/>
      <c r="D84" s="810"/>
      <c r="E84" s="810"/>
      <c r="F84" s="810"/>
      <c r="G84" s="810"/>
      <c r="H84" s="810"/>
      <c r="I84" s="810"/>
      <c r="J84" s="810"/>
    </row>
    <row r="85" spans="1:10" s="421" customFormat="1" ht="12.75" customHeight="1" x14ac:dyDescent="0.2">
      <c r="A85" s="737" t="s">
        <v>162</v>
      </c>
      <c r="B85" s="732"/>
      <c r="C85" s="732"/>
      <c r="D85" s="733"/>
      <c r="E85" s="733"/>
      <c r="F85" s="733"/>
      <c r="G85" s="733"/>
      <c r="H85" s="733"/>
      <c r="I85" s="733"/>
      <c r="J85" s="733"/>
    </row>
  </sheetData>
  <mergeCells count="14">
    <mergeCell ref="A84:J84"/>
    <mergeCell ref="A58:J58"/>
    <mergeCell ref="A60:J60"/>
    <mergeCell ref="A62:J62"/>
    <mergeCell ref="A64:J64"/>
    <mergeCell ref="A66:J66"/>
    <mergeCell ref="A68:J68"/>
    <mergeCell ref="A70:J70"/>
    <mergeCell ref="A72:J72"/>
    <mergeCell ref="A74:J74"/>
    <mergeCell ref="A76:J76"/>
    <mergeCell ref="A78:J78"/>
    <mergeCell ref="A80:J80"/>
    <mergeCell ref="A82:J82"/>
  </mergeCells>
  <phoneticPr fontId="3" type="noConversion"/>
  <pageMargins left="0.59055118110236227" right="0.59055118110236227" top="0.78740157480314965" bottom="0.59055118110236227" header="0.39370078740157483" footer="0.39370078740157483"/>
  <pageSetup paperSize="9" scale="65" firstPageNumber="11" fitToHeight="2" orientation="landscape" useFirstPageNumber="1" r:id="rId1"/>
  <headerFooter alignWithMargins="0">
    <oddHeader>&amp;R&amp;12Les finances des groupements à fiscalité propre en 2021</oddHeader>
    <oddFooter>&amp;L&amp;12Direction Générale des Collectivités locales / DESL&amp;C&amp;12&amp;P&amp;R&amp;12Mise en ligne : mars 2023</oddFooter>
    <evenHeader>&amp;RLes finances des groupements à fiscalité propre en 2019</evenHeader>
    <evenFooter>&amp;LDirection générale des collectivités locale / DESL&amp;C12&amp;RMise en ligne : mai 2021</evenFooter>
    <firstHeader>&amp;R&amp;12Les finances des groupements à fiscalité propre en 2019</firstHeader>
    <firstFooter>&amp;L&amp;12Direction générale des collectivités locale / DESL&amp;C&amp;12 11&amp;R&amp;12Mise en ligne : mai 2021</firstFooter>
  </headerFooter>
  <rowBreaks count="1" manualBreakCount="1">
    <brk id="5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94"/>
  <sheetViews>
    <sheetView showGridLines="0" zoomScaleNormal="100" zoomScaleSheetLayoutView="55" zoomScalePageLayoutView="55" workbookViewId="0"/>
  </sheetViews>
  <sheetFormatPr baseColWidth="10" defaultRowHeight="12.75" x14ac:dyDescent="0.2"/>
  <cols>
    <col min="1" max="1" width="84.140625" customWidth="1"/>
    <col min="2" max="7" width="14.7109375" customWidth="1"/>
    <col min="8" max="9" width="16" customWidth="1"/>
    <col min="10" max="10" width="12.7109375" customWidth="1"/>
  </cols>
  <sheetData>
    <row r="1" spans="1:13" ht="21" x14ac:dyDescent="0.25">
      <c r="A1" s="9" t="s">
        <v>663</v>
      </c>
      <c r="B1" s="3"/>
      <c r="C1" s="3"/>
      <c r="D1" s="212"/>
      <c r="E1" s="3"/>
      <c r="F1" s="3"/>
      <c r="G1" s="212"/>
      <c r="H1" s="3"/>
      <c r="I1" s="3"/>
      <c r="J1" s="3"/>
    </row>
    <row r="2" spans="1:13" ht="13.5" thickBot="1" x14ac:dyDescent="0.25">
      <c r="A2" s="205"/>
      <c r="J2" s="32" t="s">
        <v>24</v>
      </c>
    </row>
    <row r="3" spans="1:13" ht="12.75" customHeight="1" x14ac:dyDescent="0.2">
      <c r="A3" s="204" t="s">
        <v>235</v>
      </c>
      <c r="B3" s="480" t="s">
        <v>34</v>
      </c>
      <c r="C3" s="480" t="s">
        <v>464</v>
      </c>
      <c r="D3" s="480" t="s">
        <v>466</v>
      </c>
      <c r="E3" s="480" t="s">
        <v>97</v>
      </c>
      <c r="F3" s="480" t="s">
        <v>272</v>
      </c>
      <c r="G3" s="481">
        <v>300000</v>
      </c>
      <c r="H3" s="482" t="s">
        <v>288</v>
      </c>
      <c r="I3" s="482" t="s">
        <v>288</v>
      </c>
      <c r="J3" s="482" t="s">
        <v>61</v>
      </c>
    </row>
    <row r="4" spans="1:13" ht="12.75" customHeight="1" x14ac:dyDescent="0.2">
      <c r="A4" s="203"/>
      <c r="B4" s="483" t="s">
        <v>463</v>
      </c>
      <c r="C4" s="483" t="s">
        <v>35</v>
      </c>
      <c r="D4" s="483" t="s">
        <v>35</v>
      </c>
      <c r="E4" s="483" t="s">
        <v>35</v>
      </c>
      <c r="F4" s="483" t="s">
        <v>35</v>
      </c>
      <c r="G4" s="483" t="s">
        <v>36</v>
      </c>
      <c r="H4" s="484" t="s">
        <v>286</v>
      </c>
      <c r="I4" s="484" t="s">
        <v>287</v>
      </c>
      <c r="J4" s="484" t="s">
        <v>106</v>
      </c>
    </row>
    <row r="5" spans="1:13" ht="12.75" customHeight="1" thickBot="1" x14ac:dyDescent="0.25">
      <c r="A5" s="206" t="s">
        <v>65</v>
      </c>
      <c r="B5" s="485" t="s">
        <v>36</v>
      </c>
      <c r="C5" s="485" t="s">
        <v>465</v>
      </c>
      <c r="D5" s="485" t="s">
        <v>99</v>
      </c>
      <c r="E5" s="485" t="s">
        <v>100</v>
      </c>
      <c r="F5" s="485" t="s">
        <v>273</v>
      </c>
      <c r="G5" s="485" t="s">
        <v>101</v>
      </c>
      <c r="H5" s="486" t="s">
        <v>100</v>
      </c>
      <c r="I5" s="486" t="s">
        <v>101</v>
      </c>
      <c r="J5" s="486" t="s">
        <v>270</v>
      </c>
    </row>
    <row r="6" spans="1:13" ht="12.75" customHeight="1" x14ac:dyDescent="0.2"/>
    <row r="7" spans="1:13" ht="14.25" customHeight="1" x14ac:dyDescent="0.25">
      <c r="A7" s="325" t="s">
        <v>115</v>
      </c>
      <c r="B7" s="597">
        <v>5.5164429999999998</v>
      </c>
      <c r="C7" s="597">
        <v>5.257522228</v>
      </c>
      <c r="D7" s="597">
        <v>4.8828730990000002</v>
      </c>
      <c r="E7" s="597">
        <v>4.7547948829999997</v>
      </c>
      <c r="F7" s="597">
        <v>1.7963897090000001</v>
      </c>
      <c r="G7" s="597">
        <v>2.3881430319999999</v>
      </c>
      <c r="H7" s="598">
        <v>5.012862857</v>
      </c>
      <c r="I7" s="598">
        <v>2.134915168</v>
      </c>
      <c r="J7" s="598">
        <v>3.2461217069999999</v>
      </c>
      <c r="M7" s="47"/>
    </row>
    <row r="8" spans="1:13" ht="14.25" customHeight="1" x14ac:dyDescent="0.2">
      <c r="A8" s="323" t="s">
        <v>116</v>
      </c>
      <c r="B8" s="599">
        <v>6.9728443520000001</v>
      </c>
      <c r="C8" s="599">
        <v>6.2353221760000004</v>
      </c>
      <c r="D8" s="599">
        <v>6.243436472</v>
      </c>
      <c r="E8" s="599">
        <v>6.3847569919999998</v>
      </c>
      <c r="F8" s="599">
        <v>3.8433002369999998</v>
      </c>
      <c r="G8" s="599">
        <v>2.053988806</v>
      </c>
      <c r="H8" s="600">
        <v>6.3713797230000004</v>
      </c>
      <c r="I8" s="600">
        <v>2.854270284</v>
      </c>
      <c r="J8" s="600">
        <v>4.2433931290000002</v>
      </c>
    </row>
    <row r="9" spans="1:13" ht="14.25" customHeight="1" x14ac:dyDescent="0.2">
      <c r="A9" s="323" t="s">
        <v>117</v>
      </c>
      <c r="B9" s="599">
        <v>7.8423995480000004</v>
      </c>
      <c r="C9" s="599">
        <v>5.7622894980000003</v>
      </c>
      <c r="D9" s="599">
        <v>4.5993851680000004</v>
      </c>
      <c r="E9" s="599">
        <v>5.430311186</v>
      </c>
      <c r="F9" s="599">
        <v>3.2536344349999999</v>
      </c>
      <c r="G9" s="599">
        <v>3.08094482</v>
      </c>
      <c r="H9" s="600">
        <v>5.587454653</v>
      </c>
      <c r="I9" s="600">
        <v>3.1605441359999999</v>
      </c>
      <c r="J9" s="600">
        <v>4.1701604330000004</v>
      </c>
    </row>
    <row r="10" spans="1:13" ht="14.25" customHeight="1" x14ac:dyDescent="0.2">
      <c r="A10" s="323" t="s">
        <v>118</v>
      </c>
      <c r="B10" s="599">
        <v>-11.199889496999999</v>
      </c>
      <c r="C10" s="599">
        <v>-8.1374888070000004</v>
      </c>
      <c r="D10" s="599">
        <v>-8.5451355469999992</v>
      </c>
      <c r="E10" s="599">
        <v>-4.3373007169999998</v>
      </c>
      <c r="F10" s="599">
        <v>-5.9905856020000003</v>
      </c>
      <c r="G10" s="599">
        <v>-3.2565917</v>
      </c>
      <c r="H10" s="600">
        <v>-7.1233242590000003</v>
      </c>
      <c r="I10" s="600">
        <v>-4.334335716</v>
      </c>
      <c r="J10" s="600">
        <v>-5.1275921699999998</v>
      </c>
    </row>
    <row r="11" spans="1:13" ht="14.25" customHeight="1" x14ac:dyDescent="0.2">
      <c r="A11" s="323" t="s">
        <v>119</v>
      </c>
      <c r="B11" s="599">
        <v>2.665769166</v>
      </c>
      <c r="C11" s="599">
        <v>4.8649314840000004</v>
      </c>
      <c r="D11" s="599">
        <v>5.0618386370000001</v>
      </c>
      <c r="E11" s="599">
        <v>4.0288291999999997</v>
      </c>
      <c r="F11" s="599">
        <v>0.87191869099999997</v>
      </c>
      <c r="G11" s="599">
        <v>3.1758221689999999</v>
      </c>
      <c r="H11" s="600">
        <v>4.3286218720000003</v>
      </c>
      <c r="I11" s="600">
        <v>2.3661155709999999</v>
      </c>
      <c r="J11" s="600">
        <v>3.0225022539999999</v>
      </c>
    </row>
    <row r="12" spans="1:13" ht="14.25" customHeight="1" x14ac:dyDescent="0.2">
      <c r="A12" s="323" t="s">
        <v>120</v>
      </c>
      <c r="B12" s="599">
        <v>2.675822433</v>
      </c>
      <c r="C12" s="599">
        <v>2.6572745109999998</v>
      </c>
      <c r="D12" s="599">
        <v>3.575886262</v>
      </c>
      <c r="E12" s="599">
        <v>-2.020457505</v>
      </c>
      <c r="F12" s="599">
        <v>-8.8035961700000005</v>
      </c>
      <c r="G12" s="599">
        <v>-6.1193119380000001</v>
      </c>
      <c r="H12" s="600">
        <v>1.1668541429999999</v>
      </c>
      <c r="I12" s="600">
        <v>-7.7175878830000002</v>
      </c>
      <c r="J12" s="600">
        <v>-3.7100929159999998</v>
      </c>
    </row>
    <row r="13" spans="1:13" ht="14.25" customHeight="1" x14ac:dyDescent="0.25">
      <c r="A13" s="325" t="s">
        <v>121</v>
      </c>
      <c r="B13" s="597">
        <v>4.2421139290000003</v>
      </c>
      <c r="C13" s="597">
        <v>4.4335807779999996</v>
      </c>
      <c r="D13" s="597">
        <v>4.13545871</v>
      </c>
      <c r="E13" s="597">
        <v>4.0958700510000003</v>
      </c>
      <c r="F13" s="597">
        <v>3.020210166</v>
      </c>
      <c r="G13" s="597">
        <v>5.0623817720000002</v>
      </c>
      <c r="H13" s="598">
        <v>4.2183964129999998</v>
      </c>
      <c r="I13" s="598">
        <v>4.1980686169999997</v>
      </c>
      <c r="J13" s="598">
        <v>4.2057843569999998</v>
      </c>
    </row>
    <row r="14" spans="1:13" ht="14.25" customHeight="1" x14ac:dyDescent="0.2">
      <c r="A14" s="323" t="s">
        <v>432</v>
      </c>
      <c r="B14" s="599">
        <v>-3.7693457879999999</v>
      </c>
      <c r="C14" s="599">
        <v>-5.1451866270000002</v>
      </c>
      <c r="D14" s="599">
        <v>-4.3560469050000004</v>
      </c>
      <c r="E14" s="599">
        <v>-0.60675925900000005</v>
      </c>
      <c r="F14" s="599">
        <v>-1.1565299019999999</v>
      </c>
      <c r="G14" s="599">
        <v>1.182965657</v>
      </c>
      <c r="H14" s="600">
        <v>-3.1689458959999999</v>
      </c>
      <c r="I14" s="600">
        <v>0.119053518</v>
      </c>
      <c r="J14" s="600">
        <v>-1.2207740659999999</v>
      </c>
    </row>
    <row r="15" spans="1:13" ht="14.25" customHeight="1" x14ac:dyDescent="0.2">
      <c r="A15" s="407" t="s">
        <v>433</v>
      </c>
      <c r="B15" s="599">
        <v>-45.612111312000003</v>
      </c>
      <c r="C15" s="599">
        <v>-60.208247456000002</v>
      </c>
      <c r="D15" s="599">
        <v>-67.630517576000003</v>
      </c>
      <c r="E15" s="599">
        <v>-64.850480974000007</v>
      </c>
      <c r="F15" s="599">
        <v>-61.589430491999998</v>
      </c>
      <c r="G15" s="599">
        <v>-57.011775260999997</v>
      </c>
      <c r="H15" s="600">
        <v>-61.728957254000001</v>
      </c>
      <c r="I15" s="600">
        <v>-59.091642256</v>
      </c>
      <c r="J15" s="600">
        <v>-60.172656388</v>
      </c>
    </row>
    <row r="16" spans="1:13" ht="14.25" customHeight="1" x14ac:dyDescent="0.2">
      <c r="A16" s="323" t="s">
        <v>123</v>
      </c>
      <c r="B16" s="599">
        <v>118.464613046</v>
      </c>
      <c r="C16" s="599">
        <v>145.66057760499999</v>
      </c>
      <c r="D16" s="599">
        <v>181.19409474700001</v>
      </c>
      <c r="E16" s="599">
        <v>153.449830365</v>
      </c>
      <c r="F16" s="599">
        <v>153.778594795</v>
      </c>
      <c r="G16" s="599">
        <v>151.262215414</v>
      </c>
      <c r="H16" s="600">
        <v>152.962837154</v>
      </c>
      <c r="I16" s="600">
        <v>152.40921653199999</v>
      </c>
      <c r="J16" s="600">
        <v>152.631341437</v>
      </c>
    </row>
    <row r="17" spans="1:10" ht="14.25" customHeight="1" x14ac:dyDescent="0.2">
      <c r="A17" s="323" t="s">
        <v>434</v>
      </c>
      <c r="B17" s="599">
        <v>33.622314191999997</v>
      </c>
      <c r="C17" s="599">
        <v>38.395480337999999</v>
      </c>
      <c r="D17" s="599">
        <v>28.242734383999998</v>
      </c>
      <c r="E17" s="599">
        <v>14.721340063</v>
      </c>
      <c r="F17" s="599">
        <v>12.319995881000001</v>
      </c>
      <c r="G17" s="599">
        <v>9.1350793649999993</v>
      </c>
      <c r="H17" s="600">
        <v>25.08894111</v>
      </c>
      <c r="I17" s="600">
        <v>10.262387481999999</v>
      </c>
      <c r="J17" s="600">
        <v>14.383690931</v>
      </c>
    </row>
    <row r="18" spans="1:10" ht="14.25" customHeight="1" x14ac:dyDescent="0.2">
      <c r="A18" s="407" t="s">
        <v>435</v>
      </c>
      <c r="B18" s="599">
        <v>1.0887666060000001</v>
      </c>
      <c r="C18" s="599">
        <v>0.86849759400000004</v>
      </c>
      <c r="D18" s="599">
        <v>-0.68074254999999995</v>
      </c>
      <c r="E18" s="599">
        <v>-1.138487292</v>
      </c>
      <c r="F18" s="599">
        <v>-1.2125423630000001</v>
      </c>
      <c r="G18" s="599">
        <v>-0.204400304</v>
      </c>
      <c r="H18" s="600">
        <v>-0.371926278</v>
      </c>
      <c r="I18" s="600">
        <v>-0.53323905800000004</v>
      </c>
      <c r="J18" s="600">
        <v>-0.490877222</v>
      </c>
    </row>
    <row r="19" spans="1:10" ht="14.25" customHeight="1" x14ac:dyDescent="0.2">
      <c r="A19" s="323" t="s">
        <v>126</v>
      </c>
      <c r="B19" s="599">
        <v>21.730978411999999</v>
      </c>
      <c r="C19" s="599">
        <v>19.888205358</v>
      </c>
      <c r="D19" s="599">
        <v>18.312351806999999</v>
      </c>
      <c r="E19" s="599">
        <v>10.707299833</v>
      </c>
      <c r="F19" s="599">
        <v>20.384752959</v>
      </c>
      <c r="G19" s="599">
        <v>15.212259757</v>
      </c>
      <c r="H19" s="600">
        <v>16.769567714000001</v>
      </c>
      <c r="I19" s="600">
        <v>17.121504955999999</v>
      </c>
      <c r="J19" s="600">
        <v>17.002444402999998</v>
      </c>
    </row>
    <row r="20" spans="1:10" ht="14.25" customHeight="1" x14ac:dyDescent="0.2">
      <c r="A20" s="676" t="s">
        <v>475</v>
      </c>
      <c r="B20" s="599">
        <v>129.60534977200001</v>
      </c>
      <c r="C20" s="599">
        <v>145.465503617</v>
      </c>
      <c r="D20" s="599">
        <v>123.73306023400001</v>
      </c>
      <c r="E20" s="599">
        <v>63.093591207999999</v>
      </c>
      <c r="F20" s="599">
        <v>51.707791522000001</v>
      </c>
      <c r="G20" s="599">
        <v>59.144298470000003</v>
      </c>
      <c r="H20" s="600">
        <v>102.516022178</v>
      </c>
      <c r="I20" s="600">
        <v>55.642973503999997</v>
      </c>
      <c r="J20" s="600">
        <v>71.265190008999994</v>
      </c>
    </row>
    <row r="21" spans="1:10" ht="14.25" customHeight="1" x14ac:dyDescent="0.2">
      <c r="A21" s="323" t="s">
        <v>127</v>
      </c>
      <c r="B21" s="599">
        <v>6.669263334</v>
      </c>
      <c r="C21" s="599">
        <v>2.8547549509999999</v>
      </c>
      <c r="D21" s="599">
        <v>3.750121321</v>
      </c>
      <c r="E21" s="599">
        <v>8.8992684000000002E-2</v>
      </c>
      <c r="F21" s="599">
        <v>0.64298735699999998</v>
      </c>
      <c r="G21" s="599">
        <v>12.959693022</v>
      </c>
      <c r="H21" s="600">
        <v>2.5099181850000001</v>
      </c>
      <c r="I21" s="600">
        <v>6.2462051150000004</v>
      </c>
      <c r="J21" s="600">
        <v>4.0042956539999999</v>
      </c>
    </row>
    <row r="22" spans="1:10" ht="14.25" customHeight="1" x14ac:dyDescent="0.2">
      <c r="A22" s="323" t="s">
        <v>128</v>
      </c>
      <c r="B22" s="599">
        <v>15.033785782000001</v>
      </c>
      <c r="C22" s="599">
        <v>13.154080699</v>
      </c>
      <c r="D22" s="599">
        <v>11.458537443000001</v>
      </c>
      <c r="E22" s="599">
        <v>11.928677282000001</v>
      </c>
      <c r="F22" s="599">
        <v>6.840479695</v>
      </c>
      <c r="G22" s="599">
        <v>6.5854933520000003</v>
      </c>
      <c r="H22" s="600">
        <v>12.514343939</v>
      </c>
      <c r="I22" s="600">
        <v>6.6952287540000004</v>
      </c>
      <c r="J22" s="600">
        <v>8.9002373549999998</v>
      </c>
    </row>
    <row r="23" spans="1:10" ht="14.25" customHeight="1" x14ac:dyDescent="0.2">
      <c r="A23" s="326" t="s">
        <v>129</v>
      </c>
      <c r="B23" s="601">
        <v>4.7846488359999997</v>
      </c>
      <c r="C23" s="601">
        <v>6.9323309289999999</v>
      </c>
      <c r="D23" s="601">
        <v>3.7898546679999998</v>
      </c>
      <c r="E23" s="601">
        <v>4.9202669239999999</v>
      </c>
      <c r="F23" s="601">
        <v>-1.5507525630000001</v>
      </c>
      <c r="G23" s="601">
        <v>15.992443772</v>
      </c>
      <c r="H23" s="602">
        <v>5.2670033360000001</v>
      </c>
      <c r="I23" s="602">
        <v>9.2563764190000004</v>
      </c>
      <c r="J23" s="602">
        <v>7.8497680880000003</v>
      </c>
    </row>
    <row r="24" spans="1:10" ht="14.25" customHeight="1" x14ac:dyDescent="0.25">
      <c r="A24" s="325" t="s">
        <v>130</v>
      </c>
      <c r="B24" s="597">
        <v>-2.4687591320000002</v>
      </c>
      <c r="C24" s="597">
        <v>0.28868158100000002</v>
      </c>
      <c r="D24" s="597">
        <v>0.18213428700000001</v>
      </c>
      <c r="E24" s="597">
        <v>0.65406423400000002</v>
      </c>
      <c r="F24" s="597">
        <v>8.7688557960000004</v>
      </c>
      <c r="G24" s="597">
        <v>16.374181912000001</v>
      </c>
      <c r="H24" s="598">
        <v>9.8598893000000007E-2</v>
      </c>
      <c r="I24" s="598">
        <v>13.313139651</v>
      </c>
      <c r="J24" s="598">
        <v>8.7026084739999998</v>
      </c>
    </row>
    <row r="25" spans="1:10" ht="14.25" customHeight="1" x14ac:dyDescent="0.25">
      <c r="A25" s="327" t="s">
        <v>131</v>
      </c>
      <c r="B25" s="603">
        <v>-5.7322943710000001</v>
      </c>
      <c r="C25" s="603">
        <v>-0.93615864900000001</v>
      </c>
      <c r="D25" s="603">
        <v>-4.6350900959999999</v>
      </c>
      <c r="E25" s="603">
        <v>-4.7635301959999996</v>
      </c>
      <c r="F25" s="603">
        <v>8.6372599470000004</v>
      </c>
      <c r="G25" s="603">
        <v>12.394348429000001</v>
      </c>
      <c r="H25" s="604">
        <v>-3.6661189830000001</v>
      </c>
      <c r="I25" s="604">
        <v>10.814898787000001</v>
      </c>
      <c r="J25" s="604">
        <v>4.932386953</v>
      </c>
    </row>
    <row r="26" spans="1:10" ht="14.25" customHeight="1" x14ac:dyDescent="0.25">
      <c r="A26" s="325" t="s">
        <v>132</v>
      </c>
      <c r="B26" s="597">
        <v>8.2630535530000007</v>
      </c>
      <c r="C26" s="597">
        <v>-1.210376278</v>
      </c>
      <c r="D26" s="597">
        <v>7.6103434930000002</v>
      </c>
      <c r="E26" s="597">
        <v>-1.9589011620000001</v>
      </c>
      <c r="F26" s="597">
        <v>6.4905050849999997</v>
      </c>
      <c r="G26" s="597">
        <v>2.845134651</v>
      </c>
      <c r="H26" s="598">
        <v>1.383529759</v>
      </c>
      <c r="I26" s="598">
        <v>4.1800670630000001</v>
      </c>
      <c r="J26" s="598">
        <v>3.2863934179999998</v>
      </c>
    </row>
    <row r="27" spans="1:10" ht="14.25" customHeight="1" x14ac:dyDescent="0.2">
      <c r="A27" s="323" t="s">
        <v>133</v>
      </c>
      <c r="B27" s="599">
        <v>12.376674424000001</v>
      </c>
      <c r="C27" s="599">
        <v>-2.2913956940000002</v>
      </c>
      <c r="D27" s="599">
        <v>9.1236206769999999</v>
      </c>
      <c r="E27" s="599">
        <v>0.82631895799999999</v>
      </c>
      <c r="F27" s="599">
        <v>7.5407344219999999</v>
      </c>
      <c r="G27" s="599">
        <v>7.9679352400000001</v>
      </c>
      <c r="H27" s="600">
        <v>2.9608929509999999</v>
      </c>
      <c r="I27" s="600">
        <v>7.811466716</v>
      </c>
      <c r="J27" s="600">
        <v>6.1622730649999999</v>
      </c>
    </row>
    <row r="28" spans="1:10" ht="14.25" customHeight="1" x14ac:dyDescent="0.2">
      <c r="A28" s="323" t="s">
        <v>134</v>
      </c>
      <c r="B28" s="607">
        <v>-8.7964384169999992</v>
      </c>
      <c r="C28" s="599">
        <v>2.127698643</v>
      </c>
      <c r="D28" s="599">
        <v>-6.4778645999999995E-2</v>
      </c>
      <c r="E28" s="599">
        <v>-10.126041765</v>
      </c>
      <c r="F28" s="599">
        <v>2.0498087059999999</v>
      </c>
      <c r="G28" s="599">
        <v>-11.696802656999999</v>
      </c>
      <c r="H28" s="600">
        <v>-5.0220712699999996</v>
      </c>
      <c r="I28" s="600">
        <v>-6.6150367709999998</v>
      </c>
      <c r="J28" s="600">
        <v>-6.1946161469999996</v>
      </c>
    </row>
    <row r="29" spans="1:10" ht="14.25" customHeight="1" x14ac:dyDescent="0.2">
      <c r="A29" s="323" t="s">
        <v>135</v>
      </c>
      <c r="B29" s="599">
        <v>-6.7407905399999999</v>
      </c>
      <c r="C29" s="599">
        <v>3.7461345599999998</v>
      </c>
      <c r="D29" s="599">
        <v>11.561500188</v>
      </c>
      <c r="E29" s="599">
        <v>-5.0660437040000001</v>
      </c>
      <c r="F29" s="599">
        <v>10.102733688000001</v>
      </c>
      <c r="G29" s="599">
        <v>0.17747471000000001</v>
      </c>
      <c r="H29" s="600">
        <v>0.32318408599999998</v>
      </c>
      <c r="I29" s="600">
        <v>3.7143198669999999</v>
      </c>
      <c r="J29" s="600">
        <v>2.7472644339999999</v>
      </c>
    </row>
    <row r="30" spans="1:10" ht="14.25" customHeight="1" x14ac:dyDescent="0.25">
      <c r="A30" s="325" t="s">
        <v>136</v>
      </c>
      <c r="B30" s="597">
        <v>7.4180899179999997</v>
      </c>
      <c r="C30" s="597">
        <v>7.8935288190000001</v>
      </c>
      <c r="D30" s="597">
        <v>12.310406579</v>
      </c>
      <c r="E30" s="597">
        <v>-1.569446347</v>
      </c>
      <c r="F30" s="597">
        <v>15.295085194</v>
      </c>
      <c r="G30" s="597">
        <v>14.751602272</v>
      </c>
      <c r="H30" s="598">
        <v>5.3572375589999996</v>
      </c>
      <c r="I30" s="598">
        <v>14.946202746999999</v>
      </c>
      <c r="J30" s="598">
        <v>11.566607368</v>
      </c>
    </row>
    <row r="31" spans="1:10" ht="14.25" customHeight="1" x14ac:dyDescent="0.2">
      <c r="A31" s="323" t="s">
        <v>137</v>
      </c>
      <c r="B31" s="599">
        <v>15.998816993</v>
      </c>
      <c r="C31" s="599">
        <v>16.192607443</v>
      </c>
      <c r="D31" s="599">
        <v>19.506349794999998</v>
      </c>
      <c r="E31" s="599">
        <v>6.4003679709999997</v>
      </c>
      <c r="F31" s="599">
        <v>40.314421799000002</v>
      </c>
      <c r="G31" s="599">
        <v>11.802295547</v>
      </c>
      <c r="H31" s="600">
        <v>13.240952245000001</v>
      </c>
      <c r="I31" s="600">
        <v>21.931599388999999</v>
      </c>
      <c r="J31" s="600">
        <v>18.769718887</v>
      </c>
    </row>
    <row r="32" spans="1:10" ht="14.25" customHeight="1" x14ac:dyDescent="0.2">
      <c r="A32" s="323" t="s">
        <v>138</v>
      </c>
      <c r="B32" s="599">
        <v>7.569865193</v>
      </c>
      <c r="C32" s="599">
        <v>3.3968680400000002</v>
      </c>
      <c r="D32" s="599">
        <v>8.8226479839999996</v>
      </c>
      <c r="E32" s="599">
        <v>-1.058851947</v>
      </c>
      <c r="F32" s="599">
        <v>12.259767374999999</v>
      </c>
      <c r="G32" s="599">
        <v>17.30532693</v>
      </c>
      <c r="H32" s="600">
        <v>3.6804764350000001</v>
      </c>
      <c r="I32" s="600">
        <v>15.602742201</v>
      </c>
      <c r="J32" s="600">
        <v>11.104905443</v>
      </c>
    </row>
    <row r="33" spans="1:10" ht="14.25" customHeight="1" x14ac:dyDescent="0.2">
      <c r="A33" s="326" t="s">
        <v>139</v>
      </c>
      <c r="B33" s="601">
        <v>-3.8891555530000002</v>
      </c>
      <c r="C33" s="601">
        <v>10.004646058000001</v>
      </c>
      <c r="D33" s="601">
        <v>12.754826533999999</v>
      </c>
      <c r="E33" s="601">
        <v>-12.574189738999999</v>
      </c>
      <c r="F33" s="601">
        <v>-0.735215391</v>
      </c>
      <c r="G33" s="601">
        <v>12.375984004999999</v>
      </c>
      <c r="H33" s="602">
        <v>-0.39436227400000001</v>
      </c>
      <c r="I33" s="602">
        <v>7.133483644</v>
      </c>
      <c r="J33" s="602">
        <v>4.9771421790000003</v>
      </c>
    </row>
    <row r="34" spans="1:10" ht="14.25" customHeight="1" x14ac:dyDescent="0.25">
      <c r="A34" s="328" t="s">
        <v>140</v>
      </c>
      <c r="B34" s="597">
        <v>6.1769883080000003</v>
      </c>
      <c r="C34" s="597">
        <v>3.6576759769999998</v>
      </c>
      <c r="D34" s="597">
        <v>5.5026517799999999</v>
      </c>
      <c r="E34" s="597">
        <v>3.1031995860000001</v>
      </c>
      <c r="F34" s="597">
        <v>3.051990553</v>
      </c>
      <c r="G34" s="597">
        <v>2.5348374969999998</v>
      </c>
      <c r="H34" s="598">
        <v>4.1358862500000004</v>
      </c>
      <c r="I34" s="598">
        <v>2.746593995</v>
      </c>
      <c r="J34" s="598">
        <v>3.257315926</v>
      </c>
    </row>
    <row r="35" spans="1:10" ht="14.25" customHeight="1" x14ac:dyDescent="0.25">
      <c r="A35" s="328" t="s">
        <v>141</v>
      </c>
      <c r="B35" s="597">
        <v>4.6565937100000001</v>
      </c>
      <c r="C35" s="597">
        <v>4.8086824549999996</v>
      </c>
      <c r="D35" s="597">
        <v>4.8992093790000002</v>
      </c>
      <c r="E35" s="597">
        <v>3.5388482990000001</v>
      </c>
      <c r="F35" s="597">
        <v>4.2386792509999998</v>
      </c>
      <c r="G35" s="597">
        <v>6.2892671819999997</v>
      </c>
      <c r="H35" s="598">
        <v>4.3366702200000002</v>
      </c>
      <c r="I35" s="598">
        <v>5.4367937790000003</v>
      </c>
      <c r="J35" s="598">
        <v>5.0225347530000004</v>
      </c>
    </row>
    <row r="36" spans="1:10" ht="14.25" customHeight="1" x14ac:dyDescent="0.25">
      <c r="A36" s="327"/>
      <c r="B36" s="603"/>
      <c r="C36" s="603"/>
      <c r="D36" s="603"/>
      <c r="E36" s="603"/>
      <c r="F36" s="603"/>
      <c r="G36" s="603"/>
      <c r="H36" s="604"/>
      <c r="I36" s="604"/>
      <c r="J36" s="604"/>
    </row>
    <row r="37" spans="1:10" ht="14.25" customHeight="1" x14ac:dyDescent="0.2">
      <c r="A37" s="323" t="s">
        <v>143</v>
      </c>
      <c r="B37" s="599">
        <v>2.7985547400000002</v>
      </c>
      <c r="C37" s="599">
        <v>3.113496697</v>
      </c>
      <c r="D37" s="599">
        <v>11.379066421999999</v>
      </c>
      <c r="E37" s="599">
        <v>11.483488411</v>
      </c>
      <c r="F37" s="599">
        <v>8.932505484</v>
      </c>
      <c r="G37" s="599">
        <v>20.596352285999998</v>
      </c>
      <c r="H37" s="600">
        <v>8.0079556939999996</v>
      </c>
      <c r="I37" s="600">
        <v>16.137954339</v>
      </c>
      <c r="J37" s="600">
        <v>13.950057555000001</v>
      </c>
    </row>
    <row r="38" spans="1:10" ht="14.25" customHeight="1" x14ac:dyDescent="0.2">
      <c r="A38" s="323" t="s">
        <v>144</v>
      </c>
      <c r="B38" s="599">
        <v>29.951980789</v>
      </c>
      <c r="C38" s="599">
        <v>24.769039983999999</v>
      </c>
      <c r="D38" s="599">
        <v>44.399961595000001</v>
      </c>
      <c r="E38" s="599">
        <v>9.8699654819999996</v>
      </c>
      <c r="F38" s="599">
        <v>-17.826977593999999</v>
      </c>
      <c r="G38" s="599">
        <v>-30.051625601000001</v>
      </c>
      <c r="H38" s="600">
        <v>22.601680529999999</v>
      </c>
      <c r="I38" s="600">
        <v>-25.856140164999999</v>
      </c>
      <c r="J38" s="600">
        <v>-16.508196204000001</v>
      </c>
    </row>
    <row r="39" spans="1:10" ht="14.25" customHeight="1" x14ac:dyDescent="0.2">
      <c r="A39" s="326"/>
      <c r="B39" s="601"/>
      <c r="C39" s="601"/>
      <c r="D39" s="601"/>
      <c r="E39" s="601"/>
      <c r="F39" s="601"/>
      <c r="G39" s="601"/>
      <c r="H39" s="602"/>
      <c r="I39" s="602"/>
      <c r="J39" s="602"/>
    </row>
    <row r="40" spans="1:10" ht="14.25" customHeight="1" x14ac:dyDescent="0.25">
      <c r="A40" s="328" t="s">
        <v>146</v>
      </c>
      <c r="B40" s="597">
        <v>6.0003353219999997</v>
      </c>
      <c r="C40" s="597">
        <v>3.6341169760000001</v>
      </c>
      <c r="D40" s="597">
        <v>5.7500362469999997</v>
      </c>
      <c r="E40" s="597">
        <v>3.4880514840000001</v>
      </c>
      <c r="F40" s="597">
        <v>3.4341634430000001</v>
      </c>
      <c r="G40" s="597">
        <v>3.8399939669999998</v>
      </c>
      <c r="H40" s="598">
        <v>4.3102744059999996</v>
      </c>
      <c r="I40" s="598">
        <v>3.6745858939999998</v>
      </c>
      <c r="J40" s="598">
        <v>3.904483581</v>
      </c>
    </row>
    <row r="41" spans="1:10" ht="14.25" customHeight="1" x14ac:dyDescent="0.25">
      <c r="A41" s="328" t="s">
        <v>147</v>
      </c>
      <c r="B41" s="597">
        <v>5.7379228749999998</v>
      </c>
      <c r="C41" s="597">
        <v>5.6520110250000002</v>
      </c>
      <c r="D41" s="597">
        <v>6.5685713080000001</v>
      </c>
      <c r="E41" s="597">
        <v>3.8890165950000002</v>
      </c>
      <c r="F41" s="597">
        <v>2.1705590890000002</v>
      </c>
      <c r="G41" s="597">
        <v>1.803387769</v>
      </c>
      <c r="H41" s="598">
        <v>5.1993682919999999</v>
      </c>
      <c r="I41" s="598">
        <v>1.953064342</v>
      </c>
      <c r="J41" s="598">
        <v>3.1228816180000001</v>
      </c>
    </row>
    <row r="42" spans="1:10" ht="14.25" customHeight="1" x14ac:dyDescent="0.2">
      <c r="A42" s="326"/>
      <c r="B42" s="601"/>
      <c r="C42" s="601"/>
      <c r="D42" s="601"/>
      <c r="E42" s="601"/>
      <c r="F42" s="601"/>
      <c r="G42" s="601"/>
      <c r="H42" s="602"/>
      <c r="I42" s="602"/>
      <c r="J42" s="602"/>
    </row>
    <row r="43" spans="1:10" s="7" customFormat="1" ht="14.25" customHeight="1" x14ac:dyDescent="0.25">
      <c r="A43" s="329" t="s">
        <v>206</v>
      </c>
      <c r="B43" s="603">
        <v>0.36341114499999999</v>
      </c>
      <c r="C43" s="603">
        <v>2.2576721439999998</v>
      </c>
      <c r="D43" s="603">
        <v>2.8201832979999999</v>
      </c>
      <c r="E43" s="603">
        <v>3.7958776539999999</v>
      </c>
      <c r="F43" s="603">
        <v>1.9798641889999999</v>
      </c>
      <c r="G43" s="603">
        <v>4.3751445789999996</v>
      </c>
      <c r="H43" s="604">
        <v>2.781676509</v>
      </c>
      <c r="I43" s="604">
        <v>3.474202209</v>
      </c>
      <c r="J43" s="604">
        <v>3.3004656510000001</v>
      </c>
    </row>
    <row r="44" spans="1:10" ht="14.25" customHeight="1" x14ac:dyDescent="0.25">
      <c r="A44" s="325" t="s">
        <v>149</v>
      </c>
      <c r="B44" s="599"/>
      <c r="C44" s="599"/>
      <c r="D44" s="599"/>
      <c r="E44" s="599"/>
      <c r="F44" s="599"/>
      <c r="G44" s="599"/>
      <c r="H44" s="600"/>
      <c r="I44" s="600"/>
      <c r="J44" s="600"/>
    </row>
    <row r="45" spans="1:10" ht="15.75" customHeight="1" x14ac:dyDescent="0.2">
      <c r="A45" s="323" t="s">
        <v>436</v>
      </c>
      <c r="B45" s="599">
        <v>-1.027380908</v>
      </c>
      <c r="C45" s="599">
        <v>-0.65813515</v>
      </c>
      <c r="D45" s="599">
        <v>-0.60361379199999998</v>
      </c>
      <c r="E45" s="599">
        <v>-0.53128492699999996</v>
      </c>
      <c r="F45" s="599">
        <v>0.97943226000000005</v>
      </c>
      <c r="G45" s="599">
        <v>2.058685122</v>
      </c>
      <c r="H45" s="600">
        <v>-0.63907019499999995</v>
      </c>
      <c r="I45" s="600">
        <v>1.614578227</v>
      </c>
      <c r="J45" s="600">
        <v>0.75896117699999999</v>
      </c>
    </row>
    <row r="46" spans="1:10" ht="15.75" customHeight="1" x14ac:dyDescent="0.2">
      <c r="A46" s="323" t="s">
        <v>437</v>
      </c>
      <c r="B46" s="599">
        <v>-0.94283684599999995</v>
      </c>
      <c r="C46" s="599">
        <v>-0.594738824</v>
      </c>
      <c r="D46" s="599">
        <v>-0.93630737900000005</v>
      </c>
      <c r="E46" s="599">
        <v>-0.91154295799999996</v>
      </c>
      <c r="F46" s="599">
        <v>0.53045552799999995</v>
      </c>
      <c r="G46" s="599">
        <v>0.686901506</v>
      </c>
      <c r="H46" s="600">
        <v>-0.82864096200000004</v>
      </c>
      <c r="I46" s="600">
        <v>0.62198224300000005</v>
      </c>
      <c r="J46" s="600">
        <v>7.1361582000000007E-2</v>
      </c>
    </row>
    <row r="47" spans="1:10" ht="14.25" customHeight="1" x14ac:dyDescent="0.2">
      <c r="A47" s="323" t="s">
        <v>438</v>
      </c>
      <c r="B47" s="599">
        <v>-2.0626898960000002</v>
      </c>
      <c r="C47" s="599">
        <v>-1.1258468159999999</v>
      </c>
      <c r="D47" s="599">
        <v>-0.65448959100000004</v>
      </c>
      <c r="E47" s="599">
        <v>-0.17111058200000001</v>
      </c>
      <c r="F47" s="599">
        <v>-0.91323046600000002</v>
      </c>
      <c r="G47" s="599">
        <v>-0.71996983299999995</v>
      </c>
      <c r="H47" s="600">
        <v>-0.767891078</v>
      </c>
      <c r="I47" s="600">
        <v>-0.70690657599999995</v>
      </c>
      <c r="J47" s="600">
        <v>-0.73217272300000003</v>
      </c>
    </row>
    <row r="48" spans="1:10" ht="14.25" customHeight="1" x14ac:dyDescent="0.2">
      <c r="A48" s="323" t="s">
        <v>549</v>
      </c>
      <c r="B48" s="599">
        <v>0.100871989</v>
      </c>
      <c r="C48" s="599">
        <v>6.3977792000000006E-2</v>
      </c>
      <c r="D48" s="599">
        <v>8.5818697999999999E-2</v>
      </c>
      <c r="E48" s="599">
        <v>0.11533857</v>
      </c>
      <c r="F48" s="599">
        <v>-0.321584009</v>
      </c>
      <c r="G48" s="599">
        <v>-0.59352525700000003</v>
      </c>
      <c r="H48" s="600">
        <v>9.2354925000000004E-2</v>
      </c>
      <c r="I48" s="600">
        <v>-0.47870998999999997</v>
      </c>
      <c r="J48" s="600">
        <v>-0.23813568900000001</v>
      </c>
    </row>
    <row r="49" spans="1:10" ht="14.25" customHeight="1" x14ac:dyDescent="0.25">
      <c r="A49" s="323" t="s">
        <v>248</v>
      </c>
      <c r="B49" s="599">
        <v>5.7402625580000004</v>
      </c>
      <c r="C49" s="599">
        <v>5.2164915020000002</v>
      </c>
      <c r="D49" s="599">
        <v>4.6745799459999997</v>
      </c>
      <c r="E49" s="599">
        <v>4.3854611429999997</v>
      </c>
      <c r="F49" s="599">
        <v>1.5336680229999999</v>
      </c>
      <c r="G49" s="599">
        <v>1.8017111109999999</v>
      </c>
      <c r="H49" s="600">
        <v>4.8448713029999997</v>
      </c>
      <c r="I49" s="600">
        <v>1.691204417</v>
      </c>
      <c r="J49" s="600">
        <v>2.9250468999999999</v>
      </c>
    </row>
    <row r="50" spans="1:10" ht="14.25" customHeight="1" x14ac:dyDescent="0.25">
      <c r="A50" s="323" t="s">
        <v>252</v>
      </c>
      <c r="B50" s="599">
        <v>-30.760108753000001</v>
      </c>
      <c r="C50" s="599">
        <v>-36.236586670999998</v>
      </c>
      <c r="D50" s="599">
        <v>-37.880643511999999</v>
      </c>
      <c r="E50" s="599">
        <v>-37.092226746999998</v>
      </c>
      <c r="F50" s="599">
        <v>-37.718106067999997</v>
      </c>
      <c r="G50" s="599">
        <v>-27.613476799000001</v>
      </c>
      <c r="H50" s="600">
        <v>-36.360337811000001</v>
      </c>
      <c r="I50" s="600">
        <v>-31.753871585999999</v>
      </c>
      <c r="J50" s="600">
        <v>-33.542228913999999</v>
      </c>
    </row>
    <row r="51" spans="1:10" ht="14.25" customHeight="1" x14ac:dyDescent="0.25">
      <c r="A51" s="323" t="s">
        <v>249</v>
      </c>
      <c r="B51" s="599">
        <v>-45.496744712999998</v>
      </c>
      <c r="C51" s="599">
        <v>-60.223758789000001</v>
      </c>
      <c r="D51" s="599">
        <v>-67.694802061999994</v>
      </c>
      <c r="E51" s="599">
        <v>-64.974407553000006</v>
      </c>
      <c r="F51" s="599">
        <v>-61.688562589</v>
      </c>
      <c r="G51" s="599">
        <v>-57.257991926999999</v>
      </c>
      <c r="H51" s="600">
        <v>-61.790180343999999</v>
      </c>
      <c r="I51" s="600">
        <v>-59.269362852999997</v>
      </c>
      <c r="J51" s="600">
        <v>-60.296511467999999</v>
      </c>
    </row>
    <row r="52" spans="1:10" ht="14.25" customHeight="1" x14ac:dyDescent="0.25">
      <c r="A52" s="323" t="s">
        <v>250</v>
      </c>
      <c r="B52" s="599">
        <v>4.4632304029999998</v>
      </c>
      <c r="C52" s="599">
        <v>4.3928712350000003</v>
      </c>
      <c r="D52" s="599">
        <v>3.9286498920000001</v>
      </c>
      <c r="E52" s="599">
        <v>3.7288594810000002</v>
      </c>
      <c r="F52" s="599">
        <v>2.7543299779999999</v>
      </c>
      <c r="G52" s="599">
        <v>4.4606330490000001</v>
      </c>
      <c r="H52" s="600">
        <v>4.0516757859999997</v>
      </c>
      <c r="I52" s="600">
        <v>3.7453947869999999</v>
      </c>
      <c r="J52" s="600">
        <v>3.8817251910000001</v>
      </c>
    </row>
    <row r="53" spans="1:10" ht="14.25" customHeight="1" x14ac:dyDescent="0.25">
      <c r="A53" s="323" t="s">
        <v>478</v>
      </c>
      <c r="B53" s="599">
        <v>11.283714129</v>
      </c>
      <c r="C53" s="599">
        <v>-2.6063853180000001</v>
      </c>
      <c r="D53" s="599">
        <v>9.2719350360000004</v>
      </c>
      <c r="E53" s="599">
        <v>0.56358842600000003</v>
      </c>
      <c r="F53" s="599">
        <v>6.6763483700000004</v>
      </c>
      <c r="G53" s="599">
        <v>7.8114121320000001</v>
      </c>
      <c r="H53" s="600">
        <v>2.6745449529999998</v>
      </c>
      <c r="I53" s="600">
        <v>7.4135589419999999</v>
      </c>
      <c r="J53" s="600">
        <v>5.8388165870000002</v>
      </c>
    </row>
    <row r="54" spans="1:10" ht="14.25" customHeight="1" x14ac:dyDescent="0.25">
      <c r="A54" s="323" t="s">
        <v>251</v>
      </c>
      <c r="B54" s="599">
        <v>0.57630018599999999</v>
      </c>
      <c r="C54" s="599">
        <v>2.2178107979999999</v>
      </c>
      <c r="D54" s="599">
        <v>2.615986564</v>
      </c>
      <c r="E54" s="599">
        <v>3.4299247660000001</v>
      </c>
      <c r="F54" s="599">
        <v>1.7166689829999999</v>
      </c>
      <c r="G54" s="599">
        <v>3.7773320319999999</v>
      </c>
      <c r="H54" s="600">
        <v>2.617254236</v>
      </c>
      <c r="I54" s="600">
        <v>3.0246731140000001</v>
      </c>
      <c r="J54" s="600">
        <v>2.9792218460000002</v>
      </c>
    </row>
    <row r="55" spans="1:10" ht="14.25" customHeight="1" x14ac:dyDescent="0.25">
      <c r="A55" s="323" t="s">
        <v>253</v>
      </c>
      <c r="B55" s="599">
        <v>1.3031942569999999</v>
      </c>
      <c r="C55" s="599">
        <v>0.82917776600000004</v>
      </c>
      <c r="D55" s="599">
        <v>-0.87798658699999999</v>
      </c>
      <c r="E55" s="599">
        <v>-1.487043101</v>
      </c>
      <c r="F55" s="599">
        <v>-1.467498433</v>
      </c>
      <c r="G55" s="599">
        <v>-0.775983337</v>
      </c>
      <c r="H55" s="600">
        <v>-0.53130365800000001</v>
      </c>
      <c r="I55" s="600">
        <v>-0.96535838900000004</v>
      </c>
      <c r="J55" s="600">
        <v>-0.80033070900000003</v>
      </c>
    </row>
    <row r="56" spans="1:10" ht="14.25" customHeight="1" x14ac:dyDescent="0.25">
      <c r="A56" s="336" t="s">
        <v>444</v>
      </c>
      <c r="B56" s="605">
        <v>0.86379836600000004</v>
      </c>
      <c r="C56" s="605">
        <v>0.19252207199999999</v>
      </c>
      <c r="D56" s="605">
        <v>-0.115652673</v>
      </c>
      <c r="E56" s="605">
        <v>0.25809498600000003</v>
      </c>
      <c r="F56" s="605">
        <v>0.55257015899999995</v>
      </c>
      <c r="G56" s="605">
        <v>0.228487208</v>
      </c>
      <c r="H56" s="606">
        <v>0.22207842999999999</v>
      </c>
      <c r="I56" s="606">
        <v>0.35985789000000001</v>
      </c>
      <c r="J56" s="606">
        <v>0.33714380599999999</v>
      </c>
    </row>
    <row r="57" spans="1:10" ht="14.25" customHeight="1" x14ac:dyDescent="0.25">
      <c r="A57" s="336" t="s">
        <v>445</v>
      </c>
      <c r="B57" s="605">
        <v>0.94283684599999995</v>
      </c>
      <c r="C57" s="605">
        <v>0.594738824</v>
      </c>
      <c r="D57" s="605">
        <v>0.93630737900000005</v>
      </c>
      <c r="E57" s="605">
        <v>0.91154295799999996</v>
      </c>
      <c r="F57" s="605">
        <v>-0.53045552799999995</v>
      </c>
      <c r="G57" s="605">
        <v>-0.686901506</v>
      </c>
      <c r="H57" s="606">
        <v>0.82864096200000004</v>
      </c>
      <c r="I57" s="606">
        <v>-0.62198224300000005</v>
      </c>
      <c r="J57" s="606">
        <v>-7.1361582000000007E-2</v>
      </c>
    </row>
    <row r="58" spans="1:10" ht="14.25" customHeight="1" x14ac:dyDescent="0.25">
      <c r="A58" s="336" t="s">
        <v>479</v>
      </c>
      <c r="B58" s="605">
        <v>1.4529779549999999</v>
      </c>
      <c r="C58" s="605">
        <v>-1.48940085</v>
      </c>
      <c r="D58" s="605">
        <v>0.99350290900000005</v>
      </c>
      <c r="E58" s="605">
        <v>-0.614362984</v>
      </c>
      <c r="F58" s="605">
        <v>0.82869989899999996</v>
      </c>
      <c r="G58" s="605">
        <v>0.86364800600000002</v>
      </c>
      <c r="H58" s="606">
        <v>-0.275128973</v>
      </c>
      <c r="I58" s="606">
        <v>0.87396353900000001</v>
      </c>
      <c r="J58" s="606">
        <v>0.437573763</v>
      </c>
    </row>
    <row r="59" spans="1:10" ht="12.75" customHeight="1" x14ac:dyDescent="0.2">
      <c r="A59" s="209" t="s">
        <v>440</v>
      </c>
      <c r="B59" s="324"/>
      <c r="C59" s="324"/>
      <c r="D59" s="324"/>
      <c r="E59" s="324"/>
      <c r="F59" s="324"/>
      <c r="G59" s="324"/>
      <c r="H59" s="331"/>
      <c r="I59" s="331"/>
      <c r="J59" s="331"/>
    </row>
    <row r="60" spans="1:10" ht="12.75" customHeight="1" x14ac:dyDescent="0.2">
      <c r="A60" s="209" t="s">
        <v>790</v>
      </c>
      <c r="B60" s="605"/>
      <c r="C60" s="605"/>
      <c r="D60" s="605"/>
      <c r="E60" s="605"/>
      <c r="F60" s="605"/>
      <c r="G60" s="605"/>
      <c r="H60" s="606"/>
      <c r="I60" s="606"/>
      <c r="J60" s="606"/>
    </row>
    <row r="61" spans="1:10" x14ac:dyDescent="0.2">
      <c r="A61" s="242" t="s">
        <v>592</v>
      </c>
      <c r="B61" s="196"/>
      <c r="C61" s="196"/>
      <c r="D61" s="211"/>
      <c r="E61" s="196"/>
      <c r="F61" s="196"/>
      <c r="G61" s="211"/>
      <c r="H61" s="196"/>
      <c r="I61" s="196"/>
      <c r="J61" s="196"/>
    </row>
    <row r="62" spans="1:10" x14ac:dyDescent="0.2">
      <c r="A62" s="242" t="s">
        <v>439</v>
      </c>
      <c r="B62" s="196"/>
      <c r="C62" s="196"/>
      <c r="D62" s="211"/>
      <c r="E62" s="196"/>
      <c r="F62" s="196"/>
      <c r="G62" s="211"/>
      <c r="H62" s="196"/>
      <c r="I62" s="196"/>
      <c r="J62" s="196"/>
    </row>
    <row r="63" spans="1:10" ht="15" customHeight="1" x14ac:dyDescent="0.2">
      <c r="A63" s="242" t="s">
        <v>219</v>
      </c>
      <c r="B63" s="196"/>
      <c r="C63" s="196"/>
      <c r="D63" s="211"/>
      <c r="E63" s="196"/>
      <c r="F63" s="196"/>
      <c r="G63" s="211"/>
      <c r="H63" s="196"/>
      <c r="I63" s="196"/>
      <c r="J63" s="196"/>
    </row>
    <row r="64" spans="1:10" x14ac:dyDescent="0.2">
      <c r="A64" s="242" t="s">
        <v>659</v>
      </c>
      <c r="B64" s="3"/>
      <c r="C64" s="3"/>
      <c r="D64" s="212"/>
      <c r="E64" s="3"/>
      <c r="F64" s="3"/>
      <c r="G64" s="212"/>
      <c r="H64" s="3"/>
      <c r="I64" s="3"/>
      <c r="J64" s="3"/>
    </row>
    <row r="65" spans="1:10" s="421" customFormat="1" ht="12.75" customHeight="1" x14ac:dyDescent="0.2">
      <c r="A65" s="210"/>
      <c r="B65" s="3"/>
      <c r="C65" s="3"/>
      <c r="D65" s="212"/>
      <c r="E65" s="3"/>
      <c r="F65" s="3"/>
      <c r="G65" s="212"/>
      <c r="H65" s="3"/>
      <c r="I65" s="3"/>
      <c r="J65" s="3"/>
    </row>
    <row r="66" spans="1:10" s="421" customFormat="1" ht="12.75" customHeight="1" x14ac:dyDescent="0.2">
      <c r="A66" s="731" t="s">
        <v>159</v>
      </c>
      <c r="B66" s="732"/>
      <c r="C66" s="732"/>
      <c r="D66" s="733"/>
      <c r="E66" s="733"/>
      <c r="F66" s="733"/>
      <c r="G66" s="733"/>
      <c r="H66" s="733"/>
      <c r="I66" s="733"/>
      <c r="J66" s="733"/>
    </row>
    <row r="67" spans="1:10" s="421" customFormat="1" ht="39" customHeight="1" x14ac:dyDescent="0.2">
      <c r="A67" s="811" t="s">
        <v>160</v>
      </c>
      <c r="B67" s="811"/>
      <c r="C67" s="811"/>
      <c r="D67" s="811"/>
      <c r="E67" s="811"/>
      <c r="F67" s="811"/>
      <c r="G67" s="811"/>
      <c r="H67" s="811"/>
      <c r="I67" s="811"/>
      <c r="J67" s="811"/>
    </row>
    <row r="68" spans="1:10" s="421" customFormat="1" ht="12.75" customHeight="1" x14ac:dyDescent="0.3">
      <c r="A68" s="467"/>
      <c r="B68" s="732"/>
      <c r="C68" s="732"/>
      <c r="D68" s="733"/>
      <c r="E68" s="733"/>
      <c r="F68" s="733"/>
      <c r="G68" s="733"/>
      <c r="H68" s="733"/>
      <c r="I68" s="733"/>
      <c r="J68" s="733"/>
    </row>
    <row r="69" spans="1:10" s="421" customFormat="1" ht="24.75" customHeight="1" x14ac:dyDescent="0.2">
      <c r="A69" s="812" t="s">
        <v>581</v>
      </c>
      <c r="B69" s="812"/>
      <c r="C69" s="812"/>
      <c r="D69" s="812"/>
      <c r="E69" s="812"/>
      <c r="F69" s="812"/>
      <c r="G69" s="812"/>
      <c r="H69" s="812"/>
      <c r="I69" s="812"/>
      <c r="J69" s="812"/>
    </row>
    <row r="70" spans="1:10" s="421" customFormat="1" ht="12.75" customHeight="1" x14ac:dyDescent="0.3">
      <c r="A70" s="467"/>
      <c r="B70" s="732"/>
      <c r="C70" s="732"/>
      <c r="D70" s="733"/>
      <c r="E70" s="733"/>
      <c r="F70" s="733"/>
      <c r="G70" s="733"/>
      <c r="H70" s="733"/>
      <c r="I70" s="733"/>
      <c r="J70" s="733"/>
    </row>
    <row r="71" spans="1:10" ht="26.25" customHeight="1" x14ac:dyDescent="0.2">
      <c r="A71" s="813" t="s">
        <v>582</v>
      </c>
      <c r="B71" s="813"/>
      <c r="C71" s="813"/>
      <c r="D71" s="813"/>
      <c r="E71" s="813"/>
      <c r="F71" s="813"/>
      <c r="G71" s="813"/>
      <c r="H71" s="813"/>
      <c r="I71" s="813"/>
      <c r="J71" s="813"/>
    </row>
    <row r="72" spans="1:10" ht="12.75" customHeight="1" x14ac:dyDescent="0.2">
      <c r="A72" s="734"/>
      <c r="B72" s="728"/>
      <c r="C72" s="728"/>
      <c r="D72" s="728"/>
      <c r="E72" s="728"/>
      <c r="F72" s="728"/>
      <c r="G72" s="47"/>
      <c r="H72" s="47"/>
      <c r="I72" s="47"/>
      <c r="J72" s="47"/>
    </row>
    <row r="73" spans="1:10" ht="12.75" customHeight="1" x14ac:dyDescent="0.2">
      <c r="A73" s="813" t="s">
        <v>583</v>
      </c>
      <c r="B73" s="813"/>
      <c r="C73" s="813"/>
      <c r="D73" s="813"/>
      <c r="E73" s="813"/>
      <c r="F73" s="813"/>
      <c r="G73" s="813"/>
      <c r="H73" s="813"/>
      <c r="I73" s="813"/>
      <c r="J73" s="813"/>
    </row>
    <row r="74" spans="1:10" ht="12.75" customHeight="1" x14ac:dyDescent="0.2">
      <c r="A74" s="729"/>
      <c r="B74" s="729"/>
      <c r="C74" s="729"/>
      <c r="D74" s="729"/>
      <c r="E74" s="729"/>
      <c r="F74" s="729"/>
      <c r="G74" s="47"/>
      <c r="H74" s="47"/>
      <c r="I74" s="47"/>
      <c r="J74" s="47"/>
    </row>
    <row r="75" spans="1:10" ht="24.75" customHeight="1" x14ac:dyDescent="0.2">
      <c r="A75" s="813" t="s">
        <v>584</v>
      </c>
      <c r="B75" s="813"/>
      <c r="C75" s="813"/>
      <c r="D75" s="813"/>
      <c r="E75" s="813"/>
      <c r="F75" s="813"/>
      <c r="G75" s="813"/>
      <c r="H75" s="813"/>
      <c r="I75" s="813"/>
      <c r="J75" s="813"/>
    </row>
    <row r="76" spans="1:10" ht="12.75" customHeight="1" x14ac:dyDescent="0.2">
      <c r="A76" s="728"/>
      <c r="B76" s="728"/>
      <c r="C76" s="728"/>
      <c r="D76" s="728"/>
      <c r="E76" s="728"/>
      <c r="F76" s="728"/>
      <c r="G76" s="47"/>
      <c r="H76" s="47"/>
      <c r="I76" s="47"/>
      <c r="J76" s="47"/>
    </row>
    <row r="77" spans="1:10" ht="21" customHeight="1" x14ac:dyDescent="0.2">
      <c r="A77" s="813" t="s">
        <v>585</v>
      </c>
      <c r="B77" s="813"/>
      <c r="C77" s="813"/>
      <c r="D77" s="813"/>
      <c r="E77" s="813"/>
      <c r="F77" s="813"/>
      <c r="G77" s="813"/>
      <c r="H77" s="813"/>
      <c r="I77" s="813"/>
      <c r="J77" s="813"/>
    </row>
    <row r="78" spans="1:10" ht="12.75" customHeight="1" x14ac:dyDescent="0.2">
      <c r="A78" s="728"/>
      <c r="B78" s="728"/>
      <c r="C78" s="728"/>
      <c r="D78" s="728"/>
      <c r="E78" s="728"/>
      <c r="F78" s="728"/>
      <c r="G78" s="47"/>
      <c r="H78" s="47"/>
      <c r="I78" s="47"/>
      <c r="J78" s="47"/>
    </row>
    <row r="79" spans="1:10" ht="48.75" customHeight="1" x14ac:dyDescent="0.2">
      <c r="A79" s="813" t="s">
        <v>664</v>
      </c>
      <c r="B79" s="813"/>
      <c r="C79" s="813"/>
      <c r="D79" s="813"/>
      <c r="E79" s="813"/>
      <c r="F79" s="813"/>
      <c r="G79" s="813"/>
      <c r="H79" s="813"/>
      <c r="I79" s="813"/>
      <c r="J79" s="813"/>
    </row>
    <row r="80" spans="1:10" ht="12.75" customHeight="1" x14ac:dyDescent="0.2">
      <c r="A80" s="734"/>
      <c r="B80" s="728"/>
      <c r="C80" s="728"/>
      <c r="D80" s="728"/>
      <c r="E80" s="728"/>
      <c r="F80" s="728"/>
      <c r="G80" s="47"/>
      <c r="H80" s="47"/>
      <c r="I80" s="47"/>
      <c r="J80" s="47"/>
    </row>
    <row r="81" spans="1:10" ht="27" customHeight="1" x14ac:dyDescent="0.2">
      <c r="A81" s="813" t="s">
        <v>586</v>
      </c>
      <c r="B81" s="813"/>
      <c r="C81" s="813"/>
      <c r="D81" s="813"/>
      <c r="E81" s="813"/>
      <c r="F81" s="813"/>
      <c r="G81" s="813"/>
      <c r="H81" s="813"/>
      <c r="I81" s="813"/>
      <c r="J81" s="813"/>
    </row>
    <row r="82" spans="1:10" ht="12.75" customHeight="1" x14ac:dyDescent="0.2">
      <c r="A82" s="735"/>
      <c r="B82" s="728"/>
      <c r="C82" s="728"/>
      <c r="D82" s="728"/>
      <c r="E82" s="728"/>
      <c r="F82" s="728"/>
      <c r="G82" s="47"/>
      <c r="H82" s="47"/>
      <c r="I82" s="47"/>
      <c r="J82" s="47"/>
    </row>
    <row r="83" spans="1:10" ht="19.5" customHeight="1" x14ac:dyDescent="0.2">
      <c r="A83" s="813" t="s">
        <v>587</v>
      </c>
      <c r="B83" s="813"/>
      <c r="C83" s="813"/>
      <c r="D83" s="813"/>
      <c r="E83" s="813"/>
      <c r="F83" s="813"/>
      <c r="G83" s="813"/>
      <c r="H83" s="813"/>
      <c r="I83" s="813"/>
      <c r="J83" s="813"/>
    </row>
    <row r="84" spans="1:10" ht="12.75" customHeight="1" x14ac:dyDescent="0.2">
      <c r="A84" s="735"/>
      <c r="B84" s="728"/>
      <c r="C84" s="728"/>
      <c r="D84" s="728"/>
      <c r="E84" s="728"/>
      <c r="F84" s="728"/>
      <c r="G84" s="47"/>
      <c r="H84" s="47"/>
      <c r="I84" s="47"/>
      <c r="J84" s="47"/>
    </row>
    <row r="85" spans="1:10" ht="22.5" customHeight="1" x14ac:dyDescent="0.2">
      <c r="A85" s="813" t="s">
        <v>588</v>
      </c>
      <c r="B85" s="813"/>
      <c r="C85" s="813"/>
      <c r="D85" s="813"/>
      <c r="E85" s="813"/>
      <c r="F85" s="813"/>
      <c r="G85" s="813"/>
      <c r="H85" s="813"/>
      <c r="I85" s="813"/>
      <c r="J85" s="813"/>
    </row>
    <row r="86" spans="1:10" ht="12" customHeight="1" x14ac:dyDescent="0.2">
      <c r="A86" s="729"/>
      <c r="B86" s="729"/>
      <c r="C86" s="729"/>
      <c r="D86" s="729"/>
      <c r="E86" s="729"/>
      <c r="F86" s="729"/>
      <c r="G86" s="47"/>
      <c r="H86" s="47"/>
      <c r="I86" s="47"/>
      <c r="J86" s="47"/>
    </row>
    <row r="87" spans="1:10" ht="39.75" customHeight="1" x14ac:dyDescent="0.2">
      <c r="A87" s="813" t="s">
        <v>589</v>
      </c>
      <c r="B87" s="813"/>
      <c r="C87" s="813"/>
      <c r="D87" s="813"/>
      <c r="E87" s="813"/>
      <c r="F87" s="813"/>
      <c r="G87" s="813"/>
      <c r="H87" s="813"/>
      <c r="I87" s="813"/>
      <c r="J87" s="813"/>
    </row>
    <row r="88" spans="1:10" ht="12.75" customHeight="1" x14ac:dyDescent="0.2">
      <c r="A88" s="735"/>
      <c r="B88" s="728"/>
      <c r="C88" s="728"/>
      <c r="D88" s="728"/>
      <c r="E88" s="728"/>
      <c r="F88" s="728"/>
      <c r="G88" s="47"/>
      <c r="H88" s="47"/>
      <c r="I88" s="47"/>
      <c r="J88" s="47"/>
    </row>
    <row r="89" spans="1:10" ht="33.75" customHeight="1" x14ac:dyDescent="0.2">
      <c r="A89" s="813" t="s">
        <v>590</v>
      </c>
      <c r="B89" s="813"/>
      <c r="C89" s="813"/>
      <c r="D89" s="813"/>
      <c r="E89" s="813"/>
      <c r="F89" s="813"/>
      <c r="G89" s="813"/>
      <c r="H89" s="813"/>
      <c r="I89" s="813"/>
      <c r="J89" s="813"/>
    </row>
    <row r="90" spans="1:10" ht="12.75" customHeight="1" x14ac:dyDescent="0.2">
      <c r="A90" s="735"/>
      <c r="B90" s="728"/>
      <c r="C90" s="728"/>
      <c r="D90" s="728"/>
      <c r="E90" s="728"/>
      <c r="F90" s="728"/>
      <c r="G90" s="47"/>
      <c r="H90" s="47"/>
      <c r="I90" s="47"/>
      <c r="J90" s="47"/>
    </row>
    <row r="91" spans="1:10" ht="21" customHeight="1" x14ac:dyDescent="0.2">
      <c r="A91" s="813" t="s">
        <v>591</v>
      </c>
      <c r="B91" s="813"/>
      <c r="C91" s="813"/>
      <c r="D91" s="813"/>
      <c r="E91" s="813"/>
      <c r="F91" s="813"/>
      <c r="G91" s="813"/>
      <c r="H91" s="813"/>
      <c r="I91" s="813"/>
      <c r="J91" s="813"/>
    </row>
    <row r="92" spans="1:10" s="421" customFormat="1" ht="12.75" customHeight="1" x14ac:dyDescent="0.2">
      <c r="A92" s="736"/>
      <c r="B92" s="732"/>
      <c r="C92" s="732"/>
      <c r="D92" s="733"/>
      <c r="E92" s="733"/>
      <c r="F92" s="733"/>
      <c r="G92" s="733"/>
      <c r="H92" s="733"/>
      <c r="I92" s="733"/>
      <c r="J92" s="733"/>
    </row>
    <row r="93" spans="1:10" s="421" customFormat="1" ht="14.25" customHeight="1" x14ac:dyDescent="0.2">
      <c r="A93" s="810" t="s">
        <v>161</v>
      </c>
      <c r="B93" s="810"/>
      <c r="C93" s="810"/>
      <c r="D93" s="810"/>
      <c r="E93" s="810"/>
      <c r="F93" s="810"/>
      <c r="G93" s="810"/>
      <c r="H93" s="810"/>
      <c r="I93" s="810"/>
      <c r="J93" s="810"/>
    </row>
    <row r="94" spans="1:10" s="421" customFormat="1" ht="12.75" customHeight="1" x14ac:dyDescent="0.2">
      <c r="A94" s="737" t="s">
        <v>162</v>
      </c>
      <c r="B94" s="732"/>
      <c r="C94" s="732"/>
      <c r="D94" s="733"/>
      <c r="E94" s="733"/>
      <c r="F94" s="733"/>
      <c r="G94" s="733"/>
      <c r="H94" s="733"/>
      <c r="I94" s="733"/>
      <c r="J94" s="733"/>
    </row>
  </sheetData>
  <mergeCells count="14">
    <mergeCell ref="A87:J87"/>
    <mergeCell ref="A89:J89"/>
    <mergeCell ref="A91:J91"/>
    <mergeCell ref="A93:J93"/>
    <mergeCell ref="A77:J77"/>
    <mergeCell ref="A79:J79"/>
    <mergeCell ref="A81:J81"/>
    <mergeCell ref="A83:J83"/>
    <mergeCell ref="A85:J85"/>
    <mergeCell ref="A67:J67"/>
    <mergeCell ref="A69:J69"/>
    <mergeCell ref="A71:J71"/>
    <mergeCell ref="A73:J73"/>
    <mergeCell ref="A75:J75"/>
  </mergeCells>
  <phoneticPr fontId="3" type="noConversion"/>
  <pageMargins left="0.59055118110236227" right="0.59055118110236227" top="0.78740157480314965" bottom="0.78740157480314965" header="0.39370078740157483" footer="0.39370078740157483"/>
  <pageSetup paperSize="9" scale="54" firstPageNumber="13" fitToHeight="2" orientation="landscape" useFirstPageNumber="1" r:id="rId1"/>
  <headerFooter alignWithMargins="0">
    <oddHeader>&amp;R&amp;12Les finances des groupements à fiscalité propre en 2021</oddHeader>
    <oddFooter>&amp;L&amp;12Direction Générale des Collectivités Locales / DESL&amp;C&amp;12&amp;P&amp;R&amp;12Mise en ligne : mars 2023</oddFooter>
    <evenHeader>&amp;RLes finances des groupements à fiscalité propre en 2019</evenHeader>
    <evenFooter>&amp;L&amp;12Direction Générale des Collectivités Locales / DESL&amp;C&amp;12 14&amp;R&amp;12Mise en ligne : mai 2021</evenFooter>
    <firstHeader>&amp;R&amp;12Les finances des groupements à fiscalité propre en 2019</firstHeader>
    <firstFooter>&amp;L&amp;12Direction Générale des collectivités locales / DESL&amp;C&amp;12 13&amp;R&amp;12Mise en ligne : mai 2021</firstFooter>
  </headerFooter>
  <rowBreaks count="1" manualBreakCount="1">
    <brk id="64" max="9" man="1"/>
  </rowBreak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30"/>
  <sheetViews>
    <sheetView zoomScaleNormal="100" workbookViewId="0"/>
  </sheetViews>
  <sheetFormatPr baseColWidth="10" defaultColWidth="11.42578125" defaultRowHeight="12.75" x14ac:dyDescent="0.2"/>
  <cols>
    <col min="1" max="1" width="73.28515625" style="421" customWidth="1"/>
    <col min="2" max="7" width="14.7109375" style="421" customWidth="1"/>
    <col min="8" max="8" width="15.42578125" style="421" customWidth="1"/>
    <col min="9" max="9" width="16.5703125" style="421" customWidth="1"/>
    <col min="10" max="10" width="14.5703125" style="421" customWidth="1"/>
    <col min="11" max="16384" width="11.42578125" style="421"/>
  </cols>
  <sheetData>
    <row r="1" spans="1:12" ht="19.5" customHeight="1" x14ac:dyDescent="0.25">
      <c r="A1" s="434" t="s">
        <v>665</v>
      </c>
    </row>
    <row r="2" spans="1:12" ht="12.75" customHeight="1" thickBot="1" x14ac:dyDescent="0.25">
      <c r="J2" s="435" t="s">
        <v>64</v>
      </c>
    </row>
    <row r="3" spans="1:12" ht="14.25" customHeight="1" x14ac:dyDescent="0.2">
      <c r="A3" s="436" t="s">
        <v>654</v>
      </c>
      <c r="B3" s="480" t="s">
        <v>34</v>
      </c>
      <c r="C3" s="480" t="s">
        <v>464</v>
      </c>
      <c r="D3" s="480" t="s">
        <v>466</v>
      </c>
      <c r="E3" s="480" t="s">
        <v>97</v>
      </c>
      <c r="F3" s="480" t="s">
        <v>272</v>
      </c>
      <c r="G3" s="481">
        <v>300000</v>
      </c>
      <c r="H3" s="482" t="s">
        <v>288</v>
      </c>
      <c r="I3" s="482" t="s">
        <v>288</v>
      </c>
      <c r="J3" s="482" t="s">
        <v>61</v>
      </c>
    </row>
    <row r="4" spans="1:12" ht="14.25" customHeight="1" x14ac:dyDescent="0.2">
      <c r="A4" s="437" t="s">
        <v>153</v>
      </c>
      <c r="B4" s="483" t="s">
        <v>463</v>
      </c>
      <c r="C4" s="483" t="s">
        <v>35</v>
      </c>
      <c r="D4" s="483" t="s">
        <v>35</v>
      </c>
      <c r="E4" s="483" t="s">
        <v>35</v>
      </c>
      <c r="F4" s="483" t="s">
        <v>35</v>
      </c>
      <c r="G4" s="483" t="s">
        <v>36</v>
      </c>
      <c r="H4" s="484" t="s">
        <v>286</v>
      </c>
      <c r="I4" s="484" t="s">
        <v>287</v>
      </c>
      <c r="J4" s="484" t="s">
        <v>106</v>
      </c>
    </row>
    <row r="5" spans="1:12" ht="14.25" customHeight="1" thickBot="1" x14ac:dyDescent="0.25">
      <c r="A5" s="438" t="s">
        <v>65</v>
      </c>
      <c r="B5" s="485" t="s">
        <v>36</v>
      </c>
      <c r="C5" s="485" t="s">
        <v>465</v>
      </c>
      <c r="D5" s="485" t="s">
        <v>99</v>
      </c>
      <c r="E5" s="485" t="s">
        <v>100</v>
      </c>
      <c r="F5" s="485" t="s">
        <v>273</v>
      </c>
      <c r="G5" s="485" t="s">
        <v>101</v>
      </c>
      <c r="H5" s="486" t="s">
        <v>100</v>
      </c>
      <c r="I5" s="486" t="s">
        <v>101</v>
      </c>
      <c r="J5" s="486" t="s">
        <v>270</v>
      </c>
    </row>
    <row r="6" spans="1:12" ht="12.75" customHeight="1" x14ac:dyDescent="0.2">
      <c r="B6" s="422"/>
      <c r="C6" s="422"/>
      <c r="D6" s="422"/>
      <c r="E6" s="422"/>
      <c r="F6" s="422"/>
      <c r="G6" s="422"/>
      <c r="H6" s="422"/>
      <c r="I6" s="422"/>
      <c r="J6" s="422"/>
    </row>
    <row r="7" spans="1:12" ht="14.1" customHeight="1" x14ac:dyDescent="0.25">
      <c r="A7" s="332" t="s">
        <v>115</v>
      </c>
      <c r="B7" s="468" t="s">
        <v>84</v>
      </c>
      <c r="C7" s="468" t="s">
        <v>84</v>
      </c>
      <c r="D7" s="468" t="s">
        <v>84</v>
      </c>
      <c r="E7" s="468">
        <v>92.850728239999995</v>
      </c>
      <c r="F7" s="468">
        <v>1763.83378111</v>
      </c>
      <c r="G7" s="468">
        <v>9045.8740062800007</v>
      </c>
      <c r="H7" s="469">
        <v>92.850728239999995</v>
      </c>
      <c r="I7" s="469">
        <v>10809.70778739</v>
      </c>
      <c r="J7" s="469">
        <v>10902.55851563</v>
      </c>
      <c r="L7" s="510"/>
    </row>
    <row r="8" spans="1:12" ht="14.1" customHeight="1" x14ac:dyDescent="0.2">
      <c r="A8" s="333" t="s">
        <v>116</v>
      </c>
      <c r="B8" s="470" t="s">
        <v>84</v>
      </c>
      <c r="C8" s="470" t="s">
        <v>84</v>
      </c>
      <c r="D8" s="470" t="s">
        <v>84</v>
      </c>
      <c r="E8" s="470">
        <v>35.15059359</v>
      </c>
      <c r="F8" s="470">
        <v>402.75032263999998</v>
      </c>
      <c r="G8" s="470">
        <v>2184.99003653</v>
      </c>
      <c r="H8" s="330">
        <v>35.15059359</v>
      </c>
      <c r="I8" s="330">
        <v>2587.7403591699999</v>
      </c>
      <c r="J8" s="330">
        <v>2622.8909527599999</v>
      </c>
    </row>
    <row r="9" spans="1:12" ht="14.1" customHeight="1" x14ac:dyDescent="0.2">
      <c r="A9" s="334" t="s">
        <v>117</v>
      </c>
      <c r="B9" s="471" t="s">
        <v>84</v>
      </c>
      <c r="C9" s="471" t="s">
        <v>84</v>
      </c>
      <c r="D9" s="471" t="s">
        <v>84</v>
      </c>
      <c r="E9" s="471">
        <v>42.957347550000001</v>
      </c>
      <c r="F9" s="471">
        <v>769.26512217000004</v>
      </c>
      <c r="G9" s="471">
        <v>3075.5380878699998</v>
      </c>
      <c r="H9" s="472">
        <v>42.957347550000001</v>
      </c>
      <c r="I9" s="472">
        <v>3844.8032100400001</v>
      </c>
      <c r="J9" s="472">
        <v>3887.7605575900002</v>
      </c>
    </row>
    <row r="10" spans="1:12" ht="14.1" customHeight="1" x14ac:dyDescent="0.2">
      <c r="A10" s="333" t="s">
        <v>118</v>
      </c>
      <c r="B10" s="470" t="s">
        <v>84</v>
      </c>
      <c r="C10" s="470" t="s">
        <v>84</v>
      </c>
      <c r="D10" s="470" t="s">
        <v>84</v>
      </c>
      <c r="E10" s="470">
        <v>2.3213049699999999</v>
      </c>
      <c r="F10" s="470">
        <v>42.286951680000001</v>
      </c>
      <c r="G10" s="470">
        <v>215.73146983999999</v>
      </c>
      <c r="H10" s="330">
        <v>2.3213049699999999</v>
      </c>
      <c r="I10" s="330">
        <v>258.01842152</v>
      </c>
      <c r="J10" s="330">
        <v>260.33972648999998</v>
      </c>
    </row>
    <row r="11" spans="1:12" ht="14.1" customHeight="1" x14ac:dyDescent="0.2">
      <c r="A11" s="334" t="s">
        <v>119</v>
      </c>
      <c r="B11" s="471" t="s">
        <v>84</v>
      </c>
      <c r="C11" s="471" t="s">
        <v>84</v>
      </c>
      <c r="D11" s="471" t="s">
        <v>84</v>
      </c>
      <c r="E11" s="471">
        <v>10.83636677</v>
      </c>
      <c r="F11" s="471">
        <v>445.05569174999999</v>
      </c>
      <c r="G11" s="471">
        <v>3293.2967757000001</v>
      </c>
      <c r="H11" s="472">
        <v>10.83636677</v>
      </c>
      <c r="I11" s="472">
        <v>3738.3524674499999</v>
      </c>
      <c r="J11" s="472">
        <v>3749.18883422</v>
      </c>
    </row>
    <row r="12" spans="1:12" ht="14.1" customHeight="1" x14ac:dyDescent="0.2">
      <c r="A12" s="333" t="s">
        <v>120</v>
      </c>
      <c r="B12" s="470" t="s">
        <v>84</v>
      </c>
      <c r="C12" s="470" t="s">
        <v>84</v>
      </c>
      <c r="D12" s="470" t="s">
        <v>84</v>
      </c>
      <c r="E12" s="470">
        <v>1.5851153600000001</v>
      </c>
      <c r="F12" s="470">
        <v>104.47569287</v>
      </c>
      <c r="G12" s="470">
        <v>276.31763633999998</v>
      </c>
      <c r="H12" s="330">
        <v>1.5851153600000001</v>
      </c>
      <c r="I12" s="330">
        <v>380.79332921000002</v>
      </c>
      <c r="J12" s="330">
        <v>382.37844457</v>
      </c>
    </row>
    <row r="13" spans="1:12" ht="14.1" customHeight="1" x14ac:dyDescent="0.25">
      <c r="A13" s="335" t="s">
        <v>121</v>
      </c>
      <c r="B13" s="473" t="s">
        <v>84</v>
      </c>
      <c r="C13" s="473" t="s">
        <v>84</v>
      </c>
      <c r="D13" s="473" t="s">
        <v>84</v>
      </c>
      <c r="E13" s="473">
        <v>111.85942871</v>
      </c>
      <c r="F13" s="473">
        <v>2257.6939078199998</v>
      </c>
      <c r="G13" s="473">
        <v>11477.0762663</v>
      </c>
      <c r="H13" s="474">
        <v>111.85942871</v>
      </c>
      <c r="I13" s="474">
        <v>13734.77017412</v>
      </c>
      <c r="J13" s="474">
        <v>13846.62960283</v>
      </c>
    </row>
    <row r="14" spans="1:12" ht="14.1" customHeight="1" x14ac:dyDescent="0.2">
      <c r="A14" s="333" t="s">
        <v>63</v>
      </c>
      <c r="B14" s="470" t="s">
        <v>84</v>
      </c>
      <c r="C14" s="470" t="s">
        <v>84</v>
      </c>
      <c r="D14" s="470" t="s">
        <v>84</v>
      </c>
      <c r="E14" s="470">
        <v>59.30304263</v>
      </c>
      <c r="F14" s="470">
        <v>1280.69177236</v>
      </c>
      <c r="G14" s="470">
        <v>5767.5992001000004</v>
      </c>
      <c r="H14" s="330">
        <v>59.30304263</v>
      </c>
      <c r="I14" s="330">
        <v>7048.2909724600004</v>
      </c>
      <c r="J14" s="330">
        <v>7107.5940150899996</v>
      </c>
    </row>
    <row r="15" spans="1:12" ht="14.1" customHeight="1" x14ac:dyDescent="0.2">
      <c r="A15" s="334" t="s">
        <v>122</v>
      </c>
      <c r="B15" s="471" t="s">
        <v>84</v>
      </c>
      <c r="C15" s="471" t="s">
        <v>84</v>
      </c>
      <c r="D15" s="471" t="s">
        <v>84</v>
      </c>
      <c r="E15" s="471">
        <v>25.030233670000001</v>
      </c>
      <c r="F15" s="471">
        <v>594.46859212000004</v>
      </c>
      <c r="G15" s="471">
        <v>1858.94946568</v>
      </c>
      <c r="H15" s="472">
        <v>25.030233670000001</v>
      </c>
      <c r="I15" s="472">
        <v>2453.4180578</v>
      </c>
      <c r="J15" s="472">
        <v>2478.4482914700002</v>
      </c>
    </row>
    <row r="16" spans="1:12" ht="14.25" x14ac:dyDescent="0.2">
      <c r="A16" s="539" t="s">
        <v>123</v>
      </c>
      <c r="B16" s="540" t="s">
        <v>84</v>
      </c>
      <c r="C16" s="540" t="s">
        <v>84</v>
      </c>
      <c r="D16" s="540" t="s">
        <v>84</v>
      </c>
      <c r="E16" s="540">
        <v>34.272808959999999</v>
      </c>
      <c r="F16" s="540">
        <v>686.22318024000003</v>
      </c>
      <c r="G16" s="540">
        <v>3908.6497344200002</v>
      </c>
      <c r="H16" s="370">
        <v>34.272808959999999</v>
      </c>
      <c r="I16" s="370">
        <v>4594.8729146599999</v>
      </c>
      <c r="J16" s="370">
        <v>4629.1457236200004</v>
      </c>
    </row>
    <row r="17" spans="1:10" ht="14.25" x14ac:dyDescent="0.2">
      <c r="A17" s="541" t="s">
        <v>124</v>
      </c>
      <c r="B17" s="542" t="s">
        <v>84</v>
      </c>
      <c r="C17" s="542" t="s">
        <v>84</v>
      </c>
      <c r="D17" s="542" t="s">
        <v>84</v>
      </c>
      <c r="E17" s="542">
        <v>30.68460224</v>
      </c>
      <c r="F17" s="542">
        <v>599.61731829999997</v>
      </c>
      <c r="G17" s="542">
        <v>3994.8318428799998</v>
      </c>
      <c r="H17" s="543">
        <v>30.68460224</v>
      </c>
      <c r="I17" s="543">
        <v>4594.4491611800004</v>
      </c>
      <c r="J17" s="543">
        <v>4625.1337634199999</v>
      </c>
    </row>
    <row r="18" spans="1:10" ht="14.25" x14ac:dyDescent="0.2">
      <c r="A18" s="539" t="s">
        <v>125</v>
      </c>
      <c r="B18" s="540" t="s">
        <v>84</v>
      </c>
      <c r="C18" s="540" t="s">
        <v>84</v>
      </c>
      <c r="D18" s="540" t="s">
        <v>84</v>
      </c>
      <c r="E18" s="540">
        <v>21.765867</v>
      </c>
      <c r="F18" s="540">
        <v>374.82831499999998</v>
      </c>
      <c r="G18" s="540">
        <v>3064.4521224800001</v>
      </c>
      <c r="H18" s="370">
        <v>21.765867</v>
      </c>
      <c r="I18" s="370">
        <v>3439.2804374799998</v>
      </c>
      <c r="J18" s="370">
        <v>3461.0463044799999</v>
      </c>
    </row>
    <row r="19" spans="1:10" ht="14.25" x14ac:dyDescent="0.2">
      <c r="A19" s="560" t="s">
        <v>126</v>
      </c>
      <c r="B19" s="561" t="s">
        <v>84</v>
      </c>
      <c r="C19" s="561" t="s">
        <v>84</v>
      </c>
      <c r="D19" s="561" t="s">
        <v>84</v>
      </c>
      <c r="E19" s="561">
        <v>1.5086561999999999</v>
      </c>
      <c r="F19" s="561">
        <v>7.8558450500000001</v>
      </c>
      <c r="G19" s="561">
        <v>45.511604679999998</v>
      </c>
      <c r="H19" s="562">
        <v>1.5086561999999999</v>
      </c>
      <c r="I19" s="562">
        <v>53.367449729999997</v>
      </c>
      <c r="J19" s="562">
        <v>54.876105930000001</v>
      </c>
    </row>
    <row r="20" spans="1:10" ht="14.25" x14ac:dyDescent="0.2">
      <c r="A20" s="676" t="s">
        <v>475</v>
      </c>
      <c r="B20" s="540" t="s">
        <v>84</v>
      </c>
      <c r="C20" s="540" t="s">
        <v>84</v>
      </c>
      <c r="D20" s="540" t="s">
        <v>84</v>
      </c>
      <c r="E20" s="540">
        <v>7.4100790400000003</v>
      </c>
      <c r="F20" s="540">
        <v>216.93315824999999</v>
      </c>
      <c r="G20" s="540">
        <v>884.86811571999999</v>
      </c>
      <c r="H20" s="370">
        <v>7.4100790400000003</v>
      </c>
      <c r="I20" s="370">
        <v>1101.80127397</v>
      </c>
      <c r="J20" s="370">
        <v>1109.21135301</v>
      </c>
    </row>
    <row r="21" spans="1:10" ht="14.25" x14ac:dyDescent="0.2">
      <c r="A21" s="560" t="s">
        <v>127</v>
      </c>
      <c r="B21" s="561" t="s">
        <v>84</v>
      </c>
      <c r="C21" s="561" t="s">
        <v>84</v>
      </c>
      <c r="D21" s="561" t="s">
        <v>84</v>
      </c>
      <c r="E21" s="561">
        <v>4.4266179399999999</v>
      </c>
      <c r="F21" s="561">
        <v>58.821270660000003</v>
      </c>
      <c r="G21" s="561">
        <v>311.64493372999999</v>
      </c>
      <c r="H21" s="562">
        <v>4.4266179399999999</v>
      </c>
      <c r="I21" s="562">
        <v>370.46620438999997</v>
      </c>
      <c r="J21" s="562">
        <v>374.89282233</v>
      </c>
    </row>
    <row r="22" spans="1:10" ht="14.25" x14ac:dyDescent="0.2">
      <c r="A22" s="539" t="s">
        <v>128</v>
      </c>
      <c r="B22" s="540" t="s">
        <v>84</v>
      </c>
      <c r="C22" s="540" t="s">
        <v>84</v>
      </c>
      <c r="D22" s="540" t="s">
        <v>84</v>
      </c>
      <c r="E22" s="540">
        <v>13.196454149999999</v>
      </c>
      <c r="F22" s="540">
        <v>255.30940304000001</v>
      </c>
      <c r="G22" s="540">
        <v>1029.39808184</v>
      </c>
      <c r="H22" s="370">
        <v>13.196454149999999</v>
      </c>
      <c r="I22" s="370">
        <v>1284.70748488</v>
      </c>
      <c r="J22" s="370">
        <v>1297.9039390299999</v>
      </c>
    </row>
    <row r="23" spans="1:10" ht="14.25" x14ac:dyDescent="0.2">
      <c r="A23" s="563" t="s">
        <v>129</v>
      </c>
      <c r="B23" s="564" t="s">
        <v>84</v>
      </c>
      <c r="C23" s="564" t="s">
        <v>84</v>
      </c>
      <c r="D23" s="564" t="s">
        <v>84</v>
      </c>
      <c r="E23" s="564">
        <v>4.24871175</v>
      </c>
      <c r="F23" s="564">
        <v>63.254143460000002</v>
      </c>
      <c r="G23" s="564">
        <v>373.60220774999999</v>
      </c>
      <c r="H23" s="565">
        <v>4.24871175</v>
      </c>
      <c r="I23" s="565">
        <v>436.85635121000001</v>
      </c>
      <c r="J23" s="565">
        <v>441.10506296</v>
      </c>
    </row>
    <row r="24" spans="1:10" ht="15" x14ac:dyDescent="0.25">
      <c r="A24" s="547" t="s">
        <v>130</v>
      </c>
      <c r="B24" s="548" t="s">
        <v>84</v>
      </c>
      <c r="C24" s="548" t="s">
        <v>84</v>
      </c>
      <c r="D24" s="548" t="s">
        <v>84</v>
      </c>
      <c r="E24" s="548">
        <v>19.008700470000001</v>
      </c>
      <c r="F24" s="548">
        <v>493.86012670999997</v>
      </c>
      <c r="G24" s="548">
        <v>2431.2022600199998</v>
      </c>
      <c r="H24" s="354">
        <v>19.008700470000001</v>
      </c>
      <c r="I24" s="354">
        <v>2925.0623867300001</v>
      </c>
      <c r="J24" s="354">
        <v>2944.0710872</v>
      </c>
    </row>
    <row r="25" spans="1:10" ht="15" x14ac:dyDescent="0.25">
      <c r="A25" s="566" t="s">
        <v>131</v>
      </c>
      <c r="B25" s="567" t="s">
        <v>84</v>
      </c>
      <c r="C25" s="567" t="s">
        <v>84</v>
      </c>
      <c r="D25" s="567" t="s">
        <v>84</v>
      </c>
      <c r="E25" s="567">
        <v>11.84182818</v>
      </c>
      <c r="F25" s="567">
        <v>262.30342940999998</v>
      </c>
      <c r="G25" s="567">
        <v>1211.9810857800001</v>
      </c>
      <c r="H25" s="568">
        <v>11.84182818</v>
      </c>
      <c r="I25" s="568">
        <v>1474.2845151900001</v>
      </c>
      <c r="J25" s="568">
        <v>1486.1263433700001</v>
      </c>
    </row>
    <row r="26" spans="1:10" ht="15" x14ac:dyDescent="0.25">
      <c r="A26" s="547" t="s">
        <v>132</v>
      </c>
      <c r="B26" s="548" t="s">
        <v>84</v>
      </c>
      <c r="C26" s="548" t="s">
        <v>84</v>
      </c>
      <c r="D26" s="548" t="s">
        <v>84</v>
      </c>
      <c r="E26" s="548">
        <v>35.984180299999998</v>
      </c>
      <c r="F26" s="548">
        <v>838.09084525000003</v>
      </c>
      <c r="G26" s="548">
        <v>4339.99372253</v>
      </c>
      <c r="H26" s="354">
        <v>35.984180299999998</v>
      </c>
      <c r="I26" s="354">
        <v>5178.0845677799998</v>
      </c>
      <c r="J26" s="354">
        <v>5214.0687480799998</v>
      </c>
    </row>
    <row r="27" spans="1:10" ht="14.25" x14ac:dyDescent="0.2">
      <c r="A27" s="560" t="s">
        <v>133</v>
      </c>
      <c r="B27" s="561" t="s">
        <v>84</v>
      </c>
      <c r="C27" s="561" t="s">
        <v>84</v>
      </c>
      <c r="D27" s="561" t="s">
        <v>84</v>
      </c>
      <c r="E27" s="561">
        <v>29.95242919</v>
      </c>
      <c r="F27" s="561">
        <v>627.69095828000002</v>
      </c>
      <c r="G27" s="561">
        <v>3124.6155916100001</v>
      </c>
      <c r="H27" s="562">
        <v>29.95242919</v>
      </c>
      <c r="I27" s="562">
        <v>3752.30654989</v>
      </c>
      <c r="J27" s="562">
        <v>3782.2589790799998</v>
      </c>
    </row>
    <row r="28" spans="1:10" ht="14.25" x14ac:dyDescent="0.2">
      <c r="A28" s="539" t="s">
        <v>134</v>
      </c>
      <c r="B28" s="540" t="s">
        <v>84</v>
      </c>
      <c r="C28" s="540" t="s">
        <v>84</v>
      </c>
      <c r="D28" s="540" t="s">
        <v>84</v>
      </c>
      <c r="E28" s="540">
        <v>4.2710557700000003</v>
      </c>
      <c r="F28" s="540">
        <v>127.19829656</v>
      </c>
      <c r="G28" s="540">
        <v>849.83255953000003</v>
      </c>
      <c r="H28" s="370">
        <v>4.2710557700000003</v>
      </c>
      <c r="I28" s="370">
        <v>977.03085609000004</v>
      </c>
      <c r="J28" s="370">
        <v>981.30191186000002</v>
      </c>
    </row>
    <row r="29" spans="1:10" ht="14.25" x14ac:dyDescent="0.2">
      <c r="A29" s="560" t="s">
        <v>135</v>
      </c>
      <c r="B29" s="561" t="s">
        <v>84</v>
      </c>
      <c r="C29" s="561" t="s">
        <v>84</v>
      </c>
      <c r="D29" s="561" t="s">
        <v>84</v>
      </c>
      <c r="E29" s="561">
        <v>1.7606953400000001</v>
      </c>
      <c r="F29" s="561">
        <v>83.201590409999994</v>
      </c>
      <c r="G29" s="561">
        <v>365.54557139000002</v>
      </c>
      <c r="H29" s="562">
        <v>1.7606953400000001</v>
      </c>
      <c r="I29" s="562">
        <v>448.74716180000001</v>
      </c>
      <c r="J29" s="562">
        <v>450.50785714</v>
      </c>
    </row>
    <row r="30" spans="1:10" ht="15" x14ac:dyDescent="0.25">
      <c r="A30" s="547" t="s">
        <v>136</v>
      </c>
      <c r="B30" s="548" t="s">
        <v>84</v>
      </c>
      <c r="C30" s="548" t="s">
        <v>84</v>
      </c>
      <c r="D30" s="548" t="s">
        <v>84</v>
      </c>
      <c r="E30" s="548">
        <v>11.567166759999999</v>
      </c>
      <c r="F30" s="548">
        <v>354.63793597</v>
      </c>
      <c r="G30" s="548">
        <v>1833.1106485299999</v>
      </c>
      <c r="H30" s="354">
        <v>11.567166759999999</v>
      </c>
      <c r="I30" s="354">
        <v>2187.7485845000001</v>
      </c>
      <c r="J30" s="354">
        <v>2199.3157512600001</v>
      </c>
    </row>
    <row r="31" spans="1:10" ht="14.25" x14ac:dyDescent="0.2">
      <c r="A31" s="560" t="s">
        <v>137</v>
      </c>
      <c r="B31" s="561" t="s">
        <v>84</v>
      </c>
      <c r="C31" s="561" t="s">
        <v>84</v>
      </c>
      <c r="D31" s="561" t="s">
        <v>84</v>
      </c>
      <c r="E31" s="561">
        <v>3.8413505200000002</v>
      </c>
      <c r="F31" s="561">
        <v>95.273192660000007</v>
      </c>
      <c r="G31" s="561">
        <v>427.89164366</v>
      </c>
      <c r="H31" s="562">
        <v>3.8413505200000002</v>
      </c>
      <c r="I31" s="562">
        <v>523.16483631999995</v>
      </c>
      <c r="J31" s="562">
        <v>527.00618684000005</v>
      </c>
    </row>
    <row r="32" spans="1:10" ht="14.25" x14ac:dyDescent="0.2">
      <c r="A32" s="539" t="s">
        <v>138</v>
      </c>
      <c r="B32" s="540" t="s">
        <v>84</v>
      </c>
      <c r="C32" s="540" t="s">
        <v>84</v>
      </c>
      <c r="D32" s="540" t="s">
        <v>84</v>
      </c>
      <c r="E32" s="540">
        <v>6.9716565199999998</v>
      </c>
      <c r="F32" s="540">
        <v>177.53119169000001</v>
      </c>
      <c r="G32" s="540">
        <v>964.73147638</v>
      </c>
      <c r="H32" s="370">
        <v>6.9716565199999998</v>
      </c>
      <c r="I32" s="370">
        <v>1142.26266807</v>
      </c>
      <c r="J32" s="370">
        <v>1149.2343245899999</v>
      </c>
    </row>
    <row r="33" spans="1:10" ht="14.25" x14ac:dyDescent="0.2">
      <c r="A33" s="563" t="s">
        <v>139</v>
      </c>
      <c r="B33" s="564" t="s">
        <v>84</v>
      </c>
      <c r="C33" s="564" t="s">
        <v>84</v>
      </c>
      <c r="D33" s="564" t="s">
        <v>84</v>
      </c>
      <c r="E33" s="564">
        <v>0.75415971999999998</v>
      </c>
      <c r="F33" s="564">
        <v>81.833551619999994</v>
      </c>
      <c r="G33" s="564">
        <v>440.48752848999999</v>
      </c>
      <c r="H33" s="565">
        <v>0.75415971999999998</v>
      </c>
      <c r="I33" s="565">
        <v>522.32108011000003</v>
      </c>
      <c r="J33" s="565">
        <v>523.07523982999999</v>
      </c>
    </row>
    <row r="34" spans="1:10" ht="15" x14ac:dyDescent="0.25">
      <c r="A34" s="552" t="s">
        <v>140</v>
      </c>
      <c r="B34" s="548" t="s">
        <v>84</v>
      </c>
      <c r="C34" s="548" t="s">
        <v>84</v>
      </c>
      <c r="D34" s="548" t="s">
        <v>84</v>
      </c>
      <c r="E34" s="548">
        <v>128.83490853999999</v>
      </c>
      <c r="F34" s="548">
        <v>2601.9246263599998</v>
      </c>
      <c r="G34" s="548">
        <v>13385.867728810001</v>
      </c>
      <c r="H34" s="354">
        <v>128.83490853999999</v>
      </c>
      <c r="I34" s="354">
        <v>15987.792355170001</v>
      </c>
      <c r="J34" s="354">
        <v>16116.627263709999</v>
      </c>
    </row>
    <row r="35" spans="1:10" ht="15" x14ac:dyDescent="0.25">
      <c r="A35" s="569" t="s">
        <v>141</v>
      </c>
      <c r="B35" s="570" t="s">
        <v>84</v>
      </c>
      <c r="C35" s="570" t="s">
        <v>84</v>
      </c>
      <c r="D35" s="570" t="s">
        <v>84</v>
      </c>
      <c r="E35" s="570">
        <v>123.42659547</v>
      </c>
      <c r="F35" s="570">
        <v>2612.3318437900002</v>
      </c>
      <c r="G35" s="570">
        <v>13310.186914829999</v>
      </c>
      <c r="H35" s="571">
        <v>123.42659547</v>
      </c>
      <c r="I35" s="571">
        <v>15922.518758620001</v>
      </c>
      <c r="J35" s="571">
        <v>16045.945354089999</v>
      </c>
    </row>
    <row r="36" spans="1:10" ht="15" x14ac:dyDescent="0.25">
      <c r="A36" s="549" t="s">
        <v>142</v>
      </c>
      <c r="B36" s="550" t="s">
        <v>84</v>
      </c>
      <c r="C36" s="550" t="s">
        <v>84</v>
      </c>
      <c r="D36" s="550" t="s">
        <v>84</v>
      </c>
      <c r="E36" s="550">
        <v>-5.4083130700000002</v>
      </c>
      <c r="F36" s="550">
        <v>10.407217429999999</v>
      </c>
      <c r="G36" s="550">
        <v>-75.680813979999996</v>
      </c>
      <c r="H36" s="551">
        <v>-5.4083130700000002</v>
      </c>
      <c r="I36" s="551">
        <v>-65.273596549999993</v>
      </c>
      <c r="J36" s="551">
        <v>-70.681909619999999</v>
      </c>
    </row>
    <row r="37" spans="1:10" ht="14.25" x14ac:dyDescent="0.2">
      <c r="A37" s="560" t="s">
        <v>143</v>
      </c>
      <c r="B37" s="561" t="s">
        <v>84</v>
      </c>
      <c r="C37" s="561" t="s">
        <v>84</v>
      </c>
      <c r="D37" s="561" t="s">
        <v>84</v>
      </c>
      <c r="E37" s="561">
        <v>7.1668722899999997</v>
      </c>
      <c r="F37" s="561">
        <v>231.5566973</v>
      </c>
      <c r="G37" s="561">
        <v>1219.22117424</v>
      </c>
      <c r="H37" s="562">
        <v>7.1668722899999997</v>
      </c>
      <c r="I37" s="562">
        <v>1450.77787154</v>
      </c>
      <c r="J37" s="562">
        <v>1457.9447438300001</v>
      </c>
    </row>
    <row r="38" spans="1:10" ht="14.25" x14ac:dyDescent="0.2">
      <c r="A38" s="539" t="s">
        <v>144</v>
      </c>
      <c r="B38" s="540" t="s">
        <v>84</v>
      </c>
      <c r="C38" s="540" t="s">
        <v>84</v>
      </c>
      <c r="D38" s="540" t="s">
        <v>84</v>
      </c>
      <c r="E38" s="540">
        <v>12.213338</v>
      </c>
      <c r="F38" s="540">
        <v>246.57758140000001</v>
      </c>
      <c r="G38" s="540">
        <v>1216.14705976</v>
      </c>
      <c r="H38" s="370">
        <v>12.213338</v>
      </c>
      <c r="I38" s="370">
        <v>1462.7246411599999</v>
      </c>
      <c r="J38" s="370">
        <v>1474.9379791599999</v>
      </c>
    </row>
    <row r="39" spans="1:10" ht="14.25" x14ac:dyDescent="0.2">
      <c r="A39" s="563" t="s">
        <v>145</v>
      </c>
      <c r="B39" s="564" t="s">
        <v>84</v>
      </c>
      <c r="C39" s="564" t="s">
        <v>84</v>
      </c>
      <c r="D39" s="564" t="s">
        <v>84</v>
      </c>
      <c r="E39" s="564">
        <v>5.0464657099999997</v>
      </c>
      <c r="F39" s="564">
        <v>15.0208841</v>
      </c>
      <c r="G39" s="564">
        <v>-3.07411448</v>
      </c>
      <c r="H39" s="565">
        <v>5.0464657099999997</v>
      </c>
      <c r="I39" s="565">
        <v>11.94676962</v>
      </c>
      <c r="J39" s="565">
        <v>16.993235330000001</v>
      </c>
    </row>
    <row r="40" spans="1:10" ht="15" x14ac:dyDescent="0.25">
      <c r="A40" s="552" t="s">
        <v>146</v>
      </c>
      <c r="B40" s="548" t="s">
        <v>84</v>
      </c>
      <c r="C40" s="548" t="s">
        <v>84</v>
      </c>
      <c r="D40" s="548" t="s">
        <v>84</v>
      </c>
      <c r="E40" s="548">
        <v>136.00178083</v>
      </c>
      <c r="F40" s="548">
        <v>2833.4813236599998</v>
      </c>
      <c r="G40" s="548">
        <v>14605.08890305</v>
      </c>
      <c r="H40" s="354">
        <v>136.00178083</v>
      </c>
      <c r="I40" s="354">
        <v>17438.570226709999</v>
      </c>
      <c r="J40" s="354">
        <v>17574.572007539999</v>
      </c>
    </row>
    <row r="41" spans="1:10" ht="15" x14ac:dyDescent="0.25">
      <c r="A41" s="569" t="s">
        <v>147</v>
      </c>
      <c r="B41" s="570" t="s">
        <v>84</v>
      </c>
      <c r="C41" s="570" t="s">
        <v>84</v>
      </c>
      <c r="D41" s="570" t="s">
        <v>84</v>
      </c>
      <c r="E41" s="570">
        <v>135.63993346999999</v>
      </c>
      <c r="F41" s="570">
        <v>2858.9094251900001</v>
      </c>
      <c r="G41" s="570">
        <v>14526.333974589999</v>
      </c>
      <c r="H41" s="571">
        <v>135.63993346999999</v>
      </c>
      <c r="I41" s="571">
        <v>17385.24339978</v>
      </c>
      <c r="J41" s="571">
        <v>17520.88333325</v>
      </c>
    </row>
    <row r="42" spans="1:10" ht="14.25" x14ac:dyDescent="0.2">
      <c r="A42" s="544" t="s">
        <v>148</v>
      </c>
      <c r="B42" s="545" t="s">
        <v>84</v>
      </c>
      <c r="C42" s="545" t="s">
        <v>84</v>
      </c>
      <c r="D42" s="545" t="s">
        <v>84</v>
      </c>
      <c r="E42" s="545">
        <v>-0.36184736000000001</v>
      </c>
      <c r="F42" s="545">
        <v>25.428101529999999</v>
      </c>
      <c r="G42" s="545">
        <v>-78.754928460000002</v>
      </c>
      <c r="H42" s="546">
        <v>-0.36184736000000001</v>
      </c>
      <c r="I42" s="546">
        <v>-53.326826930000003</v>
      </c>
      <c r="J42" s="546">
        <v>-53.688674290000002</v>
      </c>
    </row>
    <row r="43" spans="1:10" s="439" customFormat="1" ht="15" x14ac:dyDescent="0.25">
      <c r="A43" s="572" t="s">
        <v>256</v>
      </c>
      <c r="B43" s="567" t="s">
        <v>84</v>
      </c>
      <c r="C43" s="567" t="s">
        <v>84</v>
      </c>
      <c r="D43" s="567" t="s">
        <v>84</v>
      </c>
      <c r="E43" s="567">
        <v>101.7256405</v>
      </c>
      <c r="F43" s="567">
        <v>2458.8842662400002</v>
      </c>
      <c r="G43" s="567">
        <v>12411.0846575</v>
      </c>
      <c r="H43" s="568">
        <v>101.7256405</v>
      </c>
      <c r="I43" s="568">
        <v>14869.96892374</v>
      </c>
      <c r="J43" s="568">
        <v>14971.694564240001</v>
      </c>
    </row>
    <row r="44" spans="1:10" ht="14.25" x14ac:dyDescent="0.2">
      <c r="A44" s="553" t="s">
        <v>149</v>
      </c>
      <c r="B44" s="540"/>
      <c r="C44" s="540"/>
      <c r="D44" s="540"/>
      <c r="E44" s="540"/>
      <c r="F44" s="540"/>
      <c r="G44" s="540"/>
      <c r="H44" s="554"/>
      <c r="I44" s="554"/>
      <c r="J44" s="554"/>
    </row>
    <row r="45" spans="1:10" ht="14.25" x14ac:dyDescent="0.2">
      <c r="A45" s="573" t="s">
        <v>150</v>
      </c>
      <c r="B45" s="574" t="s">
        <v>84</v>
      </c>
      <c r="C45" s="574" t="s">
        <v>84</v>
      </c>
      <c r="D45" s="574" t="s">
        <v>84</v>
      </c>
      <c r="E45" s="574">
        <v>0.16993382400000001</v>
      </c>
      <c r="F45" s="574">
        <v>0.21874538700000001</v>
      </c>
      <c r="G45" s="574">
        <v>0.21183115</v>
      </c>
      <c r="H45" s="575">
        <v>0.16993382400000001</v>
      </c>
      <c r="I45" s="575">
        <v>0.21296769800000001</v>
      </c>
      <c r="J45" s="575">
        <v>0.212620051</v>
      </c>
    </row>
    <row r="46" spans="1:10" ht="14.25" x14ac:dyDescent="0.2">
      <c r="A46" s="555" t="s">
        <v>151</v>
      </c>
      <c r="B46" s="556" t="s">
        <v>84</v>
      </c>
      <c r="C46" s="556" t="s">
        <v>84</v>
      </c>
      <c r="D46" s="556" t="s">
        <v>84</v>
      </c>
      <c r="E46" s="556">
        <v>0.105863478</v>
      </c>
      <c r="F46" s="556">
        <v>0.116182016</v>
      </c>
      <c r="G46" s="556">
        <v>0.10560016</v>
      </c>
      <c r="H46" s="557">
        <v>0.105863478</v>
      </c>
      <c r="I46" s="557">
        <v>0.107339584</v>
      </c>
      <c r="J46" s="557">
        <v>0.10732765900000001</v>
      </c>
    </row>
    <row r="47" spans="1:10" ht="14.25" x14ac:dyDescent="0.2">
      <c r="A47" s="573" t="s">
        <v>152</v>
      </c>
      <c r="B47" s="574" t="s">
        <v>84</v>
      </c>
      <c r="C47" s="574" t="s">
        <v>84</v>
      </c>
      <c r="D47" s="574" t="s">
        <v>84</v>
      </c>
      <c r="E47" s="574">
        <v>0.90940604400000002</v>
      </c>
      <c r="F47" s="574">
        <v>1.0891132130000001</v>
      </c>
      <c r="G47" s="574">
        <v>1.0813803420000001</v>
      </c>
      <c r="H47" s="575">
        <v>0.90940604400000002</v>
      </c>
      <c r="I47" s="575">
        <v>1.082651456</v>
      </c>
      <c r="J47" s="575">
        <v>1.0812519</v>
      </c>
    </row>
    <row r="48" spans="1:10" ht="14.25" x14ac:dyDescent="0.2">
      <c r="A48" s="531" t="s">
        <v>548</v>
      </c>
      <c r="B48" s="558" t="s">
        <v>84</v>
      </c>
      <c r="C48" s="558" t="s">
        <v>84</v>
      </c>
      <c r="D48" s="558" t="s">
        <v>84</v>
      </c>
      <c r="E48" s="558">
        <v>5.3515305089999998</v>
      </c>
      <c r="F48" s="558">
        <v>4.9789082640000002</v>
      </c>
      <c r="G48" s="558">
        <v>5.1049165519999997</v>
      </c>
      <c r="H48" s="559">
        <v>5.3515305089999998</v>
      </c>
      <c r="I48" s="559">
        <v>5.0836416309999999</v>
      </c>
      <c r="J48" s="559">
        <v>5.0853712839999998</v>
      </c>
    </row>
    <row r="49" spans="1:10" ht="14.25" x14ac:dyDescent="0.2">
      <c r="A49" s="576" t="s">
        <v>280</v>
      </c>
      <c r="B49" s="577" t="s">
        <v>84</v>
      </c>
      <c r="C49" s="577" t="s">
        <v>84</v>
      </c>
      <c r="D49" s="577" t="s">
        <v>84</v>
      </c>
      <c r="E49" s="577">
        <v>0.46264954899999999</v>
      </c>
      <c r="F49" s="577">
        <v>0.43613243499999998</v>
      </c>
      <c r="G49" s="577">
        <v>0.33999346899999999</v>
      </c>
      <c r="H49" s="578">
        <v>0.46264954899999999</v>
      </c>
      <c r="I49" s="578">
        <v>0.35568058699999999</v>
      </c>
      <c r="J49" s="578">
        <v>0.35659157899999999</v>
      </c>
    </row>
    <row r="50" spans="1:10" ht="14.25" x14ac:dyDescent="0.2">
      <c r="A50" s="531" t="s">
        <v>281</v>
      </c>
      <c r="B50" s="349" t="s">
        <v>84</v>
      </c>
      <c r="C50" s="349" t="s">
        <v>84</v>
      </c>
      <c r="D50" s="349" t="s">
        <v>84</v>
      </c>
      <c r="E50" s="349">
        <v>0.89413652200000004</v>
      </c>
      <c r="F50" s="349">
        <v>0.883817984</v>
      </c>
      <c r="G50" s="349">
        <v>0.89439983999999995</v>
      </c>
      <c r="H50" s="350">
        <v>0.89413652200000004</v>
      </c>
      <c r="I50" s="350">
        <v>0.89266041600000001</v>
      </c>
      <c r="J50" s="350">
        <v>0.89267234100000004</v>
      </c>
    </row>
    <row r="51" spans="1:10" ht="14.25" x14ac:dyDescent="0.2">
      <c r="A51" s="579" t="s">
        <v>519</v>
      </c>
      <c r="B51" s="580" t="s">
        <v>84</v>
      </c>
      <c r="C51" s="580" t="s">
        <v>84</v>
      </c>
      <c r="D51" s="580" t="s">
        <v>84</v>
      </c>
      <c r="E51" s="580">
        <v>0.26787093000000001</v>
      </c>
      <c r="F51" s="580">
        <v>0.28958348900000003</v>
      </c>
      <c r="G51" s="580">
        <v>0.280085839</v>
      </c>
      <c r="H51" s="581">
        <v>0.26787093000000001</v>
      </c>
      <c r="I51" s="581">
        <v>0.28164704400000001</v>
      </c>
      <c r="J51" s="581">
        <v>0.28153575400000003</v>
      </c>
    </row>
    <row r="52" spans="1:10" x14ac:dyDescent="0.2">
      <c r="A52" s="217" t="s">
        <v>441</v>
      </c>
    </row>
    <row r="53" spans="1:10" x14ac:dyDescent="0.2">
      <c r="A53" s="217" t="s">
        <v>347</v>
      </c>
    </row>
    <row r="54" spans="1:10" x14ac:dyDescent="0.2">
      <c r="A54" s="242" t="s">
        <v>219</v>
      </c>
    </row>
    <row r="55" spans="1:10" x14ac:dyDescent="0.2">
      <c r="A55" s="442" t="s">
        <v>667</v>
      </c>
    </row>
    <row r="56" spans="1:10" x14ac:dyDescent="0.2">
      <c r="A56" s="443" t="s">
        <v>656</v>
      </c>
      <c r="B56" s="441"/>
      <c r="D56" s="444"/>
    </row>
    <row r="58" spans="1:10" ht="21" x14ac:dyDescent="0.25">
      <c r="A58" s="434" t="s">
        <v>669</v>
      </c>
    </row>
    <row r="59" spans="1:10" ht="13.5" thickBot="1" x14ac:dyDescent="0.25">
      <c r="J59" s="435" t="s">
        <v>81</v>
      </c>
    </row>
    <row r="60" spans="1:10" x14ac:dyDescent="0.2">
      <c r="A60" s="436" t="s">
        <v>654</v>
      </c>
      <c r="B60" s="480" t="s">
        <v>34</v>
      </c>
      <c r="C60" s="480" t="s">
        <v>464</v>
      </c>
      <c r="D60" s="480" t="s">
        <v>466</v>
      </c>
      <c r="E60" s="480" t="s">
        <v>97</v>
      </c>
      <c r="F60" s="480" t="s">
        <v>272</v>
      </c>
      <c r="G60" s="481">
        <v>300000</v>
      </c>
      <c r="H60" s="482" t="s">
        <v>288</v>
      </c>
      <c r="I60" s="482" t="s">
        <v>288</v>
      </c>
      <c r="J60" s="482" t="s">
        <v>61</v>
      </c>
    </row>
    <row r="61" spans="1:10" x14ac:dyDescent="0.2">
      <c r="A61" s="437" t="s">
        <v>153</v>
      </c>
      <c r="B61" s="483" t="s">
        <v>463</v>
      </c>
      <c r="C61" s="483" t="s">
        <v>35</v>
      </c>
      <c r="D61" s="483" t="s">
        <v>35</v>
      </c>
      <c r="E61" s="483" t="s">
        <v>35</v>
      </c>
      <c r="F61" s="483" t="s">
        <v>35</v>
      </c>
      <c r="G61" s="483" t="s">
        <v>36</v>
      </c>
      <c r="H61" s="484" t="s">
        <v>286</v>
      </c>
      <c r="I61" s="484" t="s">
        <v>287</v>
      </c>
      <c r="J61" s="484" t="s">
        <v>106</v>
      </c>
    </row>
    <row r="62" spans="1:10" ht="13.5" thickBot="1" x14ac:dyDescent="0.25">
      <c r="A62" s="438" t="s">
        <v>65</v>
      </c>
      <c r="B62" s="485" t="s">
        <v>36</v>
      </c>
      <c r="C62" s="485" t="s">
        <v>465</v>
      </c>
      <c r="D62" s="485" t="s">
        <v>99</v>
      </c>
      <c r="E62" s="485" t="s">
        <v>100</v>
      </c>
      <c r="F62" s="485" t="s">
        <v>273</v>
      </c>
      <c r="G62" s="485" t="s">
        <v>101</v>
      </c>
      <c r="H62" s="486" t="s">
        <v>100</v>
      </c>
      <c r="I62" s="486" t="s">
        <v>101</v>
      </c>
      <c r="J62" s="486" t="s">
        <v>270</v>
      </c>
    </row>
    <row r="63" spans="1:10" x14ac:dyDescent="0.2">
      <c r="A63" s="445" t="s">
        <v>154</v>
      </c>
      <c r="B63" s="423"/>
      <c r="C63" s="423"/>
      <c r="D63" s="423"/>
      <c r="E63" s="423"/>
      <c r="F63" s="423"/>
      <c r="G63" s="423"/>
      <c r="H63" s="423"/>
      <c r="I63" s="423"/>
      <c r="J63" s="423"/>
    </row>
    <row r="64" spans="1:10" ht="15" x14ac:dyDescent="0.25">
      <c r="A64" s="446" t="s">
        <v>115</v>
      </c>
      <c r="B64" s="424" t="s">
        <v>84</v>
      </c>
      <c r="C64" s="424" t="s">
        <v>84</v>
      </c>
      <c r="D64" s="424" t="s">
        <v>84</v>
      </c>
      <c r="E64" s="424">
        <f t="shared" ref="E64:J69" si="0">E7/E$7</f>
        <v>1</v>
      </c>
      <c r="F64" s="424">
        <f t="shared" si="0"/>
        <v>1</v>
      </c>
      <c r="G64" s="424">
        <f t="shared" si="0"/>
        <v>1</v>
      </c>
      <c r="H64" s="447">
        <f t="shared" si="0"/>
        <v>1</v>
      </c>
      <c r="I64" s="447">
        <f t="shared" si="0"/>
        <v>1</v>
      </c>
      <c r="J64" s="447">
        <f t="shared" si="0"/>
        <v>1</v>
      </c>
    </row>
    <row r="65" spans="1:11" ht="14.25" x14ac:dyDescent="0.2">
      <c r="A65" s="448" t="s">
        <v>116</v>
      </c>
      <c r="B65" s="425" t="s">
        <v>84</v>
      </c>
      <c r="C65" s="425" t="s">
        <v>84</v>
      </c>
      <c r="D65" s="425" t="s">
        <v>84</v>
      </c>
      <c r="E65" s="425">
        <f t="shared" si="0"/>
        <v>0.37857100591761605</v>
      </c>
      <c r="F65" s="425">
        <f t="shared" si="0"/>
        <v>0.22833802535891151</v>
      </c>
      <c r="G65" s="425">
        <f t="shared" si="0"/>
        <v>0.2415454863745719</v>
      </c>
      <c r="H65" s="440">
        <f t="shared" si="0"/>
        <v>0.37857100591761605</v>
      </c>
      <c r="I65" s="440">
        <f t="shared" si="0"/>
        <v>0.23939040814671356</v>
      </c>
      <c r="J65" s="440">
        <f t="shared" si="0"/>
        <v>0.24057572807335095</v>
      </c>
      <c r="K65" s="449"/>
    </row>
    <row r="66" spans="1:11" ht="14.25" x14ac:dyDescent="0.2">
      <c r="A66" s="450" t="s">
        <v>117</v>
      </c>
      <c r="B66" s="426" t="s">
        <v>84</v>
      </c>
      <c r="C66" s="426" t="s">
        <v>84</v>
      </c>
      <c r="D66" s="426" t="s">
        <v>84</v>
      </c>
      <c r="E66" s="426">
        <f t="shared" si="0"/>
        <v>0.46264954905861494</v>
      </c>
      <c r="F66" s="426">
        <f t="shared" si="0"/>
        <v>0.43613243515831351</v>
      </c>
      <c r="G66" s="426">
        <f t="shared" si="0"/>
        <v>0.33999346947954839</v>
      </c>
      <c r="H66" s="451">
        <f t="shared" si="0"/>
        <v>0.46264954905861494</v>
      </c>
      <c r="I66" s="451">
        <f t="shared" si="0"/>
        <v>0.35568058690033533</v>
      </c>
      <c r="J66" s="451">
        <f t="shared" si="0"/>
        <v>0.35659157912488831</v>
      </c>
    </row>
    <row r="67" spans="1:11" ht="14.25" x14ac:dyDescent="0.2">
      <c r="A67" s="448" t="s">
        <v>118</v>
      </c>
      <c r="B67" s="425" t="s">
        <v>84</v>
      </c>
      <c r="C67" s="425" t="s">
        <v>84</v>
      </c>
      <c r="D67" s="425" t="s">
        <v>84</v>
      </c>
      <c r="E67" s="425">
        <f t="shared" si="0"/>
        <v>2.500039594735224E-2</v>
      </c>
      <c r="F67" s="425">
        <f t="shared" si="0"/>
        <v>2.3974453904260954E-2</v>
      </c>
      <c r="G67" s="425">
        <f t="shared" si="0"/>
        <v>2.384860431288682E-2</v>
      </c>
      <c r="H67" s="440">
        <f t="shared" si="0"/>
        <v>2.500039594735224E-2</v>
      </c>
      <c r="I67" s="440">
        <f t="shared" si="0"/>
        <v>2.3869139350925828E-2</v>
      </c>
      <c r="J67" s="440">
        <f t="shared" si="0"/>
        <v>2.3878773603166151E-2</v>
      </c>
    </row>
    <row r="68" spans="1:11" ht="14.25" x14ac:dyDescent="0.2">
      <c r="A68" s="450" t="s">
        <v>119</v>
      </c>
      <c r="B68" s="426" t="s">
        <v>84</v>
      </c>
      <c r="C68" s="426" t="s">
        <v>84</v>
      </c>
      <c r="D68" s="426" t="s">
        <v>84</v>
      </c>
      <c r="E68" s="426">
        <f t="shared" si="0"/>
        <v>0.11670739665057042</v>
      </c>
      <c r="F68" s="426">
        <f t="shared" si="0"/>
        <v>0.25232292096703213</v>
      </c>
      <c r="G68" s="426">
        <f t="shared" si="0"/>
        <v>0.36406617795181145</v>
      </c>
      <c r="H68" s="451">
        <f t="shared" si="0"/>
        <v>0.11670739665057042</v>
      </c>
      <c r="I68" s="451">
        <f t="shared" si="0"/>
        <v>0.34583288845337268</v>
      </c>
      <c r="J68" s="451">
        <f t="shared" si="0"/>
        <v>0.34388156035531764</v>
      </c>
    </row>
    <row r="69" spans="1:11" ht="14.25" x14ac:dyDescent="0.2">
      <c r="A69" s="452" t="s">
        <v>120</v>
      </c>
      <c r="B69" s="427" t="s">
        <v>84</v>
      </c>
      <c r="C69" s="427" t="s">
        <v>84</v>
      </c>
      <c r="D69" s="427" t="s">
        <v>84</v>
      </c>
      <c r="E69" s="427">
        <f t="shared" si="0"/>
        <v>1.7071652425846393E-2</v>
      </c>
      <c r="F69" s="427">
        <f t="shared" si="0"/>
        <v>5.9232164611481869E-2</v>
      </c>
      <c r="G69" s="427">
        <f t="shared" si="0"/>
        <v>3.0546261881181348E-2</v>
      </c>
      <c r="H69" s="453">
        <f t="shared" si="0"/>
        <v>1.7071652425846393E-2</v>
      </c>
      <c r="I69" s="453">
        <f t="shared" si="0"/>
        <v>3.5226977148652638E-2</v>
      </c>
      <c r="J69" s="453">
        <f t="shared" si="0"/>
        <v>3.5072358843276925E-2</v>
      </c>
    </row>
    <row r="70" spans="1:11" ht="15" x14ac:dyDescent="0.25">
      <c r="A70" s="454" t="s">
        <v>121</v>
      </c>
      <c r="B70" s="428" t="s">
        <v>84</v>
      </c>
      <c r="C70" s="428" t="s">
        <v>84</v>
      </c>
      <c r="D70" s="428" t="s">
        <v>84</v>
      </c>
      <c r="E70" s="428">
        <f t="shared" ref="E70:J72" si="1">E13/E$13</f>
        <v>1</v>
      </c>
      <c r="F70" s="428">
        <f t="shared" si="1"/>
        <v>1</v>
      </c>
      <c r="G70" s="428">
        <f t="shared" si="1"/>
        <v>1</v>
      </c>
      <c r="H70" s="455">
        <f t="shared" si="1"/>
        <v>1</v>
      </c>
      <c r="I70" s="455">
        <f t="shared" si="1"/>
        <v>1</v>
      </c>
      <c r="J70" s="455">
        <f t="shared" si="1"/>
        <v>1</v>
      </c>
    </row>
    <row r="71" spans="1:11" ht="14.25" x14ac:dyDescent="0.2">
      <c r="A71" s="448" t="s">
        <v>63</v>
      </c>
      <c r="B71" s="425" t="s">
        <v>84</v>
      </c>
      <c r="C71" s="425" t="s">
        <v>84</v>
      </c>
      <c r="D71" s="425" t="s">
        <v>84</v>
      </c>
      <c r="E71" s="425">
        <f t="shared" si="1"/>
        <v>0.53015685234496845</v>
      </c>
      <c r="F71" s="425">
        <f t="shared" si="1"/>
        <v>0.56725660104943965</v>
      </c>
      <c r="G71" s="425">
        <f t="shared" si="1"/>
        <v>0.50253209670091081</v>
      </c>
      <c r="H71" s="440">
        <f t="shared" si="1"/>
        <v>0.53015685234496845</v>
      </c>
      <c r="I71" s="440">
        <f t="shared" si="1"/>
        <v>0.51317138059877232</v>
      </c>
      <c r="J71" s="440">
        <f t="shared" si="1"/>
        <v>0.51330859703485798</v>
      </c>
    </row>
    <row r="72" spans="1:11" ht="14.25" x14ac:dyDescent="0.2">
      <c r="A72" s="450" t="s">
        <v>122</v>
      </c>
      <c r="B72" s="426" t="s">
        <v>84</v>
      </c>
      <c r="C72" s="426" t="s">
        <v>84</v>
      </c>
      <c r="D72" s="426" t="s">
        <v>84</v>
      </c>
      <c r="E72" s="426">
        <f t="shared" si="1"/>
        <v>0.22376507692428746</v>
      </c>
      <c r="F72" s="426">
        <f t="shared" si="1"/>
        <v>0.2633078780347205</v>
      </c>
      <c r="G72" s="426">
        <f t="shared" si="1"/>
        <v>0.16197064675246697</v>
      </c>
      <c r="H72" s="451">
        <f t="shared" si="1"/>
        <v>0.22376507692428746</v>
      </c>
      <c r="I72" s="451">
        <f t="shared" si="1"/>
        <v>0.17862825709474917</v>
      </c>
      <c r="J72" s="451">
        <f t="shared" si="1"/>
        <v>0.17899289304044433</v>
      </c>
    </row>
    <row r="73" spans="1:11" ht="14.25" x14ac:dyDescent="0.2">
      <c r="A73" s="582" t="s">
        <v>123</v>
      </c>
      <c r="B73" s="583" t="s">
        <v>84</v>
      </c>
      <c r="C73" s="583" t="s">
        <v>84</v>
      </c>
      <c r="D73" s="583" t="s">
        <v>84</v>
      </c>
      <c r="E73" s="583">
        <f t="shared" ref="E73:J80" si="2">E16/E$13</f>
        <v>0.30639177542068102</v>
      </c>
      <c r="F73" s="583">
        <f t="shared" si="2"/>
        <v>0.30394872301471915</v>
      </c>
      <c r="G73" s="583">
        <f t="shared" si="2"/>
        <v>0.34056144994844384</v>
      </c>
      <c r="H73" s="584">
        <f t="shared" si="2"/>
        <v>0.30639177542068102</v>
      </c>
      <c r="I73" s="584">
        <f t="shared" si="2"/>
        <v>0.3345431235040231</v>
      </c>
      <c r="J73" s="584">
        <f t="shared" si="2"/>
        <v>0.33431570399441368</v>
      </c>
    </row>
    <row r="74" spans="1:11" ht="14.25" x14ac:dyDescent="0.2">
      <c r="A74" s="585" t="s">
        <v>124</v>
      </c>
      <c r="B74" s="586" t="s">
        <v>84</v>
      </c>
      <c r="C74" s="586" t="s">
        <v>84</v>
      </c>
      <c r="D74" s="586" t="s">
        <v>84</v>
      </c>
      <c r="E74" s="586">
        <f t="shared" si="2"/>
        <v>0.27431395452189411</v>
      </c>
      <c r="F74" s="586">
        <f t="shared" si="2"/>
        <v>0.26558840249473087</v>
      </c>
      <c r="G74" s="586">
        <f t="shared" si="2"/>
        <v>0.34807051466669919</v>
      </c>
      <c r="H74" s="587">
        <f t="shared" si="2"/>
        <v>0.27431395452189411</v>
      </c>
      <c r="I74" s="587">
        <f t="shared" si="2"/>
        <v>0.33451227089603419</v>
      </c>
      <c r="J74" s="587">
        <f t="shared" si="2"/>
        <v>0.33402596126892181</v>
      </c>
    </row>
    <row r="75" spans="1:11" ht="14.25" x14ac:dyDescent="0.2">
      <c r="A75" s="582" t="s">
        <v>125</v>
      </c>
      <c r="B75" s="583" t="s">
        <v>84</v>
      </c>
      <c r="C75" s="583" t="s">
        <v>84</v>
      </c>
      <c r="D75" s="583" t="s">
        <v>84</v>
      </c>
      <c r="E75" s="583">
        <f t="shared" si="2"/>
        <v>0.19458231863877001</v>
      </c>
      <c r="F75" s="583">
        <f t="shared" si="2"/>
        <v>0.1660226453646807</v>
      </c>
      <c r="G75" s="583">
        <f t="shared" si="2"/>
        <v>0.26700633953946212</v>
      </c>
      <c r="H75" s="584">
        <f t="shared" si="2"/>
        <v>0.19458231863877001</v>
      </c>
      <c r="I75" s="584">
        <f t="shared" si="2"/>
        <v>0.25040684291612897</v>
      </c>
      <c r="J75" s="584">
        <f t="shared" si="2"/>
        <v>0.24995586678888448</v>
      </c>
    </row>
    <row r="76" spans="1:11" ht="14.25" x14ac:dyDescent="0.2">
      <c r="A76" s="585" t="s">
        <v>126</v>
      </c>
      <c r="B76" s="586" t="s">
        <v>84</v>
      </c>
      <c r="C76" s="586" t="s">
        <v>84</v>
      </c>
      <c r="D76" s="586" t="s">
        <v>84</v>
      </c>
      <c r="E76" s="586">
        <f t="shared" si="2"/>
        <v>1.3487072278111224E-2</v>
      </c>
      <c r="F76" s="586">
        <f t="shared" si="2"/>
        <v>3.4795881863301402E-3</v>
      </c>
      <c r="G76" s="586">
        <f t="shared" si="2"/>
        <v>3.9654354143864295E-3</v>
      </c>
      <c r="H76" s="587">
        <f t="shared" si="2"/>
        <v>1.3487072278111224E-2</v>
      </c>
      <c r="I76" s="587">
        <f t="shared" si="2"/>
        <v>3.8855728238218813E-3</v>
      </c>
      <c r="J76" s="587">
        <f t="shared" si="2"/>
        <v>3.9631381429300538E-3</v>
      </c>
    </row>
    <row r="77" spans="1:11" ht="14.25" x14ac:dyDescent="0.2">
      <c r="A77" s="676" t="s">
        <v>475</v>
      </c>
      <c r="B77" s="583" t="s">
        <v>84</v>
      </c>
      <c r="C77" s="583" t="s">
        <v>84</v>
      </c>
      <c r="D77" s="583" t="s">
        <v>84</v>
      </c>
      <c r="E77" s="583">
        <f t="shared" si="2"/>
        <v>6.6244563605012893E-2</v>
      </c>
      <c r="F77" s="583">
        <f t="shared" si="2"/>
        <v>9.6086168943720032E-2</v>
      </c>
      <c r="G77" s="583">
        <f t="shared" si="2"/>
        <v>7.7098739712850695E-2</v>
      </c>
      <c r="H77" s="584">
        <f t="shared" si="2"/>
        <v>6.6244563605012893E-2</v>
      </c>
      <c r="I77" s="584">
        <f t="shared" si="2"/>
        <v>8.0219855156083347E-2</v>
      </c>
      <c r="J77" s="584">
        <f t="shared" si="2"/>
        <v>8.010695633710728E-2</v>
      </c>
    </row>
    <row r="78" spans="1:11" ht="14.25" x14ac:dyDescent="0.2">
      <c r="A78" s="585" t="s">
        <v>127</v>
      </c>
      <c r="B78" s="586" t="s">
        <v>84</v>
      </c>
      <c r="C78" s="586" t="s">
        <v>84</v>
      </c>
      <c r="D78" s="586" t="s">
        <v>84</v>
      </c>
      <c r="E78" s="586">
        <f t="shared" si="2"/>
        <v>3.9573042621880203E-2</v>
      </c>
      <c r="F78" s="586">
        <f t="shared" si="2"/>
        <v>2.6053695966605617E-2</v>
      </c>
      <c r="G78" s="586">
        <f t="shared" si="2"/>
        <v>2.7153686749044198E-2</v>
      </c>
      <c r="H78" s="587">
        <f t="shared" si="2"/>
        <v>3.9573042621880203E-2</v>
      </c>
      <c r="I78" s="587">
        <f t="shared" si="2"/>
        <v>2.6972872475730093E-2</v>
      </c>
      <c r="J78" s="587">
        <f t="shared" si="2"/>
        <v>2.707466243289838E-2</v>
      </c>
    </row>
    <row r="79" spans="1:11" ht="14.25" x14ac:dyDescent="0.2">
      <c r="A79" s="582" t="s">
        <v>128</v>
      </c>
      <c r="B79" s="583" t="s">
        <v>84</v>
      </c>
      <c r="C79" s="583" t="s">
        <v>84</v>
      </c>
      <c r="D79" s="583" t="s">
        <v>84</v>
      </c>
      <c r="E79" s="583">
        <f t="shared" si="2"/>
        <v>0.11797355218228701</v>
      </c>
      <c r="F79" s="583">
        <f t="shared" si="2"/>
        <v>0.11308415288524364</v>
      </c>
      <c r="G79" s="583">
        <f t="shared" si="2"/>
        <v>8.9691665190254871E-2</v>
      </c>
      <c r="H79" s="584">
        <f t="shared" si="2"/>
        <v>0.11797355218228701</v>
      </c>
      <c r="I79" s="584">
        <f t="shared" si="2"/>
        <v>9.3536875287562826E-2</v>
      </c>
      <c r="J79" s="584">
        <f t="shared" si="2"/>
        <v>9.3734285978497756E-2</v>
      </c>
    </row>
    <row r="80" spans="1:11" ht="14.25" x14ac:dyDescent="0.2">
      <c r="A80" s="588" t="s">
        <v>129</v>
      </c>
      <c r="B80" s="589" t="s">
        <v>84</v>
      </c>
      <c r="C80" s="589" t="s">
        <v>84</v>
      </c>
      <c r="D80" s="589" t="s">
        <v>84</v>
      </c>
      <c r="E80" s="589">
        <f t="shared" si="2"/>
        <v>3.7982598328970135E-2</v>
      </c>
      <c r="F80" s="589">
        <f t="shared" si="2"/>
        <v>2.8017147603980289E-2</v>
      </c>
      <c r="G80" s="589">
        <f t="shared" si="2"/>
        <v>3.2552036693090869E-2</v>
      </c>
      <c r="H80" s="590">
        <f t="shared" si="2"/>
        <v>3.7982598328970135E-2</v>
      </c>
      <c r="I80" s="590">
        <f t="shared" si="2"/>
        <v>3.1806600741900642E-2</v>
      </c>
      <c r="J80" s="590">
        <f t="shared" si="2"/>
        <v>3.1856493284824067E-2</v>
      </c>
    </row>
    <row r="81" spans="1:10" ht="15" x14ac:dyDescent="0.25">
      <c r="A81" s="456" t="s">
        <v>155</v>
      </c>
      <c r="B81" s="429"/>
      <c r="C81" s="429"/>
      <c r="D81" s="429"/>
      <c r="E81" s="429"/>
      <c r="F81" s="429"/>
      <c r="G81" s="429"/>
      <c r="H81" s="457"/>
      <c r="I81" s="457"/>
      <c r="J81" s="457"/>
    </row>
    <row r="82" spans="1:10" ht="15" x14ac:dyDescent="0.25">
      <c r="A82" s="458" t="s">
        <v>132</v>
      </c>
      <c r="B82" s="430" t="s">
        <v>84</v>
      </c>
      <c r="C82" s="430" t="s">
        <v>84</v>
      </c>
      <c r="D82" s="430" t="s">
        <v>84</v>
      </c>
      <c r="E82" s="430">
        <f t="shared" ref="E82:J85" si="3">E26/E$26</f>
        <v>1</v>
      </c>
      <c r="F82" s="430">
        <f t="shared" si="3"/>
        <v>1</v>
      </c>
      <c r="G82" s="430">
        <f t="shared" si="3"/>
        <v>1</v>
      </c>
      <c r="H82" s="459">
        <f t="shared" si="3"/>
        <v>1</v>
      </c>
      <c r="I82" s="459">
        <f t="shared" si="3"/>
        <v>1</v>
      </c>
      <c r="J82" s="459">
        <f t="shared" si="3"/>
        <v>1</v>
      </c>
    </row>
    <row r="83" spans="1:10" ht="14.25" x14ac:dyDescent="0.2">
      <c r="A83" s="460" t="s">
        <v>133</v>
      </c>
      <c r="B83" s="431" t="s">
        <v>84</v>
      </c>
      <c r="C83" s="431" t="s">
        <v>84</v>
      </c>
      <c r="D83" s="431" t="s">
        <v>84</v>
      </c>
      <c r="E83" s="431">
        <f t="shared" si="3"/>
        <v>0.83237769876336465</v>
      </c>
      <c r="F83" s="431">
        <f t="shared" si="3"/>
        <v>0.74895336446821781</v>
      </c>
      <c r="G83" s="431">
        <f t="shared" si="3"/>
        <v>0.71995855095119932</v>
      </c>
      <c r="H83" s="461">
        <f t="shared" si="3"/>
        <v>0.83237769876336465</v>
      </c>
      <c r="I83" s="461">
        <f t="shared" si="3"/>
        <v>0.72465146151499149</v>
      </c>
      <c r="J83" s="461">
        <f t="shared" si="3"/>
        <v>0.72539491936556422</v>
      </c>
    </row>
    <row r="84" spans="1:10" ht="14.25" x14ac:dyDescent="0.2">
      <c r="A84" s="448" t="s">
        <v>134</v>
      </c>
      <c r="B84" s="425" t="s">
        <v>84</v>
      </c>
      <c r="C84" s="425" t="s">
        <v>84</v>
      </c>
      <c r="D84" s="425" t="s">
        <v>84</v>
      </c>
      <c r="E84" s="425">
        <f t="shared" si="3"/>
        <v>0.11869259586830162</v>
      </c>
      <c r="F84" s="425">
        <f t="shared" si="3"/>
        <v>0.15177149026375192</v>
      </c>
      <c r="G84" s="425">
        <f t="shared" si="3"/>
        <v>0.19581423703870934</v>
      </c>
      <c r="H84" s="440">
        <f t="shared" si="3"/>
        <v>0.11869259586830162</v>
      </c>
      <c r="I84" s="440">
        <f t="shared" si="3"/>
        <v>0.1886857665804563</v>
      </c>
      <c r="J84" s="440">
        <f t="shared" si="3"/>
        <v>0.18820271831309268</v>
      </c>
    </row>
    <row r="85" spans="1:10" ht="14.25" x14ac:dyDescent="0.2">
      <c r="A85" s="462" t="s">
        <v>135</v>
      </c>
      <c r="B85" s="432" t="s">
        <v>84</v>
      </c>
      <c r="C85" s="432" t="s">
        <v>84</v>
      </c>
      <c r="D85" s="432" t="s">
        <v>84</v>
      </c>
      <c r="E85" s="432">
        <f t="shared" si="3"/>
        <v>4.8929705368333763E-2</v>
      </c>
      <c r="F85" s="432">
        <f t="shared" si="3"/>
        <v>9.9275145268030232E-2</v>
      </c>
      <c r="G85" s="432">
        <f t="shared" si="3"/>
        <v>8.4227212010091382E-2</v>
      </c>
      <c r="H85" s="463">
        <f t="shared" si="3"/>
        <v>4.8929705368333763E-2</v>
      </c>
      <c r="I85" s="463">
        <f t="shared" si="3"/>
        <v>8.6662771904552224E-2</v>
      </c>
      <c r="J85" s="463">
        <f t="shared" si="3"/>
        <v>8.6402362321343101E-2</v>
      </c>
    </row>
    <row r="86" spans="1:10" ht="15" x14ac:dyDescent="0.25">
      <c r="A86" s="458" t="s">
        <v>136</v>
      </c>
      <c r="B86" s="430" t="s">
        <v>84</v>
      </c>
      <c r="C86" s="430" t="s">
        <v>84</v>
      </c>
      <c r="D86" s="430" t="s">
        <v>84</v>
      </c>
      <c r="E86" s="430">
        <f t="shared" ref="E86:J89" si="4">E30/E$30</f>
        <v>1</v>
      </c>
      <c r="F86" s="430">
        <f t="shared" si="4"/>
        <v>1</v>
      </c>
      <c r="G86" s="430">
        <f t="shared" si="4"/>
        <v>1</v>
      </c>
      <c r="H86" s="459">
        <f t="shared" si="4"/>
        <v>1</v>
      </c>
      <c r="I86" s="459">
        <f t="shared" si="4"/>
        <v>1</v>
      </c>
      <c r="J86" s="459">
        <f t="shared" si="4"/>
        <v>1</v>
      </c>
    </row>
    <row r="87" spans="1:10" ht="14.25" x14ac:dyDescent="0.2">
      <c r="A87" s="460" t="s">
        <v>137</v>
      </c>
      <c r="B87" s="431" t="s">
        <v>84</v>
      </c>
      <c r="C87" s="431" t="s">
        <v>84</v>
      </c>
      <c r="D87" s="431" t="s">
        <v>84</v>
      </c>
      <c r="E87" s="431">
        <f t="shared" si="4"/>
        <v>0.33209087408367238</v>
      </c>
      <c r="F87" s="431">
        <f t="shared" si="4"/>
        <v>0.26864918554020539</v>
      </c>
      <c r="G87" s="431">
        <f t="shared" si="4"/>
        <v>0.2334237946864435</v>
      </c>
      <c r="H87" s="461">
        <f t="shared" si="4"/>
        <v>0.33209087408367238</v>
      </c>
      <c r="I87" s="461">
        <f t="shared" si="4"/>
        <v>0.23913389318433356</v>
      </c>
      <c r="J87" s="461">
        <f t="shared" si="4"/>
        <v>0.23962279474335385</v>
      </c>
    </row>
    <row r="88" spans="1:10" ht="14.25" x14ac:dyDescent="0.2">
      <c r="A88" s="448" t="s">
        <v>138</v>
      </c>
      <c r="B88" s="425" t="s">
        <v>84</v>
      </c>
      <c r="C88" s="425" t="s">
        <v>84</v>
      </c>
      <c r="D88" s="425" t="s">
        <v>84</v>
      </c>
      <c r="E88" s="425">
        <f t="shared" si="4"/>
        <v>0.60271081628289769</v>
      </c>
      <c r="F88" s="425">
        <f t="shared" si="4"/>
        <v>0.50059842358494322</v>
      </c>
      <c r="G88" s="425">
        <f t="shared" si="4"/>
        <v>0.52628109337187756</v>
      </c>
      <c r="H88" s="440">
        <f t="shared" si="4"/>
        <v>0.60271081628289769</v>
      </c>
      <c r="I88" s="440">
        <f t="shared" si="4"/>
        <v>0.52211788692851968</v>
      </c>
      <c r="J88" s="440">
        <f t="shared" si="4"/>
        <v>0.5225417605141951</v>
      </c>
    </row>
    <row r="89" spans="1:10" ht="14.25" x14ac:dyDescent="0.2">
      <c r="A89" s="464" t="s">
        <v>139</v>
      </c>
      <c r="B89" s="433" t="s">
        <v>84</v>
      </c>
      <c r="C89" s="433" t="s">
        <v>84</v>
      </c>
      <c r="D89" s="433" t="s">
        <v>84</v>
      </c>
      <c r="E89" s="433">
        <f t="shared" si="4"/>
        <v>6.5198309633430068E-2</v>
      </c>
      <c r="F89" s="433">
        <f t="shared" si="4"/>
        <v>0.2307523908748515</v>
      </c>
      <c r="G89" s="433">
        <f t="shared" si="4"/>
        <v>0.24029511194167893</v>
      </c>
      <c r="H89" s="465">
        <f t="shared" si="4"/>
        <v>6.5198309633430068E-2</v>
      </c>
      <c r="I89" s="465">
        <f t="shared" si="4"/>
        <v>0.23874821988714673</v>
      </c>
      <c r="J89" s="465">
        <f t="shared" si="4"/>
        <v>0.23783544474245105</v>
      </c>
    </row>
    <row r="90" spans="1:10" ht="14.25" x14ac:dyDescent="0.2">
      <c r="A90" s="725" t="s">
        <v>441</v>
      </c>
      <c r="B90" s="653"/>
      <c r="C90" s="653"/>
      <c r="D90" s="653"/>
      <c r="E90" s="653"/>
      <c r="F90" s="653"/>
      <c r="G90" s="653"/>
      <c r="H90" s="654"/>
      <c r="I90" s="654"/>
      <c r="J90" s="654"/>
    </row>
    <row r="91" spans="1:10" x14ac:dyDescent="0.2">
      <c r="A91" s="217" t="s">
        <v>347</v>
      </c>
    </row>
    <row r="92" spans="1:10" customFormat="1" x14ac:dyDescent="0.2">
      <c r="A92" s="242" t="s">
        <v>219</v>
      </c>
      <c r="B92" s="196"/>
      <c r="C92" s="196"/>
      <c r="D92" s="211"/>
      <c r="E92" s="196"/>
      <c r="F92" s="196"/>
      <c r="G92" s="211"/>
      <c r="H92" s="196"/>
      <c r="I92" s="196"/>
      <c r="J92" s="196"/>
    </row>
    <row r="93" spans="1:10" x14ac:dyDescent="0.2">
      <c r="A93" s="442" t="s">
        <v>668</v>
      </c>
    </row>
    <row r="94" spans="1:10" x14ac:dyDescent="0.2">
      <c r="A94" s="443" t="s">
        <v>656</v>
      </c>
    </row>
    <row r="96" spans="1:10" ht="12.75" customHeight="1" x14ac:dyDescent="0.2">
      <c r="A96" s="731" t="s">
        <v>159</v>
      </c>
      <c r="B96" s="732"/>
      <c r="C96" s="732"/>
      <c r="D96" s="733"/>
      <c r="E96" s="733"/>
      <c r="F96" s="733"/>
      <c r="G96" s="733"/>
      <c r="H96" s="733"/>
      <c r="I96" s="733"/>
      <c r="J96" s="733"/>
    </row>
    <row r="97" spans="1:10" ht="39" customHeight="1" x14ac:dyDescent="0.2">
      <c r="A97" s="811" t="s">
        <v>160</v>
      </c>
      <c r="B97" s="811"/>
      <c r="C97" s="811"/>
      <c r="D97" s="811"/>
      <c r="E97" s="811"/>
      <c r="F97" s="811"/>
      <c r="G97" s="811"/>
      <c r="H97" s="811"/>
      <c r="I97" s="811"/>
      <c r="J97" s="811"/>
    </row>
    <row r="98" spans="1:10" ht="12.75" customHeight="1" x14ac:dyDescent="0.3">
      <c r="A98" s="467"/>
      <c r="B98" s="732"/>
      <c r="C98" s="732"/>
      <c r="D98" s="733"/>
      <c r="E98" s="733"/>
      <c r="F98" s="733"/>
      <c r="G98" s="733"/>
      <c r="H98" s="733"/>
      <c r="I98" s="733"/>
      <c r="J98" s="733"/>
    </row>
    <row r="99" spans="1:10" ht="24.75" customHeight="1" x14ac:dyDescent="0.2">
      <c r="A99" s="812" t="s">
        <v>581</v>
      </c>
      <c r="B99" s="812"/>
      <c r="C99" s="812"/>
      <c r="D99" s="812"/>
      <c r="E99" s="812"/>
      <c r="F99" s="812"/>
      <c r="G99" s="812"/>
      <c r="H99" s="812"/>
      <c r="I99" s="812"/>
      <c r="J99" s="812"/>
    </row>
    <row r="100" spans="1:10" ht="12.75" customHeight="1" x14ac:dyDescent="0.3">
      <c r="A100" s="467"/>
      <c r="B100" s="732"/>
      <c r="C100" s="732"/>
      <c r="D100" s="733"/>
      <c r="E100" s="733"/>
      <c r="F100" s="733"/>
      <c r="G100" s="733"/>
      <c r="H100" s="733"/>
      <c r="I100" s="733"/>
      <c r="J100" s="733"/>
    </row>
    <row r="101" spans="1:10" customFormat="1" ht="26.25" customHeight="1" x14ac:dyDescent="0.2">
      <c r="A101" s="813" t="s">
        <v>582</v>
      </c>
      <c r="B101" s="813"/>
      <c r="C101" s="813"/>
      <c r="D101" s="813"/>
      <c r="E101" s="813"/>
      <c r="F101" s="813"/>
      <c r="G101" s="813"/>
      <c r="H101" s="813"/>
      <c r="I101" s="813"/>
      <c r="J101" s="813"/>
    </row>
    <row r="102" spans="1:10" customFormat="1" ht="12.75" customHeight="1" x14ac:dyDescent="0.2">
      <c r="A102" s="734"/>
      <c r="B102" s="728"/>
      <c r="C102" s="728"/>
      <c r="D102" s="728"/>
      <c r="E102" s="728"/>
      <c r="F102" s="728"/>
      <c r="G102" s="47"/>
      <c r="H102" s="47"/>
      <c r="I102" s="47"/>
      <c r="J102" s="47"/>
    </row>
    <row r="103" spans="1:10" customFormat="1" ht="12.75" customHeight="1" x14ac:dyDescent="0.2">
      <c r="A103" s="813" t="s">
        <v>583</v>
      </c>
      <c r="B103" s="813"/>
      <c r="C103" s="813"/>
      <c r="D103" s="813"/>
      <c r="E103" s="813"/>
      <c r="F103" s="813"/>
      <c r="G103" s="813"/>
      <c r="H103" s="813"/>
      <c r="I103" s="813"/>
      <c r="J103" s="813"/>
    </row>
    <row r="104" spans="1:10" customFormat="1" ht="12.75" customHeight="1" x14ac:dyDescent="0.2">
      <c r="A104" s="729"/>
      <c r="B104" s="729"/>
      <c r="C104" s="729"/>
      <c r="D104" s="729"/>
      <c r="E104" s="729"/>
      <c r="F104" s="729"/>
      <c r="G104" s="47"/>
      <c r="H104" s="47"/>
      <c r="I104" s="47"/>
      <c r="J104" s="47"/>
    </row>
    <row r="105" spans="1:10" customFormat="1" ht="24.75" customHeight="1" x14ac:dyDescent="0.2">
      <c r="A105" s="813" t="s">
        <v>584</v>
      </c>
      <c r="B105" s="813"/>
      <c r="C105" s="813"/>
      <c r="D105" s="813"/>
      <c r="E105" s="813"/>
      <c r="F105" s="813"/>
      <c r="G105" s="813"/>
      <c r="H105" s="813"/>
      <c r="I105" s="813"/>
      <c r="J105" s="813"/>
    </row>
    <row r="106" spans="1:10" customFormat="1" ht="12.75" customHeight="1" x14ac:dyDescent="0.2">
      <c r="A106" s="728"/>
      <c r="B106" s="728"/>
      <c r="C106" s="728"/>
      <c r="D106" s="728"/>
      <c r="E106" s="728"/>
      <c r="F106" s="728"/>
      <c r="G106" s="47"/>
      <c r="H106" s="47"/>
      <c r="I106" s="47"/>
      <c r="J106" s="47"/>
    </row>
    <row r="107" spans="1:10" customFormat="1" ht="21" customHeight="1" x14ac:dyDescent="0.2">
      <c r="A107" s="813" t="s">
        <v>585</v>
      </c>
      <c r="B107" s="813"/>
      <c r="C107" s="813"/>
      <c r="D107" s="813"/>
      <c r="E107" s="813"/>
      <c r="F107" s="813"/>
      <c r="G107" s="813"/>
      <c r="H107" s="813"/>
      <c r="I107" s="813"/>
      <c r="J107" s="813"/>
    </row>
    <row r="108" spans="1:10" customFormat="1" ht="12.75" customHeight="1" x14ac:dyDescent="0.2">
      <c r="A108" s="728"/>
      <c r="B108" s="728"/>
      <c r="C108" s="728"/>
      <c r="D108" s="728"/>
      <c r="E108" s="728"/>
      <c r="F108" s="728"/>
      <c r="G108" s="47"/>
      <c r="H108" s="47"/>
      <c r="I108" s="47"/>
      <c r="J108" s="47"/>
    </row>
    <row r="109" spans="1:10" customFormat="1" ht="48.75" customHeight="1" x14ac:dyDescent="0.2">
      <c r="A109" s="813" t="s">
        <v>666</v>
      </c>
      <c r="B109" s="813"/>
      <c r="C109" s="813"/>
      <c r="D109" s="813"/>
      <c r="E109" s="813"/>
      <c r="F109" s="813"/>
      <c r="G109" s="813"/>
      <c r="H109" s="813"/>
      <c r="I109" s="813"/>
      <c r="J109" s="813"/>
    </row>
    <row r="110" spans="1:10" customFormat="1" ht="12.75" customHeight="1" x14ac:dyDescent="0.2">
      <c r="A110" s="734"/>
      <c r="B110" s="728"/>
      <c r="C110" s="728"/>
      <c r="D110" s="728"/>
      <c r="E110" s="728"/>
      <c r="F110" s="728"/>
      <c r="G110" s="47"/>
      <c r="H110" s="47"/>
      <c r="I110" s="47"/>
      <c r="J110" s="47"/>
    </row>
    <row r="111" spans="1:10" customFormat="1" ht="27" customHeight="1" x14ac:dyDescent="0.2">
      <c r="A111" s="813" t="s">
        <v>586</v>
      </c>
      <c r="B111" s="813"/>
      <c r="C111" s="813"/>
      <c r="D111" s="813"/>
      <c r="E111" s="813"/>
      <c r="F111" s="813"/>
      <c r="G111" s="813"/>
      <c r="H111" s="813"/>
      <c r="I111" s="813"/>
      <c r="J111" s="813"/>
    </row>
    <row r="112" spans="1:10" customFormat="1" ht="12.75" customHeight="1" x14ac:dyDescent="0.2">
      <c r="A112" s="735"/>
      <c r="B112" s="728"/>
      <c r="C112" s="728"/>
      <c r="D112" s="728"/>
      <c r="E112" s="728"/>
      <c r="F112" s="728"/>
      <c r="G112" s="47"/>
      <c r="H112" s="47"/>
      <c r="I112" s="47"/>
      <c r="J112" s="47"/>
    </row>
    <row r="113" spans="1:10" customFormat="1" ht="19.5" customHeight="1" x14ac:dyDescent="0.2">
      <c r="A113" s="813" t="s">
        <v>587</v>
      </c>
      <c r="B113" s="813"/>
      <c r="C113" s="813"/>
      <c r="D113" s="813"/>
      <c r="E113" s="813"/>
      <c r="F113" s="813"/>
      <c r="G113" s="813"/>
      <c r="H113" s="813"/>
      <c r="I113" s="813"/>
      <c r="J113" s="813"/>
    </row>
    <row r="114" spans="1:10" customFormat="1" ht="12.75" customHeight="1" x14ac:dyDescent="0.2">
      <c r="A114" s="735"/>
      <c r="B114" s="728"/>
      <c r="C114" s="728"/>
      <c r="D114" s="728"/>
      <c r="E114" s="728"/>
      <c r="F114" s="728"/>
      <c r="G114" s="47"/>
      <c r="H114" s="47"/>
      <c r="I114" s="47"/>
      <c r="J114" s="47"/>
    </row>
    <row r="115" spans="1:10" customFormat="1" ht="22.5" customHeight="1" x14ac:dyDescent="0.2">
      <c r="A115" s="813" t="s">
        <v>588</v>
      </c>
      <c r="B115" s="813"/>
      <c r="C115" s="813"/>
      <c r="D115" s="813"/>
      <c r="E115" s="813"/>
      <c r="F115" s="813"/>
      <c r="G115" s="813"/>
      <c r="H115" s="813"/>
      <c r="I115" s="813"/>
      <c r="J115" s="813"/>
    </row>
    <row r="116" spans="1:10" customFormat="1" ht="12" customHeight="1" x14ac:dyDescent="0.2">
      <c r="A116" s="729"/>
      <c r="B116" s="729"/>
      <c r="C116" s="729"/>
      <c r="D116" s="729"/>
      <c r="E116" s="729"/>
      <c r="F116" s="729"/>
      <c r="G116" s="47"/>
      <c r="H116" s="47"/>
      <c r="I116" s="47"/>
      <c r="J116" s="47"/>
    </row>
    <row r="117" spans="1:10" customFormat="1" ht="39.75" customHeight="1" x14ac:dyDescent="0.2">
      <c r="A117" s="813" t="s">
        <v>589</v>
      </c>
      <c r="B117" s="813"/>
      <c r="C117" s="813"/>
      <c r="D117" s="813"/>
      <c r="E117" s="813"/>
      <c r="F117" s="813"/>
      <c r="G117" s="813"/>
      <c r="H117" s="813"/>
      <c r="I117" s="813"/>
      <c r="J117" s="813"/>
    </row>
    <row r="118" spans="1:10" customFormat="1" ht="12.75" customHeight="1" x14ac:dyDescent="0.2">
      <c r="A118" s="735"/>
      <c r="B118" s="728"/>
      <c r="C118" s="728"/>
      <c r="D118" s="728"/>
      <c r="E118" s="728"/>
      <c r="F118" s="728"/>
      <c r="G118" s="47"/>
      <c r="H118" s="47"/>
      <c r="I118" s="47"/>
      <c r="J118" s="47"/>
    </row>
    <row r="119" spans="1:10" customFormat="1" ht="33.75" customHeight="1" x14ac:dyDescent="0.2">
      <c r="A119" s="813" t="s">
        <v>590</v>
      </c>
      <c r="B119" s="813"/>
      <c r="C119" s="813"/>
      <c r="D119" s="813"/>
      <c r="E119" s="813"/>
      <c r="F119" s="813"/>
      <c r="G119" s="813"/>
      <c r="H119" s="813"/>
      <c r="I119" s="813"/>
      <c r="J119" s="813"/>
    </row>
    <row r="120" spans="1:10" customFormat="1" ht="12.75" customHeight="1" x14ac:dyDescent="0.2">
      <c r="A120" s="735"/>
      <c r="B120" s="728"/>
      <c r="C120" s="728"/>
      <c r="D120" s="728"/>
      <c r="E120" s="728"/>
      <c r="F120" s="728"/>
      <c r="G120" s="47"/>
      <c r="H120" s="47"/>
      <c r="I120" s="47"/>
      <c r="J120" s="47"/>
    </row>
    <row r="121" spans="1:10" customFormat="1" ht="21" customHeight="1" x14ac:dyDescent="0.2">
      <c r="A121" s="813" t="s">
        <v>591</v>
      </c>
      <c r="B121" s="813"/>
      <c r="C121" s="813"/>
      <c r="D121" s="813"/>
      <c r="E121" s="813"/>
      <c r="F121" s="813"/>
      <c r="G121" s="813"/>
      <c r="H121" s="813"/>
      <c r="I121" s="813"/>
      <c r="J121" s="813"/>
    </row>
    <row r="122" spans="1:10" ht="12.75" customHeight="1" x14ac:dyDescent="0.2">
      <c r="A122" s="736"/>
      <c r="B122" s="732"/>
      <c r="C122" s="732"/>
      <c r="D122" s="733"/>
      <c r="E122" s="733"/>
      <c r="F122" s="733"/>
      <c r="G122" s="733"/>
      <c r="H122" s="733"/>
      <c r="I122" s="733"/>
      <c r="J122" s="733"/>
    </row>
    <row r="123" spans="1:10" ht="14.25" customHeight="1" x14ac:dyDescent="0.2">
      <c r="A123" s="810" t="s">
        <v>161</v>
      </c>
      <c r="B123" s="810"/>
      <c r="C123" s="810"/>
      <c r="D123" s="810"/>
      <c r="E123" s="810"/>
      <c r="F123" s="810"/>
      <c r="G123" s="810"/>
      <c r="H123" s="810"/>
      <c r="I123" s="810"/>
      <c r="J123" s="810"/>
    </row>
    <row r="124" spans="1:10" ht="12.75" customHeight="1" x14ac:dyDescent="0.2">
      <c r="A124" s="737" t="s">
        <v>162</v>
      </c>
      <c r="B124" s="732"/>
      <c r="C124" s="732"/>
      <c r="D124" s="733"/>
      <c r="E124" s="733"/>
      <c r="F124" s="733"/>
      <c r="G124" s="733"/>
      <c r="H124" s="733"/>
      <c r="I124" s="733"/>
      <c r="J124" s="733"/>
    </row>
    <row r="125" spans="1:10" customFormat="1" x14ac:dyDescent="0.2"/>
    <row r="126" spans="1:10" customFormat="1" ht="66.75" customHeight="1" x14ac:dyDescent="0.2">
      <c r="A126" s="807" t="s">
        <v>646</v>
      </c>
      <c r="B126" s="807"/>
      <c r="C126" s="807"/>
      <c r="D126" s="807"/>
      <c r="E126" s="807"/>
      <c r="F126" s="807"/>
      <c r="G126" s="807"/>
      <c r="H126" s="807"/>
      <c r="I126" s="807"/>
      <c r="J126" s="807"/>
    </row>
    <row r="127" spans="1:10" customFormat="1" x14ac:dyDescent="0.2">
      <c r="A127" s="47"/>
      <c r="B127" s="47"/>
      <c r="C127" s="47"/>
      <c r="D127" s="47"/>
      <c r="E127" s="47"/>
      <c r="F127" s="47"/>
      <c r="G127" s="47"/>
      <c r="H127" s="192"/>
      <c r="I127" s="192"/>
      <c r="J127" s="47"/>
    </row>
    <row r="128" spans="1:10" customFormat="1" ht="24.75" customHeight="1" x14ac:dyDescent="0.2">
      <c r="A128" s="808" t="s">
        <v>593</v>
      </c>
      <c r="B128" s="808"/>
      <c r="C128" s="808"/>
      <c r="D128" s="808"/>
      <c r="E128" s="808"/>
      <c r="F128" s="808"/>
      <c r="G128" s="808"/>
      <c r="H128" s="808"/>
      <c r="I128" s="808"/>
      <c r="J128" s="808"/>
    </row>
    <row r="129" spans="1:10" customFormat="1" x14ac:dyDescent="0.2">
      <c r="A129" s="47"/>
      <c r="B129" s="47"/>
      <c r="C129" s="47"/>
      <c r="D129" s="47"/>
      <c r="E129" s="47"/>
      <c r="F129" s="47"/>
      <c r="G129" s="47"/>
      <c r="H129" s="192"/>
      <c r="I129" s="192"/>
      <c r="J129" s="47"/>
    </row>
    <row r="130" spans="1:10" customFormat="1" ht="42" customHeight="1" x14ac:dyDescent="0.2">
      <c r="A130" s="807" t="s">
        <v>594</v>
      </c>
      <c r="B130" s="809"/>
      <c r="C130" s="809"/>
      <c r="D130" s="809"/>
      <c r="E130" s="809"/>
      <c r="F130" s="809"/>
      <c r="G130" s="809"/>
      <c r="H130" s="809"/>
      <c r="I130" s="809"/>
      <c r="J130" s="809"/>
    </row>
  </sheetData>
  <mergeCells count="17">
    <mergeCell ref="A97:J97"/>
    <mergeCell ref="A99:J99"/>
    <mergeCell ref="A126:J126"/>
    <mergeCell ref="A128:J128"/>
    <mergeCell ref="A101:J101"/>
    <mergeCell ref="A103:J103"/>
    <mergeCell ref="A105:J105"/>
    <mergeCell ref="A107:J107"/>
    <mergeCell ref="A109:J109"/>
    <mergeCell ref="A121:J121"/>
    <mergeCell ref="A123:J123"/>
    <mergeCell ref="A111:J111"/>
    <mergeCell ref="A113:J113"/>
    <mergeCell ref="A115:J115"/>
    <mergeCell ref="A117:J117"/>
    <mergeCell ref="A119:J119"/>
    <mergeCell ref="A130:J130"/>
  </mergeCells>
  <pageMargins left="0.70866141732283472" right="0.70866141732283472" top="0.74803149606299213" bottom="0.74803149606299213" header="0.31496062992125984" footer="0.31496062992125984"/>
  <pageSetup paperSize="9" scale="56" firstPageNumber="15" fitToHeight="2" orientation="landscape" useFirstPageNumber="1" r:id="rId1"/>
  <headerFooter>
    <oddHeader>&amp;RLes groupements à ficalité propre en 2021</oddHeader>
    <oddFooter>&amp;LDirection Générale des Collectivité Locale / DESL&amp;C&amp;P&amp;RMise en ligne : mars 2023</oddFooter>
    <evenHeader>&amp;RLes groupements à fiscalité propre en 2019</evenHeader>
    <evenFooter>&amp;LDirection Générale de Collectivités Locales / DESL&amp;C16&amp;RMise en ligne : mai 2021</evenFooter>
    <firstHeader>&amp;R&amp;12Les finances des groupements à fiscalité propre en 2019</firstHeader>
    <firstFooter>&amp;LDirection Générale des Collectivités Locales / DESL&amp;C15&amp;RMise en ligne : mai 2021</firstFooter>
  </headerFooter>
  <rowBreaks count="2" manualBreakCount="2">
    <brk id="56" max="9" man="1"/>
    <brk id="94" max="9"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36</vt:i4>
      </vt:variant>
      <vt:variant>
        <vt:lpstr>Plages nommées</vt:lpstr>
      </vt:variant>
      <vt:variant>
        <vt:i4>33</vt:i4>
      </vt:variant>
    </vt:vector>
  </HeadingPairs>
  <TitlesOfParts>
    <vt:vector size="69" baseType="lpstr">
      <vt:lpstr>couv</vt:lpstr>
      <vt:lpstr>Index</vt:lpstr>
      <vt:lpstr>T 1.1</vt:lpstr>
      <vt:lpstr>T 1.2</vt:lpstr>
      <vt:lpstr>T 1.3</vt:lpstr>
      <vt:lpstr>T 2.1</vt:lpstr>
      <vt:lpstr>T 2.2</vt:lpstr>
      <vt:lpstr>T 2.3</vt:lpstr>
      <vt:lpstr>T 2.4</vt:lpstr>
      <vt:lpstr>T 2.5</vt:lpstr>
      <vt:lpstr>T 2.6</vt:lpstr>
      <vt:lpstr>T 2.7</vt:lpstr>
      <vt:lpstr>T 2.8</vt:lpstr>
      <vt:lpstr>T 2.9</vt:lpstr>
      <vt:lpstr>T 3.1</vt:lpstr>
      <vt:lpstr>T 3.1.c</vt:lpstr>
      <vt:lpstr>T 3.2</vt:lpstr>
      <vt:lpstr>T 3.2.c</vt:lpstr>
      <vt:lpstr>T 4.1</vt:lpstr>
      <vt:lpstr>T 4.2</vt:lpstr>
      <vt:lpstr>T 4.3</vt:lpstr>
      <vt:lpstr>T 4.4</vt:lpstr>
      <vt:lpstr>T 4.5</vt:lpstr>
      <vt:lpstr>T 4.6</vt:lpstr>
      <vt:lpstr>T 5.1</vt:lpstr>
      <vt:lpstr>T 5.2</vt:lpstr>
      <vt:lpstr>T 5.3</vt:lpstr>
      <vt:lpstr>T 5.4</vt:lpstr>
      <vt:lpstr>T 5.5</vt:lpstr>
      <vt:lpstr>T 5.6</vt:lpstr>
      <vt:lpstr>T 5.7</vt:lpstr>
      <vt:lpstr>T 5.8</vt:lpstr>
      <vt:lpstr>T 5.9</vt:lpstr>
      <vt:lpstr>Annexe 1</vt:lpstr>
      <vt:lpstr>Annexe 2</vt:lpstr>
      <vt:lpstr>Annexe 3</vt:lpstr>
      <vt:lpstr>'Annexe 1'!Zone_d_impression</vt:lpstr>
      <vt:lpstr>Index!Zone_d_impression</vt:lpstr>
      <vt:lpstr>'T 1.1'!Zone_d_impression</vt:lpstr>
      <vt:lpstr>'T 1.2'!Zone_d_impression</vt:lpstr>
      <vt:lpstr>'T 1.3'!Zone_d_impression</vt:lpstr>
      <vt:lpstr>'T 2.1'!Zone_d_impression</vt:lpstr>
      <vt:lpstr>'T 2.2'!Zone_d_impression</vt:lpstr>
      <vt:lpstr>'T 2.3'!Zone_d_impression</vt:lpstr>
      <vt:lpstr>'T 2.4'!Zone_d_impression</vt:lpstr>
      <vt:lpstr>'T 2.5'!Zone_d_impression</vt:lpstr>
      <vt:lpstr>'T 2.6'!Zone_d_impression</vt:lpstr>
      <vt:lpstr>'T 2.7'!Zone_d_impression</vt:lpstr>
      <vt:lpstr>'T 2.8'!Zone_d_impression</vt:lpstr>
      <vt:lpstr>'T 2.9'!Zone_d_impression</vt:lpstr>
      <vt:lpstr>'T 3.1'!Zone_d_impression</vt:lpstr>
      <vt:lpstr>'T 3.1.c'!Zone_d_impression</vt:lpstr>
      <vt:lpstr>'T 3.2'!Zone_d_impression</vt:lpstr>
      <vt:lpstr>'T 3.2.c'!Zone_d_impression</vt:lpstr>
      <vt:lpstr>'T 4.1'!Zone_d_impression</vt:lpstr>
      <vt:lpstr>'T 4.2'!Zone_d_impression</vt:lpstr>
      <vt:lpstr>'T 4.3'!Zone_d_impression</vt:lpstr>
      <vt:lpstr>'T 4.4'!Zone_d_impression</vt:lpstr>
      <vt:lpstr>'T 4.5'!Zone_d_impression</vt:lpstr>
      <vt:lpstr>'T 4.6'!Zone_d_impression</vt:lpstr>
      <vt:lpstr>'T 5.1'!Zone_d_impression</vt:lpstr>
      <vt:lpstr>'T 5.2'!Zone_d_impression</vt:lpstr>
      <vt:lpstr>'T 5.3'!Zone_d_impression</vt:lpstr>
      <vt:lpstr>'T 5.4'!Zone_d_impression</vt:lpstr>
      <vt:lpstr>'T 5.5'!Zone_d_impression</vt:lpstr>
      <vt:lpstr>'T 5.6'!Zone_d_impression</vt:lpstr>
      <vt:lpstr>'T 5.7'!Zone_d_impression</vt:lpstr>
      <vt:lpstr>'T 5.8'!Zone_d_impression</vt:lpstr>
      <vt:lpstr>'T 5.9'!Zone_d_impression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LEFORESTIER</dc:creator>
  <cp:lastModifiedBy>LEFORESTIER Guillaume</cp:lastModifiedBy>
  <cp:lastPrinted>2023-03-27T08:34:55Z</cp:lastPrinted>
  <dcterms:created xsi:type="dcterms:W3CDTF">2012-01-25T10:12:26Z</dcterms:created>
  <dcterms:modified xsi:type="dcterms:W3CDTF">2023-03-27T08:39:05Z</dcterms:modified>
</cp:coreProperties>
</file>