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OFL\OFL2023\Annexe 2 Comptes des CL\"/>
    </mc:Choice>
  </mc:AlternateContent>
  <bookViews>
    <workbookView xWindow="765" yWindow="405" windowWidth="19425" windowHeight="10545" activeTab="2"/>
  </bookViews>
  <sheets>
    <sheet name="D1 Bloc Co" sheetId="1" r:id="rId1"/>
    <sheet name="D2 Ensemble" sheetId="2" r:id="rId2"/>
    <sheet name="D2 par région" sheetId="3" r:id="rId3"/>
  </sheets>
  <definedNames>
    <definedName name="_xlnm.Print_Area" localSheetId="0">'D1 Bloc Co'!$A$1:$H$42</definedName>
    <definedName name="_xlnm.Print_Area" localSheetId="1">'D2 Ensemble'!$A$1:$H$43</definedName>
    <definedName name="_xlnm.Print_Area" localSheetId="2">'D2 par région'!$A$1:$J$49</definedName>
  </definedNames>
  <calcPr calcId="152511"/>
</workbook>
</file>

<file path=xl/calcChain.xml><?xml version="1.0" encoding="utf-8"?>
<calcChain xmlns="http://schemas.openxmlformats.org/spreadsheetml/2006/main">
  <c r="I39" i="2" l="1"/>
  <c r="I38" i="2"/>
  <c r="I37" i="2"/>
  <c r="I36" i="2"/>
  <c r="I34" i="2"/>
  <c r="I32" i="2"/>
  <c r="I31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B53" i="3" l="1"/>
</calcChain>
</file>

<file path=xl/sharedStrings.xml><?xml version="1.0" encoding="utf-8"?>
<sst xmlns="http://schemas.openxmlformats.org/spreadsheetml/2006/main" count="192" uniqueCount="95">
  <si>
    <t>(en milliards d'euros)</t>
  </si>
  <si>
    <t>Comptes et niveaux consolidés</t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</si>
  <si>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</si>
  <si>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</si>
  <si>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</si>
  <si>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</si>
  <si>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</si>
  <si>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</si>
  <si>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</si>
  <si>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</si>
  <si>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</si>
  <si>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</si>
  <si>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</si>
  <si>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</si>
  <si>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</si>
  <si>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</si>
  <si>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</si>
  <si>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</si>
  <si>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</si>
  <si>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</si>
  <si>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</si>
  <si>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Autres 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</si>
  <si>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</si>
  <si>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</si>
  <si>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</si>
  <si>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</si>
  <si>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</si>
  <si>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</si>
  <si>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</si>
  <si>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</si>
  <si>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</si>
  <si>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</si>
  <si>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r>
      <t>Dette au 31 décembre (12)</t>
    </r>
    <r>
      <rPr>
        <b/>
        <vertAlign val="superscript"/>
        <sz val="10"/>
        <rFont val="Arial"/>
        <family val="2"/>
      </rPr>
      <t xml:space="preserve"> (c)</t>
    </r>
  </si>
  <si>
    <t>Ratios</t>
  </si>
  <si>
    <t>Taux d'épargne brute = (3) / (2)</t>
  </si>
  <si>
    <t xml:space="preserve">Taux d'épargne nette = [(3)-(8)] / (2) </t>
  </si>
  <si>
    <t>Taux d'endettement = (12) / (2)</t>
  </si>
  <si>
    <r>
      <t>D1. Consolidation du bloc communal (hors syndicats)</t>
    </r>
    <r>
      <rPr>
        <b/>
        <vertAlign val="superscript"/>
        <sz val="12"/>
        <rFont val="Arial"/>
        <family val="2"/>
      </rPr>
      <t xml:space="preserve"> (a)</t>
    </r>
  </si>
  <si>
    <t>Valeurs provisoires</t>
  </si>
  <si>
    <t>Dotations et Subventions d'équipement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</si>
  <si>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</si>
  <si>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</si>
  <si>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r>
      <t>D2.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</si>
  <si>
    <t>(a) Y compris métropole de Lyon et, à partir de 2016, les établissements publics territoriaux (EPT) de la métropole du Grand Paris (MGP).</t>
  </si>
  <si>
    <t>2020 / 2019</t>
  </si>
  <si>
    <t>(a) Non compris les établissements publics locaux.</t>
  </si>
  <si>
    <t>Source : DGCL. Données DGFiP, comptes de gestion ; budgets principaux et annexes, consolidés des flux croisés. Montants en opérations réelles calculés hors gestion active de la dette</t>
  </si>
  <si>
    <t>Délai de désendettement = (12) / (3)</t>
  </si>
  <si>
    <t xml:space="preserve">2020 / 2019 </t>
  </si>
  <si>
    <t xml:space="preserve">2021 / 2020 </t>
  </si>
  <si>
    <t>2021 / 2020</t>
  </si>
  <si>
    <r>
      <t>D2 Régionalisé.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  <r>
      <rPr>
        <b/>
        <sz val="12"/>
        <rFont val="Arial"/>
        <family val="2"/>
      </rPr>
      <t xml:space="preserve"> par région</t>
    </r>
  </si>
  <si>
    <t>Soldes et ratios comptables</t>
  </si>
  <si>
    <t>Dépenses de fonctionnement</t>
  </si>
  <si>
    <t>Recettes de fonctionneent</t>
  </si>
  <si>
    <t>Épargne brute</t>
  </si>
  <si>
    <t>Dépenses d'investissement (hors remboursement de dette)</t>
  </si>
  <si>
    <t>Recettes d'investissement 
(hors emprunts)</t>
  </si>
  <si>
    <t>Dette au 31/12</t>
  </si>
  <si>
    <t>Besoin (+) ou capacité (-) de financement 
(en € / hab. DGF)</t>
  </si>
  <si>
    <t>Taux d'épargne brute
(EB / RF)</t>
  </si>
  <si>
    <t>Délai de désendettement 
(Dette / EB)</t>
  </si>
  <si>
    <t>France métropolitaine + DOM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</si>
  <si>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</si>
  <si>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</si>
  <si>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</si>
  <si>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</si>
  <si>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</si>
  <si>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</si>
  <si>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</si>
  <si>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</si>
  <si>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</si>
  <si>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</si>
  <si>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Pays-de-la-Loire</t>
  </si>
  <si>
    <t>PACA</t>
  </si>
  <si>
    <t>Guadeloupe</t>
  </si>
  <si>
    <t>Guyane</t>
  </si>
  <si>
    <t>Martinique</t>
  </si>
  <si>
    <t>La Réunion</t>
  </si>
  <si>
    <t>Mayotte</t>
  </si>
  <si>
    <t>Evol %</t>
  </si>
  <si>
    <t>(b) La source utilisée n'inclut pas Ile-de-France mobilité.</t>
  </si>
  <si>
    <t>Montants en € / habitant</t>
  </si>
  <si>
    <t>(c) Évolutions des montants par habitant, donc compte tenu de la croissance de la population totale (municipale et comptée à part).</t>
  </si>
  <si>
    <t>Source : DGCL. Données DGFiP, comptes de gestion ; budgets principaux et annexes, consolidés des flux croisés. Insee, recensement de la population.</t>
  </si>
  <si>
    <t>Population totale (M hab. )</t>
  </si>
  <si>
    <t>2022 / 2021</t>
  </si>
  <si>
    <t>Ile-de-France (b)</t>
  </si>
  <si>
    <r>
      <t xml:space="preserve">Écart </t>
    </r>
    <r>
      <rPr>
        <b/>
        <vertAlign val="superscript"/>
        <sz val="10"/>
        <color theme="1"/>
        <rFont val="Marianne"/>
        <family val="3"/>
      </rPr>
      <t xml:space="preserve">(c) </t>
    </r>
    <r>
      <rPr>
        <b/>
        <sz val="10"/>
        <color theme="1"/>
        <rFont val="Marianne"/>
        <family val="3"/>
      </rPr>
      <t>2022 - 2021</t>
    </r>
  </si>
  <si>
    <t>2022 / 2019</t>
  </si>
  <si>
    <t>2022 / 2021 (c)</t>
  </si>
  <si>
    <t>2022 / 2019 (c)</t>
  </si>
  <si>
    <t>(c) Les évolutions sont calculées en 2022 en neutralisant les effet de la sortie du Sytral (syndicat transport pour le Rhône et l’agglomération Lyonnaise ) du périmètre des collectivités locales. Le Sytral prend la forme d’un établissement public local.</t>
  </si>
  <si>
    <t>(d) Les évolutions sont calculées en 2022 en neutralisant les effet de la sortie du Sytral (syndicat transport pour le Rhône et l’agglomération Lyonnaise ) du périmètre des collectivités locales. Le Sytral prend la forme d’un établissement public local.</t>
  </si>
  <si>
    <r>
      <t xml:space="preserve">Taux de croissance </t>
    </r>
    <r>
      <rPr>
        <b/>
        <vertAlign val="superscript"/>
        <sz val="10"/>
        <color theme="1"/>
        <rFont val="Bookman Old Style"/>
        <family val="1"/>
      </rPr>
      <t>(c)(d)</t>
    </r>
    <r>
      <rPr>
        <b/>
        <sz val="10"/>
        <color theme="1"/>
        <rFont val="Bookman Old Style"/>
        <family val="1"/>
      </rPr>
      <t xml:space="preserve"> en 2022 (en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</si>
</sst>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+0.0&quot; pt&quot;;\-0.0&quot; pt&quot;"/>
    <numFmt numFmtId="165" formatCode="\+0.0%;\-0.0%"/>
    <numFmt numFmtId="166" formatCode="\+0.00;\-0.00"/>
    <numFmt numFmtId="167" formatCode="0.0%"/>
    <numFmt numFmtId="168" formatCode="0.0&quot; ans&quot;"/>
    <numFmt numFmtId="169" formatCode="\+&quot; &quot;0.0&quot; an&quot;;\-&quot; &quot;0.0&quot; an&quot;"/>
    <numFmt numFmtId="170" formatCode="\+0.0&quot; &quot;%;\-0.0&quot; &quot;%"/>
    <numFmt numFmtId="171" formatCode="\+#,##0;\-#,##0"/>
    <numFmt numFmtId="172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Marianne"/>
      <family val="3"/>
    </font>
    <font>
      <b/>
      <sz val="10"/>
      <color theme="1"/>
      <name val="Marianne"/>
      <family val="3"/>
    </font>
    <font>
      <b/>
      <sz val="12"/>
      <color theme="1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sz val="10"/>
      <color theme="1"/>
      <name val="Marianne"/>
      <family val="3"/>
    </font>
    <font>
      <b/>
      <sz val="10"/>
      <color theme="1"/>
      <name val="Bookman Old Style"/>
      <family val="1"/>
    </font>
    <font>
      <b/>
      <vertAlign val="superscript"/>
      <sz val="10"/>
      <color theme="1"/>
      <name val="Bookman Old Style"/>
      <family val="1"/>
    </font>
    <font>
      <b/>
      <vertAlign val="superscript"/>
      <sz val="10"/>
      <color theme="1"/>
      <name val="Marianne"/>
      <family val="3"/>
    </font>
    <font>
      <i/>
      <sz val="9"/>
      <name val="Marianne"/>
      <family val="3"/>
    </font>
    <font>
      <i/>
      <sz val="9"/>
      <color theme="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68">
    <xf numFmtId="0" fontId="0" fillId="0" borderId="0" xfId="0"/>
    <xf numFmtId="164" fontId="2" fillId="2" borderId="1" xfId="1" applyNumberFormat="1" applyFont="1" applyFill="1" applyBorder="1"/>
    <xf numFmtId="0" fontId="3" fillId="2" borderId="0" xfId="2" applyFont="1" applyFill="1"/>
    <xf numFmtId="0" fontId="3" fillId="0" borderId="0" xfId="2" applyFont="1"/>
    <xf numFmtId="164" fontId="4" fillId="2" borderId="0" xfId="1" applyNumberFormat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2" fontId="5" fillId="3" borderId="2" xfId="0" applyNumberFormat="1" applyFont="1" applyFill="1" applyBorder="1" applyAlignment="1">
      <alignment horizontal="right" indent="1"/>
    </xf>
    <xf numFmtId="165" fontId="5" fillId="2" borderId="2" xfId="0" applyNumberFormat="1" applyFont="1" applyFill="1" applyBorder="1" applyAlignment="1">
      <alignment horizontal="right" indent="1"/>
    </xf>
    <xf numFmtId="0" fontId="6" fillId="0" borderId="0" xfId="2" applyFont="1"/>
    <xf numFmtId="0" fontId="3" fillId="2" borderId="0" xfId="0" applyFont="1" applyFill="1" applyBorder="1"/>
    <xf numFmtId="2" fontId="3" fillId="3" borderId="0" xfId="0" applyNumberFormat="1" applyFont="1" applyFill="1" applyBorder="1" applyAlignment="1">
      <alignment horizontal="right" indent="1"/>
    </xf>
    <xf numFmtId="165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5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/>
    <xf numFmtId="2" fontId="3" fillId="3" borderId="4" xfId="0" applyNumberFormat="1" applyFont="1" applyFill="1" applyBorder="1" applyAlignment="1">
      <alignment horizontal="right" indent="1"/>
    </xf>
    <xf numFmtId="165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6" fontId="6" fillId="3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 wrapText="1"/>
    </xf>
    <xf numFmtId="2" fontId="3" fillId="3" borderId="2" xfId="0" applyNumberFormat="1" applyFont="1" applyFill="1" applyBorder="1" applyAlignment="1">
      <alignment horizontal="right" indent="1"/>
    </xf>
    <xf numFmtId="165" fontId="3" fillId="2" borderId="2" xfId="0" applyNumberFormat="1" applyFont="1" applyFill="1" applyBorder="1" applyAlignment="1">
      <alignment horizontal="right" indent="1"/>
    </xf>
    <xf numFmtId="166" fontId="3" fillId="3" borderId="4" xfId="0" applyNumberFormat="1" applyFont="1" applyFill="1" applyBorder="1" applyAlignment="1">
      <alignment horizontal="right" indent="1"/>
    </xf>
    <xf numFmtId="0" fontId="4" fillId="0" borderId="0" xfId="2" applyFont="1"/>
    <xf numFmtId="0" fontId="7" fillId="2" borderId="0" xfId="0" applyFont="1" applyFill="1" applyBorder="1" applyAlignment="1">
      <alignment horizontal="left" vertical="top" wrapText="1"/>
    </xf>
    <xf numFmtId="165" fontId="7" fillId="2" borderId="4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left" vertical="top" wrapText="1"/>
    </xf>
    <xf numFmtId="2" fontId="6" fillId="3" borderId="4" xfId="0" applyNumberFormat="1" applyFont="1" applyFill="1" applyBorder="1" applyAlignment="1">
      <alignment horizontal="right" indent="1"/>
    </xf>
    <xf numFmtId="165" fontId="6" fillId="2" borderId="4" xfId="0" applyNumberFormat="1" applyFont="1" applyFill="1" applyBorder="1" applyAlignment="1">
      <alignment horizontal="right" indent="1"/>
    </xf>
    <xf numFmtId="2" fontId="3" fillId="2" borderId="2" xfId="0" applyNumberFormat="1" applyFont="1" applyFill="1" applyBorder="1" applyAlignment="1">
      <alignment horizontal="right" indent="1"/>
    </xf>
    <xf numFmtId="167" fontId="3" fillId="3" borderId="0" xfId="1" applyNumberFormat="1" applyFont="1" applyFill="1" applyBorder="1" applyAlignment="1">
      <alignment horizontal="right" indent="1"/>
    </xf>
    <xf numFmtId="164" fontId="3" fillId="2" borderId="0" xfId="1" applyNumberFormat="1" applyFont="1" applyFill="1" applyBorder="1" applyAlignment="1">
      <alignment horizontal="right" indent="1"/>
    </xf>
    <xf numFmtId="0" fontId="3" fillId="0" borderId="0" xfId="3" applyFont="1"/>
    <xf numFmtId="0" fontId="3" fillId="2" borderId="4" xfId="0" applyFont="1" applyFill="1" applyBorder="1" applyAlignment="1">
      <alignment horizontal="left" vertical="top" wrapText="1"/>
    </xf>
    <xf numFmtId="168" fontId="3" fillId="3" borderId="4" xfId="0" applyNumberFormat="1" applyFont="1" applyFill="1" applyBorder="1" applyAlignment="1">
      <alignment horizontal="right" indent="1"/>
    </xf>
    <xf numFmtId="169" fontId="3" fillId="2" borderId="4" xfId="0" applyNumberFormat="1" applyFont="1" applyFill="1" applyBorder="1" applyAlignment="1">
      <alignment horizontal="right" indent="1"/>
    </xf>
    <xf numFmtId="0" fontId="9" fillId="2" borderId="0" xfId="2" applyFont="1" applyFill="1"/>
    <xf numFmtId="0" fontId="10" fillId="2" borderId="0" xfId="3" applyFont="1" applyFill="1"/>
    <xf numFmtId="0" fontId="2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170" fontId="5" fillId="2" borderId="2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/>
    <xf numFmtId="170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/>
    <xf numFmtId="170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 applyAlignment="1"/>
    <xf numFmtId="170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6" fontId="5" fillId="3" borderId="4" xfId="0" applyNumberFormat="1" applyFont="1" applyFill="1" applyBorder="1" applyAlignment="1">
      <alignment horizontal="right" indent="1"/>
    </xf>
    <xf numFmtId="170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/>
    </xf>
    <xf numFmtId="170" fontId="3" fillId="2" borderId="2" xfId="0" applyNumberFormat="1" applyFont="1" applyFill="1" applyBorder="1" applyAlignment="1">
      <alignment horizontal="right" indent="1"/>
    </xf>
    <xf numFmtId="166" fontId="3" fillId="3" borderId="0" xfId="0" applyNumberFormat="1" applyFont="1" applyFill="1" applyBorder="1" applyAlignment="1">
      <alignment horizontal="right" indent="1"/>
    </xf>
    <xf numFmtId="0" fontId="7" fillId="2" borderId="0" xfId="0" applyFont="1" applyFill="1" applyBorder="1" applyAlignment="1">
      <alignment horizontal="left" vertical="top"/>
    </xf>
    <xf numFmtId="166" fontId="7" fillId="3" borderId="4" xfId="0" applyNumberFormat="1" applyFont="1" applyFill="1" applyBorder="1" applyAlignment="1">
      <alignment horizontal="right" indent="1"/>
    </xf>
    <xf numFmtId="170" fontId="7" fillId="2" borderId="4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left" vertical="center"/>
    </xf>
    <xf numFmtId="2" fontId="6" fillId="3" borderId="4" xfId="0" applyNumberFormat="1" applyFont="1" applyFill="1" applyBorder="1" applyAlignment="1">
      <alignment horizontal="right" vertical="center" indent="1"/>
    </xf>
    <xf numFmtId="170" fontId="6" fillId="2" borderId="4" xfId="0" applyNumberFormat="1" applyFont="1" applyFill="1" applyBorder="1" applyAlignment="1">
      <alignment horizontal="right" vertical="center" indent="1"/>
    </xf>
    <xf numFmtId="2" fontId="3" fillId="3" borderId="2" xfId="0" applyNumberFormat="1" applyFont="1" applyFill="1" applyBorder="1"/>
    <xf numFmtId="2" fontId="3" fillId="2" borderId="2" xfId="0" applyNumberFormat="1" applyFont="1" applyFill="1" applyBorder="1"/>
    <xf numFmtId="167" fontId="3" fillId="3" borderId="0" xfId="5" applyNumberFormat="1" applyFont="1" applyFill="1" applyBorder="1" applyAlignment="1">
      <alignment horizontal="right" indent="1"/>
    </xf>
    <xf numFmtId="164" fontId="3" fillId="2" borderId="0" xfId="5" applyNumberFormat="1" applyFont="1" applyFill="1" applyBorder="1" applyAlignment="1">
      <alignment horizontal="right" indent="1"/>
    </xf>
    <xf numFmtId="168" fontId="7" fillId="3" borderId="4" xfId="0" applyNumberFormat="1" applyFont="1" applyFill="1" applyBorder="1" applyAlignment="1">
      <alignment horizontal="right" indent="1"/>
    </xf>
    <xf numFmtId="169" fontId="7" fillId="2" borderId="4" xfId="0" applyNumberFormat="1" applyFont="1" applyFill="1" applyBorder="1" applyAlignment="1">
      <alignment horizontal="right" indent="1"/>
    </xf>
    <xf numFmtId="0" fontId="3" fillId="2" borderId="0" xfId="3" applyFont="1" applyFill="1"/>
    <xf numFmtId="0" fontId="9" fillId="2" borderId="0" xfId="2" applyFont="1" applyFill="1" applyAlignment="1"/>
    <xf numFmtId="0" fontId="3" fillId="0" borderId="0" xfId="2" applyFont="1" applyAlignment="1"/>
    <xf numFmtId="0" fontId="13" fillId="2" borderId="0" xfId="0" applyFont="1" applyFill="1" applyAlignment="1">
      <alignment horizontal="justify" wrapText="1"/>
    </xf>
    <xf numFmtId="0" fontId="14" fillId="0" borderId="0" xfId="0" applyFont="1"/>
    <xf numFmtId="0" fontId="14" fillId="2" borderId="0" xfId="0" applyFont="1" applyFill="1"/>
    <xf numFmtId="0" fontId="16" fillId="0" borderId="9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textRotation="90" wrapText="1"/>
    </xf>
    <xf numFmtId="0" fontId="17" fillId="2" borderId="8" xfId="0" applyFont="1" applyFill="1" applyBorder="1" applyAlignment="1">
      <alignment horizontal="center" textRotation="90" wrapText="1"/>
    </xf>
    <xf numFmtId="0" fontId="18" fillId="4" borderId="9" xfId="0" applyFont="1" applyFill="1" applyBorder="1" applyAlignment="1">
      <alignment horizontal="left" vertical="top"/>
    </xf>
    <xf numFmtId="3" fontId="19" fillId="2" borderId="7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>
      <alignment horizontal="right"/>
    </xf>
    <xf numFmtId="171" fontId="15" fillId="0" borderId="6" xfId="0" applyNumberFormat="1" applyFont="1" applyBorder="1" applyAlignment="1">
      <alignment horizontal="right" indent="1"/>
    </xf>
    <xf numFmtId="167" fontId="15" fillId="0" borderId="6" xfId="1" applyNumberFormat="1" applyFont="1" applyBorder="1"/>
    <xf numFmtId="168" fontId="15" fillId="2" borderId="8" xfId="1" applyNumberFormat="1" applyFont="1" applyFill="1" applyBorder="1" applyAlignment="1"/>
    <xf numFmtId="172" fontId="14" fillId="0" borderId="0" xfId="0" applyNumberFormat="1" applyFont="1"/>
    <xf numFmtId="0" fontId="17" fillId="3" borderId="10" xfId="0" applyFont="1" applyFill="1" applyBorder="1" applyAlignment="1">
      <alignment horizontal="left" vertical="top"/>
    </xf>
    <xf numFmtId="3" fontId="20" fillId="3" borderId="11" xfId="0" applyNumberFormat="1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/>
    </xf>
    <xf numFmtId="171" fontId="20" fillId="3" borderId="0" xfId="0" applyNumberFormat="1" applyFont="1" applyFill="1" applyBorder="1" applyAlignment="1">
      <alignment horizontal="right" indent="1"/>
    </xf>
    <xf numFmtId="167" fontId="20" fillId="3" borderId="0" xfId="1" applyNumberFormat="1" applyFont="1" applyFill="1" applyBorder="1" applyAlignment="1">
      <alignment horizontal="right"/>
    </xf>
    <xf numFmtId="168" fontId="20" fillId="3" borderId="1" xfId="0" applyNumberFormat="1" applyFont="1" applyFill="1" applyBorder="1" applyAlignment="1"/>
    <xf numFmtId="0" fontId="17" fillId="4" borderId="10" xfId="0" applyFont="1" applyFill="1" applyBorder="1" applyAlignment="1">
      <alignment horizontal="left" vertical="top"/>
    </xf>
    <xf numFmtId="3" fontId="20" fillId="2" borderId="11" xfId="0" applyNumberFormat="1" applyFont="1" applyFill="1" applyBorder="1" applyAlignment="1">
      <alignment horizontal="right"/>
    </xf>
    <xf numFmtId="3" fontId="20" fillId="2" borderId="0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>
      <alignment horizontal="right"/>
    </xf>
    <xf numFmtId="171" fontId="20" fillId="2" borderId="0" xfId="0" applyNumberFormat="1" applyFont="1" applyFill="1" applyBorder="1" applyAlignment="1">
      <alignment horizontal="right" indent="1"/>
    </xf>
    <xf numFmtId="167" fontId="20" fillId="2" borderId="0" xfId="1" applyNumberFormat="1" applyFont="1" applyFill="1" applyBorder="1" applyAlignment="1">
      <alignment horizontal="right"/>
    </xf>
    <xf numFmtId="168" fontId="20" fillId="2" borderId="1" xfId="0" applyNumberFormat="1" applyFont="1" applyFill="1" applyBorder="1" applyAlignment="1"/>
    <xf numFmtId="0" fontId="21" fillId="0" borderId="12" xfId="0" applyFont="1" applyBorder="1" applyAlignment="1">
      <alignment horizontal="left" vertical="top"/>
    </xf>
    <xf numFmtId="3" fontId="21" fillId="0" borderId="4" xfId="0" applyNumberFormat="1" applyFont="1" applyBorder="1"/>
    <xf numFmtId="3" fontId="21" fillId="0" borderId="13" xfId="0" applyNumberFormat="1" applyFont="1" applyBorder="1"/>
    <xf numFmtId="171" fontId="21" fillId="0" borderId="4" xfId="0" applyNumberFormat="1" applyFont="1" applyBorder="1" applyAlignment="1">
      <alignment horizontal="right" indent="1"/>
    </xf>
    <xf numFmtId="167" fontId="21" fillId="0" borderId="4" xfId="1" applyNumberFormat="1" applyFont="1" applyBorder="1"/>
    <xf numFmtId="168" fontId="21" fillId="0" borderId="13" xfId="0" applyNumberFormat="1" applyFont="1" applyBorder="1" applyAlignment="1"/>
    <xf numFmtId="0" fontId="0" fillId="2" borderId="0" xfId="0" applyFill="1"/>
    <xf numFmtId="165" fontId="19" fillId="2" borderId="7" xfId="1" applyNumberFormat="1" applyFont="1" applyFill="1" applyBorder="1" applyAlignment="1">
      <alignment horizontal="right"/>
    </xf>
    <xf numFmtId="165" fontId="19" fillId="2" borderId="6" xfId="1" applyNumberFormat="1" applyFont="1" applyFill="1" applyBorder="1" applyAlignment="1">
      <alignment horizontal="right"/>
    </xf>
    <xf numFmtId="165" fontId="19" fillId="2" borderId="8" xfId="1" applyNumberFormat="1" applyFont="1" applyFill="1" applyBorder="1" applyAlignment="1">
      <alignment horizontal="right"/>
    </xf>
    <xf numFmtId="164" fontId="19" fillId="2" borderId="6" xfId="5" applyNumberFormat="1" applyFont="1" applyFill="1" applyBorder="1" applyAlignment="1"/>
    <xf numFmtId="169" fontId="21" fillId="2" borderId="8" xfId="0" applyNumberFormat="1" applyFont="1" applyFill="1" applyBorder="1" applyAlignment="1"/>
    <xf numFmtId="165" fontId="0" fillId="0" borderId="0" xfId="0" applyNumberFormat="1"/>
    <xf numFmtId="165" fontId="20" fillId="3" borderId="11" xfId="1" applyNumberFormat="1" applyFont="1" applyFill="1" applyBorder="1" applyAlignment="1">
      <alignment horizontal="right"/>
    </xf>
    <xf numFmtId="165" fontId="20" fillId="3" borderId="0" xfId="1" applyNumberFormat="1" applyFont="1" applyFill="1" applyBorder="1" applyAlignment="1">
      <alignment horizontal="right"/>
    </xf>
    <xf numFmtId="165" fontId="20" fillId="3" borderId="1" xfId="1" applyNumberFormat="1" applyFont="1" applyFill="1" applyBorder="1" applyAlignment="1">
      <alignment horizontal="right"/>
    </xf>
    <xf numFmtId="164" fontId="20" fillId="3" borderId="0" xfId="1" applyNumberFormat="1" applyFont="1" applyFill="1" applyBorder="1" applyAlignment="1">
      <alignment horizontal="right"/>
    </xf>
    <xf numFmtId="169" fontId="21" fillId="3" borderId="14" xfId="0" applyNumberFormat="1" applyFont="1" applyFill="1" applyBorder="1" applyAlignment="1"/>
    <xf numFmtId="165" fontId="20" fillId="2" borderId="11" xfId="1" applyNumberFormat="1" applyFont="1" applyFill="1" applyBorder="1" applyAlignment="1">
      <alignment horizontal="right"/>
    </xf>
    <xf numFmtId="165" fontId="20" fillId="2" borderId="0" xfId="1" applyNumberFormat="1" applyFont="1" applyFill="1" applyBorder="1" applyAlignment="1">
      <alignment horizontal="right"/>
    </xf>
    <xf numFmtId="165" fontId="20" fillId="2" borderId="1" xfId="1" applyNumberFormat="1" applyFont="1" applyFill="1" applyBorder="1" applyAlignment="1">
      <alignment horizontal="right"/>
    </xf>
    <xf numFmtId="164" fontId="20" fillId="2" borderId="0" xfId="1" applyNumberFormat="1" applyFont="1" applyFill="1" applyBorder="1" applyAlignment="1">
      <alignment horizontal="right"/>
    </xf>
    <xf numFmtId="169" fontId="21" fillId="2" borderId="1" xfId="0" applyNumberFormat="1" applyFont="1" applyFill="1" applyBorder="1" applyAlignment="1"/>
    <xf numFmtId="169" fontId="21" fillId="3" borderId="1" xfId="0" applyNumberFormat="1" applyFont="1" applyFill="1" applyBorder="1" applyAlignment="1"/>
    <xf numFmtId="165" fontId="21" fillId="0" borderId="4" xfId="1" applyNumberFormat="1" applyFont="1" applyBorder="1"/>
    <xf numFmtId="165" fontId="21" fillId="0" borderId="13" xfId="1" applyNumberFormat="1" applyFont="1" applyBorder="1"/>
    <xf numFmtId="164" fontId="21" fillId="0" borderId="4" xfId="1" applyNumberFormat="1" applyFont="1" applyBorder="1"/>
    <xf numFmtId="169" fontId="21" fillId="2" borderId="13" xfId="0" applyNumberFormat="1" applyFont="1" applyFill="1" applyBorder="1" applyAlignment="1"/>
    <xf numFmtId="0" fontId="25" fillId="2" borderId="0" xfId="2" applyFont="1" applyFill="1" applyAlignment="1"/>
    <xf numFmtId="0" fontId="26" fillId="2" borderId="0" xfId="0" applyFont="1" applyFill="1"/>
    <xf numFmtId="0" fontId="14" fillId="0" borderId="0" xfId="0" applyFont="1" applyAlignment="1">
      <alignment horizontal="center" textRotation="90"/>
    </xf>
    <xf numFmtId="0" fontId="18" fillId="4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171" fontId="15" fillId="0" borderId="0" xfId="0" applyNumberFormat="1" applyFont="1" applyBorder="1" applyAlignment="1">
      <alignment horizontal="right" indent="1"/>
    </xf>
    <xf numFmtId="171" fontId="21" fillId="0" borderId="0" xfId="0" applyNumberFormat="1" applyFont="1" applyBorder="1" applyAlignment="1">
      <alignment horizontal="right" indent="1"/>
    </xf>
    <xf numFmtId="0" fontId="5" fillId="0" borderId="2" xfId="0" applyFont="1" applyFill="1" applyBorder="1" applyAlignment="1">
      <alignment horizontal="center" vertical="center" wrapText="1"/>
    </xf>
    <xf numFmtId="169" fontId="0" fillId="2" borderId="4" xfId="0" applyNumberFormat="1" applyFill="1" applyBorder="1" applyAlignment="1">
      <alignment horizontal="right" indent="1"/>
    </xf>
    <xf numFmtId="0" fontId="17" fillId="3" borderId="12" xfId="0" applyFont="1" applyFill="1" applyBorder="1" applyAlignment="1">
      <alignment horizontal="left" vertical="top"/>
    </xf>
    <xf numFmtId="171" fontId="20" fillId="3" borderId="4" xfId="0" applyNumberFormat="1" applyFont="1" applyFill="1" applyBorder="1" applyAlignment="1">
      <alignment horizontal="right" indent="1"/>
    </xf>
    <xf numFmtId="0" fontId="9" fillId="2" borderId="0" xfId="4" applyFont="1" applyFill="1" applyAlignment="1">
      <alignment horizontal="left" wrapText="1"/>
    </xf>
    <xf numFmtId="0" fontId="4" fillId="2" borderId="6" xfId="2" applyFont="1" applyFill="1" applyBorder="1" applyAlignment="1">
      <alignment horizontal="center"/>
    </xf>
    <xf numFmtId="0" fontId="9" fillId="2" borderId="0" xfId="2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25" fillId="2" borderId="0" xfId="2" applyFont="1" applyFill="1" applyAlignment="1"/>
    <xf numFmtId="0" fontId="2" fillId="2" borderId="0" xfId="2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9" fillId="2" borderId="2" xfId="2" applyFont="1" applyFill="1" applyBorder="1" applyAlignment="1">
      <alignment horizontal="left"/>
    </xf>
  </cellXfs>
  <cellStyles count="6">
    <cellStyle name="Normal" xfId="0" builtinId="0"/>
    <cellStyle name="Normal_Chapitre10 Séries longues intégralesAM 2" xfId="3"/>
    <cellStyle name="Normal_Chapitre10 Séries longues intégralesAM 2 2" xfId="4"/>
    <cellStyle name="Normal_Chapitre4 Les finances des collectivités locales-AM 2 2" xfId="2"/>
    <cellStyle name="Pourcentage" xfId="1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consolidées d'investissement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'D2 par région'!$A$53:$A$72</c:f>
              <c:strCache>
                <c:ptCount val="20"/>
                <c:pt idx="0">
                  <c:v>France métropolitaine + DOM</c:v>
                </c:pt>
                <c:pt idx="2">
                  <c:v>Guyane</c:v>
                </c:pt>
                <c:pt idx="3">
                  <c:v>Martinique</c:v>
                </c:pt>
                <c:pt idx="4">
                  <c:v>Pays-de-la-Loire</c:v>
                </c:pt>
                <c:pt idx="5">
                  <c:v>Centre-Val de Loire</c:v>
                </c:pt>
                <c:pt idx="6">
                  <c:v>PACA</c:v>
                </c:pt>
                <c:pt idx="7">
                  <c:v>Grand Est</c:v>
                </c:pt>
                <c:pt idx="8">
                  <c:v>Occitanie</c:v>
                </c:pt>
                <c:pt idx="9">
                  <c:v>Nouvelle-Aquitaine</c:v>
                </c:pt>
                <c:pt idx="10">
                  <c:v>La Réunion</c:v>
                </c:pt>
                <c:pt idx="11">
                  <c:v>Auvergne-Rhône-Alpes</c:v>
                </c:pt>
                <c:pt idx="12">
                  <c:v>Corse</c:v>
                </c:pt>
                <c:pt idx="13">
                  <c:v>Hauts-de-France</c:v>
                </c:pt>
                <c:pt idx="14">
                  <c:v>Guadeloupe</c:v>
                </c:pt>
                <c:pt idx="15">
                  <c:v>Bourgogne-Franche-Comté</c:v>
                </c:pt>
                <c:pt idx="16">
                  <c:v>Normandie</c:v>
                </c:pt>
                <c:pt idx="17">
                  <c:v>Ile-de-France (b)</c:v>
                </c:pt>
                <c:pt idx="18">
                  <c:v>Bretagne</c:v>
                </c:pt>
                <c:pt idx="19">
                  <c:v>Mayotte</c:v>
                </c:pt>
              </c:strCache>
            </c:strRef>
          </c:cat>
          <c:val>
            <c:numRef>
              <c:f>'D2 par région'!$B$53:$B$72</c:f>
              <c:numCache>
                <c:formatCode>\+0.0%;\-0.0%</c:formatCode>
                <c:ptCount val="20"/>
                <c:pt idx="0">
                  <c:v>7.092159792524258E-2</c:v>
                </c:pt>
                <c:pt idx="2">
                  <c:v>-0.14431839578313946</c:v>
                </c:pt>
                <c:pt idx="3">
                  <c:v>-9.7987691269249444E-2</c:v>
                </c:pt>
                <c:pt idx="4">
                  <c:v>2.3657561191229828E-2</c:v>
                </c:pt>
                <c:pt idx="5">
                  <c:v>4.3164880042419994E-2</c:v>
                </c:pt>
                <c:pt idx="6">
                  <c:v>4.3483987110227024E-2</c:v>
                </c:pt>
                <c:pt idx="7">
                  <c:v>4.7443729759104721E-2</c:v>
                </c:pt>
                <c:pt idx="8">
                  <c:v>5.3494558529432711E-2</c:v>
                </c:pt>
                <c:pt idx="9">
                  <c:v>5.6687653298530198E-2</c:v>
                </c:pt>
                <c:pt idx="10">
                  <c:v>5.8053991122775137E-2</c:v>
                </c:pt>
                <c:pt idx="11">
                  <c:v>6.4636348992448009E-2</c:v>
                </c:pt>
                <c:pt idx="12">
                  <c:v>7.5564419065703048E-2</c:v>
                </c:pt>
                <c:pt idx="13">
                  <c:v>8.7276457253185641E-2</c:v>
                </c:pt>
                <c:pt idx="14">
                  <c:v>9.1798216667480753E-2</c:v>
                </c:pt>
                <c:pt idx="15">
                  <c:v>9.3546251401329633E-2</c:v>
                </c:pt>
                <c:pt idx="16">
                  <c:v>0.10234448990488705</c:v>
                </c:pt>
                <c:pt idx="17">
                  <c:v>0.10814514458079791</c:v>
                </c:pt>
                <c:pt idx="18">
                  <c:v>0.12237921466073721</c:v>
                </c:pt>
                <c:pt idx="19">
                  <c:v>0.44967215228487695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ED-4B29-9D9A-E77F383D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1859264"/>
        <c:axId val="1621862528"/>
      </c:barChart>
      <c:catAx>
        <c:axId val="16218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1862528"/>
        <c:crosses val="autoZero"/>
        <c:auto val="1"/>
        <c:lblAlgn val="ctr"/>
        <c:lblOffset val="100"/>
        <c:noMultiLvlLbl val="0"/>
      </c:catAx>
      <c:valAx>
        <c:axId val="16218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.0%;\-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185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Capacité</a:t>
            </a:r>
            <a:r>
              <a:rPr lang="fr-FR" baseline="0"/>
              <a:t> (+) ou besoin (-) de financement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'D2 par région'!$A$75:$A$94</c:f>
              <c:strCache>
                <c:ptCount val="20"/>
                <c:pt idx="0">
                  <c:v>France métropolitaine + DOM</c:v>
                </c:pt>
                <c:pt idx="2">
                  <c:v>Mayotte</c:v>
                </c:pt>
                <c:pt idx="3">
                  <c:v>Corse</c:v>
                </c:pt>
                <c:pt idx="4">
                  <c:v>Ile-de-France (b)</c:v>
                </c:pt>
                <c:pt idx="5">
                  <c:v>La Réunion</c:v>
                </c:pt>
                <c:pt idx="6">
                  <c:v>Centre-Val de Loire</c:v>
                </c:pt>
                <c:pt idx="7">
                  <c:v>Occitanie</c:v>
                </c:pt>
                <c:pt idx="8">
                  <c:v>Bretagne</c:v>
                </c:pt>
                <c:pt idx="9">
                  <c:v>Nouvelle-Aquitaine</c:v>
                </c:pt>
                <c:pt idx="10">
                  <c:v>Bourgogne-Franche-Comté</c:v>
                </c:pt>
                <c:pt idx="11">
                  <c:v>Normandie</c:v>
                </c:pt>
                <c:pt idx="12">
                  <c:v>Guadeloupe</c:v>
                </c:pt>
                <c:pt idx="13">
                  <c:v>Hauts-de-France</c:v>
                </c:pt>
                <c:pt idx="14">
                  <c:v>Pays-de-la-Loire</c:v>
                </c:pt>
                <c:pt idx="15">
                  <c:v>Grand Est</c:v>
                </c:pt>
                <c:pt idx="16">
                  <c:v>Martinique</c:v>
                </c:pt>
                <c:pt idx="17">
                  <c:v>PACA</c:v>
                </c:pt>
                <c:pt idx="18">
                  <c:v>Auvergne-Rhône-Alpes</c:v>
                </c:pt>
                <c:pt idx="19">
                  <c:v>Guyane</c:v>
                </c:pt>
              </c:strCache>
            </c:strRef>
          </c:cat>
          <c:val>
            <c:numRef>
              <c:f>'D2 par région'!$B$75:$B$94</c:f>
              <c:numCache>
                <c:formatCode>\+#\ ##0;\-#\ ##0</c:formatCode>
                <c:ptCount val="20"/>
                <c:pt idx="0">
                  <c:v>24.01745945491848</c:v>
                </c:pt>
                <c:pt idx="2">
                  <c:v>-501.58738697959234</c:v>
                </c:pt>
                <c:pt idx="3">
                  <c:v>-235.41512666431223</c:v>
                </c:pt>
                <c:pt idx="4">
                  <c:v>-106.12337070190256</c:v>
                </c:pt>
                <c:pt idx="5">
                  <c:v>-72.095055473262889</c:v>
                </c:pt>
                <c:pt idx="6">
                  <c:v>-21.805418277071023</c:v>
                </c:pt>
                <c:pt idx="7">
                  <c:v>-11.983715046665919</c:v>
                </c:pt>
                <c:pt idx="8">
                  <c:v>2.7037127744659402</c:v>
                </c:pt>
                <c:pt idx="9">
                  <c:v>3.5567470798123524</c:v>
                </c:pt>
                <c:pt idx="10">
                  <c:v>22.708127209658649</c:v>
                </c:pt>
                <c:pt idx="11">
                  <c:v>55.667183326896762</c:v>
                </c:pt>
                <c:pt idx="12">
                  <c:v>60.200445415966861</c:v>
                </c:pt>
                <c:pt idx="13">
                  <c:v>63.300091467079902</c:v>
                </c:pt>
                <c:pt idx="14">
                  <c:v>75.122265135458193</c:v>
                </c:pt>
                <c:pt idx="15">
                  <c:v>96.893110206157928</c:v>
                </c:pt>
                <c:pt idx="16">
                  <c:v>97.207591863695271</c:v>
                </c:pt>
                <c:pt idx="17">
                  <c:v>125.01006441064588</c:v>
                </c:pt>
                <c:pt idx="18">
                  <c:v>126.48144586417447</c:v>
                </c:pt>
                <c:pt idx="19">
                  <c:v>380.16304261048555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5E-48CC-AD69-5C57486A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1859808"/>
        <c:axId val="1621860352"/>
      </c:barChart>
      <c:catAx>
        <c:axId val="16218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1860352"/>
        <c:crosses val="autoZero"/>
        <c:auto val="1"/>
        <c:lblAlgn val="ctr"/>
        <c:lblOffset val="100"/>
        <c:noMultiLvlLbl val="0"/>
      </c:catAx>
      <c:valAx>
        <c:axId val="16218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#\ ##0;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18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54</xdr:row>
      <xdr:rowOff>149225</xdr:rowOff>
    </xdr:from>
    <xdr:to>
      <xdr:col>10</xdr:col>
      <xdr:colOff>187325</xdr:colOff>
      <xdr:row>69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555625</xdr:colOff>
      <xdr:row>72</xdr:row>
      <xdr:rowOff>9525</xdr:rowOff>
    </xdr:from>
    <xdr:to>
      <xdr:col>10</xdr:col>
      <xdr:colOff>98425</xdr:colOff>
      <xdr:row>86</xdr:row>
      <xdr:rowOff>168275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2" sqref="A42:H42"/>
    </sheetView>
  </sheetViews>
  <sheetFormatPr baseColWidth="10" defaultColWidth="11.42578125" defaultRowHeight="12.75" x14ac:dyDescent="0.2"/>
  <cols>
    <col min="1" max="1" width="53.42578125" style="3" customWidth="1"/>
    <col min="2" max="2" width="10.42578125" style="3" customWidth="1"/>
    <col min="3" max="3" width="11.7109375" style="3" customWidth="1"/>
    <col min="4" max="4" width="10.140625" style="3" customWidth="1"/>
    <col min="5" max="5" width="10.42578125" style="3" customWidth="1"/>
    <col min="6" max="6" width="10.28515625" style="3" customWidth="1"/>
    <col min="7" max="7" width="11.85546875" style="3" customWidth="1"/>
    <col min="8" max="8" width="9.85546875" style="3" customWidth="1"/>
    <col min="9" max="16384" width="11.42578125" style="3"/>
  </cols>
  <sheetData>
    <row r="1" spans="1:9" ht="17.45" customHeight="1" x14ac:dyDescent="0.25">
      <c r="A1" s="1" t="s">
        <v>37</v>
      </c>
      <c r="B1" s="2"/>
      <c r="C1" s="2"/>
      <c r="D1" s="2"/>
      <c r="E1" s="2"/>
      <c r="F1" s="2"/>
      <c r="G1" s="2"/>
      <c r="H1" s="2"/>
    </row>
    <row r="2" spans="1:9" x14ac:dyDescent="0.2">
      <c r="A2" s="4" t="s">
        <v>0</v>
      </c>
      <c r="B2" s="2"/>
      <c r="C2" s="2"/>
      <c r="D2" s="2"/>
      <c r="E2" s="2"/>
      <c r="F2" s="2"/>
      <c r="G2" s="153" t="s">
        <v>38</v>
      </c>
      <c r="H2" s="153"/>
      <c r="I2" s="153"/>
    </row>
    <row r="3" spans="1:9" ht="25.5" x14ac:dyDescent="0.2">
      <c r="A3" s="5" t="s">
        <v>1</v>
      </c>
      <c r="B3" s="6">
        <v>2019</v>
      </c>
      <c r="C3" s="7" t="s">
        <v>48</v>
      </c>
      <c r="D3" s="6">
        <v>2020</v>
      </c>
      <c r="E3" s="7" t="s">
        <v>49</v>
      </c>
      <c r="F3" s="6">
        <v>2021</v>
      </c>
      <c r="G3" s="7" t="s">
        <v>86</v>
      </c>
      <c r="H3" s="6">
        <v>2022</v>
      </c>
      <c r="I3" s="7" t="s">
        <v>89</v>
      </c>
    </row>
    <row r="4" spans="1:9" s="11" customFormat="1" x14ac:dyDescent="0.2">
      <c r="A4" s="8" t="s">
        <v>2</v>
      </c>
      <c r="B4" s="9">
        <v>106.548253015</v>
      </c>
      <c r="C4" s="10">
        <v>-3.3130689055062001E-3</v>
      </c>
      <c r="D4" s="9">
        <v>106.19525131100001</v>
      </c>
      <c r="E4" s="10">
        <v>3.1719836361939757E-2</v>
      </c>
      <c r="F4" s="9">
        <v>109.56374730500001</v>
      </c>
      <c r="G4" s="10">
        <v>6.1896847477491468E-2</v>
      </c>
      <c r="H4" s="9">
        <v>116.345397861</v>
      </c>
      <c r="I4" s="10">
        <v>9.1950309543045616E-2</v>
      </c>
    </row>
    <row r="5" spans="1:9" s="11" customFormat="1" ht="12.95" customHeight="1" x14ac:dyDescent="0.2">
      <c r="A5" s="12" t="s">
        <v>3</v>
      </c>
      <c r="B5" s="13">
        <v>32.049353003999997</v>
      </c>
      <c r="C5" s="14">
        <v>-4.1652046418328426E-2</v>
      </c>
      <c r="D5" s="13">
        <v>30.714431865000002</v>
      </c>
      <c r="E5" s="14">
        <v>6.1228911941653363E-2</v>
      </c>
      <c r="F5" s="13">
        <v>32.595043109000002</v>
      </c>
      <c r="G5" s="14">
        <v>0.10102812120812166</v>
      </c>
      <c r="H5" s="13">
        <v>35.888059075000001</v>
      </c>
      <c r="I5" s="14">
        <v>0.11977483821657509</v>
      </c>
    </row>
    <row r="6" spans="1:9" s="11" customFormat="1" ht="12.95" customHeight="1" x14ac:dyDescent="0.2">
      <c r="A6" s="12" t="s">
        <v>4</v>
      </c>
      <c r="B6" s="13">
        <v>49.181300897</v>
      </c>
      <c r="C6" s="14">
        <v>9.1848428520839853E-3</v>
      </c>
      <c r="D6" s="13">
        <v>49.633023416999997</v>
      </c>
      <c r="E6" s="14">
        <v>2.7797201258697557E-2</v>
      </c>
      <c r="F6" s="13">
        <v>51.012682558000002</v>
      </c>
      <c r="G6" s="14">
        <v>5.4112425157439636E-2</v>
      </c>
      <c r="H6" s="13">
        <v>53.773102524999999</v>
      </c>
      <c r="I6" s="14">
        <v>9.3364785889185287E-2</v>
      </c>
    </row>
    <row r="7" spans="1:9" s="11" customFormat="1" x14ac:dyDescent="0.2">
      <c r="A7" s="12" t="s">
        <v>5</v>
      </c>
      <c r="B7" s="13">
        <v>2.868248758</v>
      </c>
      <c r="C7" s="14">
        <v>-6.3332545858632239E-2</v>
      </c>
      <c r="D7" s="13">
        <v>2.686595262</v>
      </c>
      <c r="E7" s="14">
        <v>-7.4697588370867929E-2</v>
      </c>
      <c r="F7" s="13">
        <v>2.485913075</v>
      </c>
      <c r="G7" s="14">
        <v>-4.5248563648992435E-2</v>
      </c>
      <c r="H7" s="13">
        <v>2.3734290790000001</v>
      </c>
      <c r="I7" s="14">
        <v>-0.1725163055051866</v>
      </c>
    </row>
    <row r="8" spans="1:9" x14ac:dyDescent="0.2">
      <c r="A8" s="12" t="s">
        <v>6</v>
      </c>
      <c r="B8" s="13">
        <v>17.598277738</v>
      </c>
      <c r="C8" s="14">
        <v>1.2697397116167686E-2</v>
      </c>
      <c r="D8" s="13">
        <v>17.821730059</v>
      </c>
      <c r="E8" s="14">
        <v>1.5043266793540733E-2</v>
      </c>
      <c r="F8" s="13">
        <v>18.089827099000001</v>
      </c>
      <c r="G8" s="14">
        <v>3.5168795728023783E-2</v>
      </c>
      <c r="H8" s="13">
        <v>18.726024533</v>
      </c>
      <c r="I8" s="14">
        <v>6.4082793315896724E-2</v>
      </c>
    </row>
    <row r="9" spans="1:9" s="11" customFormat="1" x14ac:dyDescent="0.2">
      <c r="A9" s="12" t="s">
        <v>7</v>
      </c>
      <c r="B9" s="13">
        <v>4.8510726159999997</v>
      </c>
      <c r="C9" s="14">
        <v>0.10067837129239132</v>
      </c>
      <c r="D9" s="13">
        <v>5.3394707060000002</v>
      </c>
      <c r="E9" s="14">
        <v>7.6432214440544932E-3</v>
      </c>
      <c r="F9" s="13">
        <v>5.3802814630000002</v>
      </c>
      <c r="G9" s="14">
        <v>3.8009383971144839E-2</v>
      </c>
      <c r="H9" s="13">
        <v>5.5847826469999999</v>
      </c>
      <c r="I9" s="14">
        <v>0.15124696929500669</v>
      </c>
    </row>
    <row r="10" spans="1:9" ht="12.95" customHeight="1" x14ac:dyDescent="0.2">
      <c r="A10" s="15" t="s">
        <v>8</v>
      </c>
      <c r="B10" s="16">
        <v>129.71332088400001</v>
      </c>
      <c r="C10" s="17">
        <v>-1.2691118597388806E-2</v>
      </c>
      <c r="D10" s="16">
        <v>128.067113745</v>
      </c>
      <c r="E10" s="17">
        <v>4.3639333108794975E-2</v>
      </c>
      <c r="F10" s="16">
        <v>133.65587718200001</v>
      </c>
      <c r="G10" s="17">
        <v>5.9914090325378089E-2</v>
      </c>
      <c r="H10" s="16">
        <v>141.66374748000001</v>
      </c>
      <c r="I10" s="17">
        <v>9.2129524666838325E-2</v>
      </c>
    </row>
    <row r="11" spans="1:9" x14ac:dyDescent="0.2">
      <c r="A11" s="12" t="s">
        <v>9</v>
      </c>
      <c r="B11" s="13">
        <v>78.362341353000005</v>
      </c>
      <c r="C11" s="14">
        <v>6.3729994200956153E-3</v>
      </c>
      <c r="D11" s="13">
        <v>78.861744509000005</v>
      </c>
      <c r="E11" s="14">
        <v>1.9817904317620538E-2</v>
      </c>
      <c r="F11" s="13">
        <v>80.424619015999994</v>
      </c>
      <c r="G11" s="14">
        <v>6.5178002011512914E-2</v>
      </c>
      <c r="H11" s="13">
        <v>85.666534995999996</v>
      </c>
      <c r="I11" s="14">
        <v>9.3210507967043554E-2</v>
      </c>
    </row>
    <row r="12" spans="1:9" x14ac:dyDescent="0.2">
      <c r="A12" s="12" t="s">
        <v>10</v>
      </c>
      <c r="B12" s="13">
        <v>22.604415767999999</v>
      </c>
      <c r="C12" s="14">
        <v>6.4964563343365977E-3</v>
      </c>
      <c r="D12" s="13">
        <v>22.751264368000001</v>
      </c>
      <c r="E12" s="14">
        <v>7.6782864140819029E-2</v>
      </c>
      <c r="F12" s="13">
        <v>24.498171609</v>
      </c>
      <c r="G12" s="14">
        <v>1.4581515661714395E-2</v>
      </c>
      <c r="H12" s="13">
        <v>24.855392082000002</v>
      </c>
      <c r="I12" s="14">
        <v>9.958126487775032E-2</v>
      </c>
    </row>
    <row r="13" spans="1:9" x14ac:dyDescent="0.2">
      <c r="A13" s="12" t="s">
        <v>11</v>
      </c>
      <c r="B13" s="13">
        <v>6.4675033620000004</v>
      </c>
      <c r="C13" s="14">
        <v>4.5362861614234085E-2</v>
      </c>
      <c r="D13" s="13">
        <v>6.7608878219999999</v>
      </c>
      <c r="E13" s="14">
        <v>3.9077358914356708E-3</v>
      </c>
      <c r="F13" s="13">
        <v>6.7873075859999998</v>
      </c>
      <c r="G13" s="14">
        <v>-4.2363254701037745E-3</v>
      </c>
      <c r="H13" s="13">
        <v>6.758554342</v>
      </c>
      <c r="I13" s="14">
        <v>4.5002060874073546E-2</v>
      </c>
    </row>
    <row r="14" spans="1:9" ht="12.6" customHeight="1" x14ac:dyDescent="0.2">
      <c r="A14" s="12" t="s">
        <v>12</v>
      </c>
      <c r="B14" s="13">
        <v>16.50714103</v>
      </c>
      <c r="C14" s="14">
        <v>-0.13334251830766597</v>
      </c>
      <c r="D14" s="13">
        <v>14.306037275</v>
      </c>
      <c r="E14" s="14">
        <v>0.12785402420251968</v>
      </c>
      <c r="F14" s="13">
        <v>16.135121711</v>
      </c>
      <c r="G14" s="14">
        <v>0.11094228479104906</v>
      </c>
      <c r="H14" s="13">
        <v>17.925188979000001</v>
      </c>
      <c r="I14" s="14">
        <v>8.5905121088070135E-2</v>
      </c>
    </row>
    <row r="15" spans="1:9" ht="12.6" customHeight="1" x14ac:dyDescent="0.2">
      <c r="A15" s="18" t="s">
        <v>13</v>
      </c>
      <c r="B15" s="19">
        <v>5.7719193689999999</v>
      </c>
      <c r="C15" s="20">
        <v>-6.6657133512011857E-2</v>
      </c>
      <c r="D15" s="19">
        <v>5.3871797690000003</v>
      </c>
      <c r="E15" s="20">
        <v>7.8608382893932793E-2</v>
      </c>
      <c r="F15" s="19">
        <v>5.8106572590000001</v>
      </c>
      <c r="G15" s="20">
        <v>0.11141937859047291</v>
      </c>
      <c r="H15" s="19">
        <v>6.4580770799999998</v>
      </c>
      <c r="I15" s="20">
        <v>0.11887860296268804</v>
      </c>
    </row>
    <row r="16" spans="1:9" s="11" customFormat="1" x14ac:dyDescent="0.2">
      <c r="A16" s="21" t="s">
        <v>14</v>
      </c>
      <c r="B16" s="9">
        <v>23.165067868000001</v>
      </c>
      <c r="C16" s="10">
        <v>-5.5825670029070906E-2</v>
      </c>
      <c r="D16" s="9">
        <v>21.871862433</v>
      </c>
      <c r="E16" s="10">
        <v>0.10151250035525505</v>
      </c>
      <c r="F16" s="9">
        <v>24.092129876000001</v>
      </c>
      <c r="G16" s="10">
        <v>5.0897108280224312E-2</v>
      </c>
      <c r="H16" s="9">
        <v>25.318349618999999</v>
      </c>
      <c r="I16" s="10">
        <v>9.2953828724780863E-2</v>
      </c>
    </row>
    <row r="17" spans="1:9" x14ac:dyDescent="0.2">
      <c r="A17" s="22" t="s">
        <v>15</v>
      </c>
      <c r="B17" s="9">
        <v>42.577927082999999</v>
      </c>
      <c r="C17" s="10">
        <v>-0.14499392267184597</v>
      </c>
      <c r="D17" s="9">
        <v>36.404386416000001</v>
      </c>
      <c r="E17" s="10">
        <v>6.0431946135839576E-2</v>
      </c>
      <c r="F17" s="9">
        <v>38.604374335000003</v>
      </c>
      <c r="G17" s="10">
        <v>9.3780058124596888E-2</v>
      </c>
      <c r="H17" s="9">
        <v>42.224694804000002</v>
      </c>
      <c r="I17" s="10">
        <v>-8.2961361249789256E-3</v>
      </c>
    </row>
    <row r="18" spans="1:9" s="11" customFormat="1" x14ac:dyDescent="0.2">
      <c r="A18" s="23" t="s">
        <v>16</v>
      </c>
      <c r="B18" s="13">
        <v>37.476315274999997</v>
      </c>
      <c r="C18" s="14">
        <v>-0.16242003906559355</v>
      </c>
      <c r="D18" s="13">
        <v>31.389410684000001</v>
      </c>
      <c r="E18" s="14">
        <v>6.78294992038595E-2</v>
      </c>
      <c r="F18" s="13">
        <v>33.518538691000003</v>
      </c>
      <c r="G18" s="14">
        <v>0.10011061573817948</v>
      </c>
      <c r="H18" s="13">
        <v>36.874100237999997</v>
      </c>
      <c r="I18" s="14">
        <v>-1.6069216852856671E-2</v>
      </c>
    </row>
    <row r="19" spans="1:9" x14ac:dyDescent="0.2">
      <c r="A19" s="23" t="s">
        <v>17</v>
      </c>
      <c r="B19" s="13">
        <v>2.7113833390000002</v>
      </c>
      <c r="C19" s="14">
        <v>5.5036365700704026E-2</v>
      </c>
      <c r="D19" s="13">
        <v>2.8606080239999998</v>
      </c>
      <c r="E19" s="14">
        <v>1.1159472997409159E-2</v>
      </c>
      <c r="F19" s="13">
        <v>2.8925309019999998</v>
      </c>
      <c r="G19" s="14">
        <v>3.9962767526554144E-2</v>
      </c>
      <c r="H19" s="13">
        <v>3.0081244420000002</v>
      </c>
      <c r="I19" s="14">
        <v>0.10944269618085167</v>
      </c>
    </row>
    <row r="20" spans="1:9" ht="12.6" customHeight="1" x14ac:dyDescent="0.2">
      <c r="A20" s="23" t="s">
        <v>18</v>
      </c>
      <c r="B20" s="13">
        <v>2.390228467</v>
      </c>
      <c r="C20" s="14">
        <v>-9.8677078051886524E-2</v>
      </c>
      <c r="D20" s="13">
        <v>2.1543677059999999</v>
      </c>
      <c r="E20" s="14">
        <v>1.8073532151247296E-2</v>
      </c>
      <c r="F20" s="13">
        <v>2.1933047399999999</v>
      </c>
      <c r="G20" s="14">
        <v>6.8009419885719957E-2</v>
      </c>
      <c r="H20" s="13">
        <v>2.342470123</v>
      </c>
      <c r="I20" s="14">
        <v>-1.9980660702255792E-2</v>
      </c>
    </row>
    <row r="21" spans="1:9" s="11" customFormat="1" ht="12.95" customHeight="1" x14ac:dyDescent="0.2">
      <c r="A21" s="24" t="s">
        <v>19</v>
      </c>
      <c r="B21" s="16">
        <v>17.432954271</v>
      </c>
      <c r="C21" s="17">
        <v>-6.1198560864394569E-2</v>
      </c>
      <c r="D21" s="16">
        <v>16.366082557999999</v>
      </c>
      <c r="E21" s="17">
        <v>6.4148738238327452E-2</v>
      </c>
      <c r="F21" s="16">
        <v>17.415946104</v>
      </c>
      <c r="G21" s="17">
        <v>3.4943154070752769E-2</v>
      </c>
      <c r="H21" s="16">
        <v>18.024514192000002</v>
      </c>
      <c r="I21" s="17">
        <v>3.3933429285939898E-2</v>
      </c>
    </row>
    <row r="22" spans="1:9" ht="12.6" customHeight="1" x14ac:dyDescent="0.2">
      <c r="A22" s="23" t="s">
        <v>20</v>
      </c>
      <c r="B22" s="13">
        <v>3.8817103880000001</v>
      </c>
      <c r="C22" s="14">
        <v>8.2992472337944045E-2</v>
      </c>
      <c r="D22" s="13">
        <v>4.2038631300000002</v>
      </c>
      <c r="E22" s="14">
        <v>3.7623015095641366E-2</v>
      </c>
      <c r="F22" s="13">
        <v>4.3620251359999997</v>
      </c>
      <c r="G22" s="14">
        <v>-8.0629943210854482E-2</v>
      </c>
      <c r="H22" s="13">
        <v>4.010315297</v>
      </c>
      <c r="I22" s="14">
        <v>3.3130990245323844E-2</v>
      </c>
    </row>
    <row r="23" spans="1:9" x14ac:dyDescent="0.2">
      <c r="A23" s="23" t="s">
        <v>21</v>
      </c>
      <c r="B23" s="13">
        <v>8.5288482739999996</v>
      </c>
      <c r="C23" s="14">
        <v>-4.2365721067111561E-2</v>
      </c>
      <c r="D23" s="13">
        <v>8.1675174669999997</v>
      </c>
      <c r="E23" s="14">
        <v>0.10516490065315942</v>
      </c>
      <c r="F23" s="13">
        <v>9.0264536300000007</v>
      </c>
      <c r="G23" s="14">
        <v>6.8508109978514309E-2</v>
      </c>
      <c r="H23" s="13">
        <v>9.6448389080000005</v>
      </c>
      <c r="I23" s="14">
        <v>0.13084892568696205</v>
      </c>
    </row>
    <row r="24" spans="1:9" ht="12.6" customHeight="1" x14ac:dyDescent="0.2">
      <c r="A24" s="25" t="s">
        <v>22</v>
      </c>
      <c r="B24" s="19">
        <v>5.0223956080000001</v>
      </c>
      <c r="C24" s="14">
        <v>-0.20462220187573876</v>
      </c>
      <c r="D24" s="19">
        <v>3.99470196</v>
      </c>
      <c r="E24" s="14">
        <v>8.2022081567256766E-3</v>
      </c>
      <c r="F24" s="19">
        <v>4.027467337</v>
      </c>
      <c r="G24" s="14">
        <v>8.4890235324582619E-2</v>
      </c>
      <c r="H24" s="19">
        <v>4.3693599870000002</v>
      </c>
      <c r="I24" s="14">
        <v>-0.13002472763392081</v>
      </c>
    </row>
    <row r="25" spans="1:9" s="11" customFormat="1" x14ac:dyDescent="0.2">
      <c r="A25" s="22" t="s">
        <v>23</v>
      </c>
      <c r="B25" s="9">
        <v>149.12618009900001</v>
      </c>
      <c r="C25" s="10">
        <v>-4.3765235364221389E-2</v>
      </c>
      <c r="D25" s="9">
        <v>142.599637728</v>
      </c>
      <c r="E25" s="10">
        <v>3.9049776014308923E-2</v>
      </c>
      <c r="F25" s="9">
        <v>148.168121641</v>
      </c>
      <c r="G25" s="10">
        <v>7.0203839454772821E-2</v>
      </c>
      <c r="H25" s="9">
        <v>158.570092665</v>
      </c>
      <c r="I25" s="10">
        <v>6.3328334164601374E-2</v>
      </c>
    </row>
    <row r="26" spans="1:9" ht="12.95" customHeight="1" x14ac:dyDescent="0.2">
      <c r="A26" s="24" t="s">
        <v>24</v>
      </c>
      <c r="B26" s="16">
        <v>147.14627515500001</v>
      </c>
      <c r="C26" s="17">
        <v>-1.8437971665556052E-2</v>
      </c>
      <c r="D26" s="16">
        <v>144.43319630299999</v>
      </c>
      <c r="E26" s="17">
        <v>4.5963304509810232E-2</v>
      </c>
      <c r="F26" s="16">
        <v>151.07182328600001</v>
      </c>
      <c r="G26" s="17">
        <v>5.7035376945758332E-2</v>
      </c>
      <c r="H26" s="16">
        <v>159.688261673</v>
      </c>
      <c r="I26" s="17">
        <v>8.5234821641177128E-2</v>
      </c>
    </row>
    <row r="27" spans="1:9" s="11" customFormat="1" x14ac:dyDescent="0.2">
      <c r="A27" s="26" t="s">
        <v>25</v>
      </c>
      <c r="B27" s="27">
        <v>-1.979904943</v>
      </c>
      <c r="C27" s="28"/>
      <c r="D27" s="27">
        <v>1.8335585750000001</v>
      </c>
      <c r="E27" s="28"/>
      <c r="F27" s="27">
        <v>2.9037016449999999</v>
      </c>
      <c r="G27" s="28"/>
      <c r="H27" s="27">
        <v>1.1181690070000001</v>
      </c>
      <c r="I27" s="28"/>
    </row>
    <row r="28" spans="1:9" s="11" customFormat="1" ht="12.95" customHeight="1" x14ac:dyDescent="0.2">
      <c r="A28" s="29" t="s">
        <v>26</v>
      </c>
      <c r="B28" s="30">
        <v>11.130588681000001</v>
      </c>
      <c r="C28" s="31">
        <v>-3.0101055263314191E-2</v>
      </c>
      <c r="D28" s="30">
        <v>10.795546216</v>
      </c>
      <c r="E28" s="31">
        <v>4.4628286272902828E-2</v>
      </c>
      <c r="F28" s="30">
        <v>11.277332942999999</v>
      </c>
      <c r="G28" s="31">
        <v>2.6809988809248786E-3</v>
      </c>
      <c r="H28" s="30">
        <v>11.30756746</v>
      </c>
      <c r="I28" s="31">
        <v>1.5900217326519472E-2</v>
      </c>
    </row>
    <row r="29" spans="1:9" ht="12.6" customHeight="1" x14ac:dyDescent="0.2">
      <c r="A29" s="23" t="s">
        <v>27</v>
      </c>
      <c r="B29" s="13">
        <v>12.239356443</v>
      </c>
      <c r="C29" s="14">
        <v>-2.282246221857176E-2</v>
      </c>
      <c r="D29" s="13">
        <v>11.960024193000001</v>
      </c>
      <c r="E29" s="14">
        <v>-2.8614072720713923E-2</v>
      </c>
      <c r="F29" s="13">
        <v>11.617799191</v>
      </c>
      <c r="G29" s="14">
        <v>0.15361658035736658</v>
      </c>
      <c r="H29" s="13">
        <v>13.402485774000001</v>
      </c>
      <c r="I29" s="14">
        <v>9.5031902732534812E-2</v>
      </c>
    </row>
    <row r="30" spans="1:9" s="33" customFormat="1" ht="12.95" customHeight="1" x14ac:dyDescent="0.2">
      <c r="A30" s="23" t="s">
        <v>28</v>
      </c>
      <c r="B30" s="13">
        <v>1.108767761</v>
      </c>
      <c r="C30" s="14"/>
      <c r="D30" s="13">
        <v>1.1644779759999999</v>
      </c>
      <c r="E30" s="14"/>
      <c r="F30" s="13">
        <v>0.340466247</v>
      </c>
      <c r="G30" s="14"/>
      <c r="H30" s="13">
        <v>2.0949183140000001</v>
      </c>
      <c r="I30" s="14"/>
    </row>
    <row r="31" spans="1:9" x14ac:dyDescent="0.2">
      <c r="A31" s="22" t="s">
        <v>29</v>
      </c>
      <c r="B31" s="9">
        <v>160.25676878100001</v>
      </c>
      <c r="C31" s="10">
        <v>-4.2816193594772511E-2</v>
      </c>
      <c r="D31" s="9">
        <v>153.395183944</v>
      </c>
      <c r="E31" s="10">
        <v>3.9442376771155807E-2</v>
      </c>
      <c r="F31" s="9">
        <v>159.445454584</v>
      </c>
      <c r="G31" s="10">
        <v>6.5428052296743644E-2</v>
      </c>
      <c r="H31" s="9">
        <v>169.87766012500001</v>
      </c>
      <c r="I31" s="10">
        <v>6.0034227678379626E-2</v>
      </c>
    </row>
    <row r="32" spans="1:9" ht="12.95" customHeight="1" x14ac:dyDescent="0.2">
      <c r="A32" s="24" t="s">
        <v>30</v>
      </c>
      <c r="B32" s="16">
        <v>159.385631598</v>
      </c>
      <c r="C32" s="17">
        <v>-1.8774660369307417E-2</v>
      </c>
      <c r="D32" s="16">
        <v>156.39322049699999</v>
      </c>
      <c r="E32" s="17">
        <v>4.0260069848237379E-2</v>
      </c>
      <c r="F32" s="16">
        <v>162.68962247799999</v>
      </c>
      <c r="G32" s="17">
        <v>6.3932319779071989E-2</v>
      </c>
      <c r="H32" s="16">
        <v>173.09074744700001</v>
      </c>
      <c r="I32" s="17">
        <v>8.5987147722116131E-2</v>
      </c>
    </row>
    <row r="33" spans="1:9" ht="15" customHeight="1" x14ac:dyDescent="0.2">
      <c r="A33" s="34" t="s">
        <v>31</v>
      </c>
      <c r="B33" s="32">
        <v>-0.87113718200000001</v>
      </c>
      <c r="C33" s="35"/>
      <c r="D33" s="32">
        <v>2.9980365519999999</v>
      </c>
      <c r="E33" s="35"/>
      <c r="F33" s="32">
        <v>3.2441678930000002</v>
      </c>
      <c r="G33" s="35"/>
      <c r="H33" s="32">
        <v>3.2130873210000002</v>
      </c>
      <c r="I33" s="35"/>
    </row>
    <row r="34" spans="1:9" ht="17.25" customHeight="1" x14ac:dyDescent="0.2">
      <c r="A34" s="36" t="s">
        <v>32</v>
      </c>
      <c r="B34" s="37">
        <v>117.39487032</v>
      </c>
      <c r="C34" s="38">
        <v>1.4486541893732774E-2</v>
      </c>
      <c r="D34" s="37">
        <v>119.095516027</v>
      </c>
      <c r="E34" s="38">
        <v>2.5286703231692798E-3</v>
      </c>
      <c r="F34" s="37">
        <v>119.396669324</v>
      </c>
      <c r="G34" s="38">
        <v>1.633780397765161E-2</v>
      </c>
      <c r="H34" s="37">
        <v>121.34734870299999</v>
      </c>
      <c r="I34" s="38">
        <v>3.3668237566310655E-2</v>
      </c>
    </row>
    <row r="35" spans="1:9" ht="15" customHeight="1" x14ac:dyDescent="0.2">
      <c r="A35" s="21" t="s">
        <v>33</v>
      </c>
      <c r="B35" s="30"/>
      <c r="C35" s="39"/>
      <c r="D35" s="30"/>
      <c r="E35" s="39"/>
      <c r="F35" s="30"/>
      <c r="G35" s="39"/>
      <c r="H35" s="30"/>
      <c r="I35" s="39"/>
    </row>
    <row r="36" spans="1:9" ht="15" customHeight="1" x14ac:dyDescent="0.2">
      <c r="A36" s="23" t="s">
        <v>34</v>
      </c>
      <c r="B36" s="40">
        <v>0.17858665332233728</v>
      </c>
      <c r="C36" s="41">
        <v>-0.78022747772721057</v>
      </c>
      <c r="D36" s="40">
        <v>0.17078437854506517</v>
      </c>
      <c r="E36" s="41">
        <v>0.94705446499216417</v>
      </c>
      <c r="F36" s="40">
        <v>0.18025492319498682</v>
      </c>
      <c r="G36" s="41">
        <v>-0.15334784402203927</v>
      </c>
      <c r="H36" s="40">
        <v>0.1787214447547664</v>
      </c>
      <c r="I36" s="41">
        <v>1.3479143242911551E-2</v>
      </c>
    </row>
    <row r="37" spans="1:9" ht="15" customHeight="1" x14ac:dyDescent="0.2">
      <c r="A37" s="23" t="s">
        <v>35</v>
      </c>
      <c r="B37" s="40">
        <v>9.2777512016381042E-2</v>
      </c>
      <c r="C37" s="41">
        <v>-0.62891396848663716</v>
      </c>
      <c r="D37" s="40">
        <v>8.6488372331514671E-2</v>
      </c>
      <c r="E37" s="41">
        <v>0.93906657114590364</v>
      </c>
      <c r="F37" s="40">
        <v>9.5879038042973722E-2</v>
      </c>
      <c r="G37" s="41">
        <v>0.3022638696716054</v>
      </c>
      <c r="H37" s="40">
        <v>9.8901676739689748E-2</v>
      </c>
      <c r="I37" s="41">
        <v>0.6124164723308706</v>
      </c>
    </row>
    <row r="38" spans="1:9" ht="15" customHeight="1" x14ac:dyDescent="0.2">
      <c r="A38" s="23" t="s">
        <v>36</v>
      </c>
      <c r="B38" s="40">
        <v>0.90503326504903725</v>
      </c>
      <c r="C38" s="41">
        <v>2.4912858857028541</v>
      </c>
      <c r="D38" s="40">
        <v>0.9299461239060659</v>
      </c>
      <c r="E38" s="41">
        <v>-3.6632101048568622</v>
      </c>
      <c r="F38" s="40">
        <v>0.89331402285749728</v>
      </c>
      <c r="G38" s="41">
        <v>-3.6726851745623734</v>
      </c>
      <c r="H38" s="40">
        <v>0.85658717111187344</v>
      </c>
      <c r="I38" s="41">
        <v>-4.8446093937163814</v>
      </c>
    </row>
    <row r="39" spans="1:9" ht="15" customHeight="1" x14ac:dyDescent="0.2">
      <c r="A39" s="43" t="s">
        <v>47</v>
      </c>
      <c r="B39" s="44">
        <v>5.0677542146193373</v>
      </c>
      <c r="C39" s="45">
        <v>0.37739323872739305</v>
      </c>
      <c r="D39" s="44">
        <v>5.4451474533467312</v>
      </c>
      <c r="E39" s="45">
        <v>-0.48931042529965563</v>
      </c>
      <c r="F39" s="44">
        <v>4.9558370280470756</v>
      </c>
      <c r="G39" s="45">
        <v>-0.16297530802660365</v>
      </c>
      <c r="H39" s="44">
        <v>4.7928617200204719</v>
      </c>
      <c r="I39" s="45">
        <v>-0.27489249459886533</v>
      </c>
    </row>
    <row r="40" spans="1:9" ht="12.75" customHeight="1" x14ac:dyDescent="0.2">
      <c r="A40" s="46" t="s">
        <v>43</v>
      </c>
      <c r="B40" s="47"/>
      <c r="C40" s="47"/>
      <c r="D40" s="47"/>
      <c r="E40" s="47"/>
      <c r="F40" s="47"/>
      <c r="G40" s="47"/>
      <c r="H40" s="47"/>
    </row>
    <row r="41" spans="1:9" ht="26.1" customHeight="1" x14ac:dyDescent="0.2">
      <c r="A41" s="152" t="s">
        <v>41</v>
      </c>
      <c r="B41" s="152"/>
      <c r="C41" s="152"/>
      <c r="D41" s="152"/>
      <c r="E41" s="152"/>
      <c r="F41" s="152"/>
      <c r="G41" s="152"/>
      <c r="H41" s="152"/>
    </row>
    <row r="42" spans="1:9" ht="26.1" customHeight="1" x14ac:dyDescent="0.2">
      <c r="A42" s="152" t="s">
        <v>46</v>
      </c>
      <c r="B42" s="152"/>
      <c r="C42" s="152"/>
      <c r="D42" s="152"/>
      <c r="E42" s="152"/>
      <c r="F42" s="152"/>
      <c r="G42" s="152"/>
      <c r="H42" s="152"/>
    </row>
  </sheetData>
  <mergeCells count="3">
    <mergeCell ref="A41:H41"/>
    <mergeCell ref="A42:H42"/>
    <mergeCell ref="G2:I2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1" sqref="A21"/>
    </sheetView>
  </sheetViews>
  <sheetFormatPr baseColWidth="10" defaultColWidth="11.42578125" defaultRowHeight="12.75" x14ac:dyDescent="0.2"/>
  <cols>
    <col min="1" max="1" width="52.42578125" style="84" customWidth="1"/>
    <col min="2" max="2" width="11.5703125" style="3" customWidth="1"/>
    <col min="3" max="16384" width="11.42578125" style="3"/>
  </cols>
  <sheetData>
    <row r="1" spans="1:9" ht="18.75" x14ac:dyDescent="0.2">
      <c r="A1" s="48" t="s">
        <v>42</v>
      </c>
      <c r="B1" s="2"/>
      <c r="C1" s="2"/>
      <c r="D1" s="2"/>
      <c r="E1" s="2"/>
      <c r="F1" s="2"/>
    </row>
    <row r="2" spans="1:9" x14ac:dyDescent="0.2">
      <c r="A2" s="49" t="s">
        <v>0</v>
      </c>
      <c r="B2" s="2"/>
      <c r="C2" s="2"/>
      <c r="D2" s="2"/>
      <c r="E2" s="2"/>
      <c r="F2" s="2"/>
      <c r="G2" s="153" t="s">
        <v>38</v>
      </c>
      <c r="H2" s="153"/>
      <c r="I2" s="153"/>
    </row>
    <row r="3" spans="1:9" ht="27" customHeight="1" x14ac:dyDescent="0.2">
      <c r="A3" s="5" t="s">
        <v>1</v>
      </c>
      <c r="B3" s="50">
        <v>2019</v>
      </c>
      <c r="C3" s="7" t="s">
        <v>44</v>
      </c>
      <c r="D3" s="50">
        <v>2020</v>
      </c>
      <c r="E3" s="7" t="s">
        <v>50</v>
      </c>
      <c r="F3" s="50">
        <v>2021</v>
      </c>
      <c r="G3" s="148" t="s">
        <v>90</v>
      </c>
      <c r="H3" s="50">
        <v>2022</v>
      </c>
      <c r="I3" s="148" t="s">
        <v>91</v>
      </c>
    </row>
    <row r="4" spans="1:9" s="11" customFormat="1" x14ac:dyDescent="0.2">
      <c r="A4" s="51" t="s">
        <v>2</v>
      </c>
      <c r="B4" s="9">
        <v>195.74064684199999</v>
      </c>
      <c r="C4" s="52">
        <v>-1.4910021843116406E-3</v>
      </c>
      <c r="D4" s="9">
        <v>195.44879710999999</v>
      </c>
      <c r="E4" s="52">
        <v>2.8875812112691968E-2</v>
      </c>
      <c r="F4" s="9">
        <v>201.09253985300001</v>
      </c>
      <c r="G4" s="52">
        <v>4.9813836404831058E-2</v>
      </c>
      <c r="H4" s="9">
        <v>210.57526321200001</v>
      </c>
      <c r="I4" s="52">
        <f>+H4/B4-1</f>
        <v>7.5787102011440677E-2</v>
      </c>
    </row>
    <row r="5" spans="1:9" s="11" customFormat="1" x14ac:dyDescent="0.2">
      <c r="A5" s="53" t="s">
        <v>3</v>
      </c>
      <c r="B5" s="13">
        <v>46.032637649000002</v>
      </c>
      <c r="C5" s="54">
        <v>-3.0534386313414652E-2</v>
      </c>
      <c r="D5" s="13">
        <v>44.627059308</v>
      </c>
      <c r="E5" s="54">
        <v>6.2003792383065859E-2</v>
      </c>
      <c r="F5" s="13">
        <v>47.394106227999998</v>
      </c>
      <c r="G5" s="54">
        <v>9.3546106038294718E-2</v>
      </c>
      <c r="H5" s="13">
        <v>51.291451887000001</v>
      </c>
      <c r="I5" s="54">
        <f t="shared" ref="I5:I34" si="0">+H5/B5-1</f>
        <v>0.11424099305580948</v>
      </c>
    </row>
    <row r="6" spans="1:9" s="11" customFormat="1" x14ac:dyDescent="0.2">
      <c r="A6" s="53" t="s">
        <v>4</v>
      </c>
      <c r="B6" s="13">
        <v>68.634130378999998</v>
      </c>
      <c r="C6" s="54">
        <v>1.1007985893140448E-2</v>
      </c>
      <c r="D6" s="13">
        <v>69.389653917999993</v>
      </c>
      <c r="E6" s="54">
        <v>2.8135437673562969E-2</v>
      </c>
      <c r="F6" s="13">
        <v>71.341962201000001</v>
      </c>
      <c r="G6" s="54">
        <v>5.2884193591565154E-2</v>
      </c>
      <c r="H6" s="13">
        <v>75.104430019999995</v>
      </c>
      <c r="I6" s="54">
        <f t="shared" si="0"/>
        <v>9.4272333681082232E-2</v>
      </c>
    </row>
    <row r="7" spans="1:9" s="11" customFormat="1" x14ac:dyDescent="0.2">
      <c r="A7" s="53" t="s">
        <v>5</v>
      </c>
      <c r="B7" s="13">
        <v>4.7078770820000004</v>
      </c>
      <c r="C7" s="54">
        <v>-6.4888909731309785E-2</v>
      </c>
      <c r="D7" s="13">
        <v>4.4023880709999998</v>
      </c>
      <c r="E7" s="54">
        <v>-6.6591479277157029E-2</v>
      </c>
      <c r="F7" s="13">
        <v>4.1092265369999996</v>
      </c>
      <c r="G7" s="54">
        <v>-3.3074025299067555E-2</v>
      </c>
      <c r="H7" s="13">
        <v>3.949572968</v>
      </c>
      <c r="I7" s="54">
        <f t="shared" si="0"/>
        <v>-0.1610713493135334</v>
      </c>
    </row>
    <row r="8" spans="1:9" x14ac:dyDescent="0.2">
      <c r="A8" s="53" t="s">
        <v>6</v>
      </c>
      <c r="B8" s="13">
        <v>69.797895873000002</v>
      </c>
      <c r="C8" s="54">
        <v>2.4877943357481946E-4</v>
      </c>
      <c r="D8" s="13">
        <v>69.815260154000001</v>
      </c>
      <c r="E8" s="54">
        <v>1.2816713065685548E-2</v>
      </c>
      <c r="F8" s="13">
        <v>70.710062311000002</v>
      </c>
      <c r="G8" s="54">
        <v>2.6088342786645402E-2</v>
      </c>
      <c r="H8" s="13">
        <v>72.581629878000001</v>
      </c>
      <c r="I8" s="14">
        <f t="shared" si="0"/>
        <v>3.9882778272644748E-2</v>
      </c>
    </row>
    <row r="9" spans="1:9" s="11" customFormat="1" x14ac:dyDescent="0.2">
      <c r="A9" s="53" t="s">
        <v>7</v>
      </c>
      <c r="B9" s="13">
        <v>6.5681058569999999</v>
      </c>
      <c r="C9" s="54">
        <v>9.840429098918535E-2</v>
      </c>
      <c r="D9" s="13">
        <v>7.2144356570000001</v>
      </c>
      <c r="E9" s="54">
        <v>4.4736266472464203E-2</v>
      </c>
      <c r="F9" s="13">
        <v>7.5371825729999999</v>
      </c>
      <c r="G9" s="54">
        <v>1.6146493015421148E-2</v>
      </c>
      <c r="H9" s="13">
        <v>7.6481784570000002</v>
      </c>
      <c r="I9" s="14">
        <f t="shared" si="0"/>
        <v>0.16444202080709558</v>
      </c>
    </row>
    <row r="10" spans="1:9" x14ac:dyDescent="0.2">
      <c r="A10" s="55" t="s">
        <v>8</v>
      </c>
      <c r="B10" s="16">
        <v>238.41656728000001</v>
      </c>
      <c r="C10" s="56">
        <v>-1.8139743107369211E-2</v>
      </c>
      <c r="D10" s="16">
        <v>234.09175199699999</v>
      </c>
      <c r="E10" s="56">
        <v>5.3292109737210547E-2</v>
      </c>
      <c r="F10" s="16">
        <v>246.56699533299999</v>
      </c>
      <c r="G10" s="56">
        <v>4.9878046403106113E-2</v>
      </c>
      <c r="H10" s="16">
        <v>258.08288786100002</v>
      </c>
      <c r="I10" s="17">
        <f t="shared" si="0"/>
        <v>8.2487223121133102E-2</v>
      </c>
    </row>
    <row r="11" spans="1:9" x14ac:dyDescent="0.2">
      <c r="A11" s="53" t="s">
        <v>9</v>
      </c>
      <c r="B11" s="13">
        <v>152.70418246</v>
      </c>
      <c r="C11" s="54">
        <v>-1.3123079307437613E-2</v>
      </c>
      <c r="D11" s="13">
        <v>150.700233363</v>
      </c>
      <c r="E11" s="54">
        <v>4.1259915630141419E-2</v>
      </c>
      <c r="F11" s="13">
        <v>156.91811227700001</v>
      </c>
      <c r="G11" s="54">
        <v>5.329882240119721E-2</v>
      </c>
      <c r="H11" s="13">
        <v>164.87822348200001</v>
      </c>
      <c r="I11" s="14">
        <f t="shared" si="0"/>
        <v>7.9723035910879148E-2</v>
      </c>
    </row>
    <row r="12" spans="1:9" x14ac:dyDescent="0.2">
      <c r="A12" s="53" t="s">
        <v>10</v>
      </c>
      <c r="B12" s="13">
        <v>35.018854537000003</v>
      </c>
      <c r="C12" s="54">
        <v>6.0922895057657911E-5</v>
      </c>
      <c r="D12" s="13">
        <v>35.020987986999998</v>
      </c>
      <c r="E12" s="54">
        <v>5.6294436088776934E-2</v>
      </c>
      <c r="F12" s="13">
        <v>36.992474756999997</v>
      </c>
      <c r="G12" s="54">
        <v>5.6861850790395074E-3</v>
      </c>
      <c r="H12" s="13">
        <v>37.202820815000003</v>
      </c>
      <c r="I12" s="14">
        <f t="shared" si="0"/>
        <v>6.2365440185728538E-2</v>
      </c>
    </row>
    <row r="13" spans="1:9" x14ac:dyDescent="0.2">
      <c r="A13" s="53" t="s">
        <v>11</v>
      </c>
      <c r="B13" s="13">
        <v>17.873703192000001</v>
      </c>
      <c r="C13" s="54">
        <v>3.9232893903814237E-2</v>
      </c>
      <c r="D13" s="13">
        <v>18.574940293000001</v>
      </c>
      <c r="E13" s="54">
        <v>5.1959960181606535E-2</v>
      </c>
      <c r="F13" s="13">
        <v>19.540093451000001</v>
      </c>
      <c r="G13" s="54">
        <v>5.7743897418609968E-2</v>
      </c>
      <c r="H13" s="13">
        <v>20.506677594999999</v>
      </c>
      <c r="I13" s="14">
        <f t="shared" si="0"/>
        <v>0.14730995444628836</v>
      </c>
    </row>
    <row r="14" spans="1:9" x14ac:dyDescent="0.2">
      <c r="A14" s="53" t="s">
        <v>12</v>
      </c>
      <c r="B14" s="13">
        <v>23.733747311999998</v>
      </c>
      <c r="C14" s="54">
        <v>-0.10947334425720123</v>
      </c>
      <c r="D14" s="13">
        <v>21.135534622000002</v>
      </c>
      <c r="E14" s="54">
        <v>0.108883010444627</v>
      </c>
      <c r="F14" s="13">
        <v>23.436835258999999</v>
      </c>
      <c r="G14" s="54">
        <v>9.5040123892303097E-2</v>
      </c>
      <c r="H14" s="13">
        <v>25.442986610999998</v>
      </c>
      <c r="I14" s="14">
        <f t="shared" si="0"/>
        <v>7.201725359803568E-2</v>
      </c>
    </row>
    <row r="15" spans="1:9" x14ac:dyDescent="0.2">
      <c r="A15" s="57" t="s">
        <v>13</v>
      </c>
      <c r="B15" s="19">
        <v>9.0860797780000002</v>
      </c>
      <c r="C15" s="58">
        <v>-4.6887553093197143E-2</v>
      </c>
      <c r="D15" s="19">
        <v>8.6600557299999998</v>
      </c>
      <c r="E15" s="58">
        <v>0.11771562317648043</v>
      </c>
      <c r="F15" s="19">
        <v>9.6794795869999994</v>
      </c>
      <c r="G15" s="58">
        <v>3.9277483260825807E-2</v>
      </c>
      <c r="H15" s="19">
        <v>10.052179355</v>
      </c>
      <c r="I15" s="20">
        <f t="shared" si="0"/>
        <v>0.10632743720115712</v>
      </c>
    </row>
    <row r="16" spans="1:9" s="11" customFormat="1" x14ac:dyDescent="0.2">
      <c r="A16" s="59" t="s">
        <v>14</v>
      </c>
      <c r="B16" s="9">
        <v>42.675920437000002</v>
      </c>
      <c r="C16" s="52">
        <v>-9.4502133983346281E-2</v>
      </c>
      <c r="D16" s="9">
        <v>38.642954885999998</v>
      </c>
      <c r="E16" s="52">
        <v>0.17678515044083731</v>
      </c>
      <c r="F16" s="9">
        <v>45.474455479</v>
      </c>
      <c r="G16" s="52">
        <v>5.0162748727062834E-2</v>
      </c>
      <c r="H16" s="9">
        <v>47.507624647999997</v>
      </c>
      <c r="I16" s="10">
        <f t="shared" si="0"/>
        <v>0.1132185120209126</v>
      </c>
    </row>
    <row r="17" spans="1:9" x14ac:dyDescent="0.2">
      <c r="A17" s="60" t="s">
        <v>15</v>
      </c>
      <c r="B17" s="9">
        <v>67.926596004000004</v>
      </c>
      <c r="C17" s="52">
        <v>-7.0474769686944105E-2</v>
      </c>
      <c r="D17" s="9">
        <v>63.139484795000001</v>
      </c>
      <c r="E17" s="52">
        <v>6.8970627558000874E-2</v>
      </c>
      <c r="F17" s="9">
        <v>67.494254685000001</v>
      </c>
      <c r="G17" s="52">
        <v>7.4937273865955056E-2</v>
      </c>
      <c r="H17" s="9">
        <v>72.230290550000007</v>
      </c>
      <c r="I17" s="10">
        <f t="shared" si="0"/>
        <v>6.3358018790556914E-2</v>
      </c>
    </row>
    <row r="18" spans="1:9" s="11" customFormat="1" x14ac:dyDescent="0.2">
      <c r="A18" s="61" t="s">
        <v>16</v>
      </c>
      <c r="B18" s="13">
        <v>54.178322045000002</v>
      </c>
      <c r="C18" s="54">
        <v>-0.12318720360989721</v>
      </c>
      <c r="D18" s="13">
        <v>47.504246055999999</v>
      </c>
      <c r="E18" s="54">
        <v>9.532268316945669E-2</v>
      </c>
      <c r="F18" s="13">
        <v>52.032478251999997</v>
      </c>
      <c r="G18" s="54">
        <v>8.7078343669500402E-2</v>
      </c>
      <c r="H18" s="13">
        <v>56.23794607</v>
      </c>
      <c r="I18" s="14">
        <f t="shared" si="0"/>
        <v>3.801564809056468E-2</v>
      </c>
    </row>
    <row r="19" spans="1:9" x14ac:dyDescent="0.2">
      <c r="A19" s="61" t="s">
        <v>17</v>
      </c>
      <c r="B19" s="13">
        <v>9.9637776099999993</v>
      </c>
      <c r="C19" s="54">
        <v>0.18386252270036363</v>
      </c>
      <c r="D19" s="13">
        <v>11.795742897</v>
      </c>
      <c r="E19" s="54">
        <v>-1.2014511441754472E-2</v>
      </c>
      <c r="F19" s="13">
        <v>11.654022809000001</v>
      </c>
      <c r="G19" s="54">
        <v>2.9724008668704949E-2</v>
      </c>
      <c r="H19" s="13">
        <v>12.000427084</v>
      </c>
      <c r="I19" s="14">
        <f t="shared" si="0"/>
        <v>0.20440535243941493</v>
      </c>
    </row>
    <row r="20" spans="1:9" x14ac:dyDescent="0.2">
      <c r="A20" s="61" t="s">
        <v>18</v>
      </c>
      <c r="B20" s="13">
        <v>3.7844963479999998</v>
      </c>
      <c r="C20" s="54">
        <v>1.4532843724123445E-2</v>
      </c>
      <c r="D20" s="13">
        <v>3.8394958419999998</v>
      </c>
      <c r="E20" s="54">
        <v>-8.2672882863353836E-3</v>
      </c>
      <c r="F20" s="13">
        <v>3.807753623</v>
      </c>
      <c r="G20" s="54">
        <v>4.8365464321954654E-2</v>
      </c>
      <c r="H20" s="13">
        <v>3.9919173950000002</v>
      </c>
      <c r="I20" s="14">
        <f t="shared" si="0"/>
        <v>5.480809807350373E-2</v>
      </c>
    </row>
    <row r="21" spans="1:9" s="11" customFormat="1" x14ac:dyDescent="0.2">
      <c r="A21" s="62" t="s">
        <v>19</v>
      </c>
      <c r="B21" s="16">
        <v>24.456419743000001</v>
      </c>
      <c r="C21" s="56">
        <v>-1.9263369002932018E-2</v>
      </c>
      <c r="D21" s="16">
        <v>23.985306704999999</v>
      </c>
      <c r="E21" s="56">
        <v>5.67332576037618E-2</v>
      </c>
      <c r="F21" s="16">
        <v>25.346071289000001</v>
      </c>
      <c r="G21" s="56">
        <v>4.1078532665550727E-2</v>
      </c>
      <c r="H21" s="16">
        <v>26.367671968</v>
      </c>
      <c r="I21" s="17">
        <f t="shared" si="0"/>
        <v>7.8149305789006362E-2</v>
      </c>
    </row>
    <row r="22" spans="1:9" x14ac:dyDescent="0.2">
      <c r="A22" s="61" t="s">
        <v>20</v>
      </c>
      <c r="B22" s="13">
        <v>5.5021015589999998</v>
      </c>
      <c r="C22" s="54">
        <v>8.0505952180298435E-2</v>
      </c>
      <c r="D22" s="13">
        <v>5.9450534839999998</v>
      </c>
      <c r="E22" s="54">
        <v>4.7629231219209034E-2</v>
      </c>
      <c r="F22" s="13">
        <v>6.2282118110000004</v>
      </c>
      <c r="G22" s="54">
        <v>-4.5409064203709382E-2</v>
      </c>
      <c r="H22" s="13">
        <v>5.9453945409999998</v>
      </c>
      <c r="I22" s="14">
        <f t="shared" si="0"/>
        <v>8.0567938858723709E-2</v>
      </c>
    </row>
    <row r="23" spans="1:9" x14ac:dyDescent="0.2">
      <c r="A23" s="61" t="s">
        <v>39</v>
      </c>
      <c r="B23" s="13">
        <v>12.197400439000001</v>
      </c>
      <c r="C23" s="54">
        <v>2.4672686733950622E-2</v>
      </c>
      <c r="D23" s="13">
        <v>12.498343079</v>
      </c>
      <c r="E23" s="54">
        <v>7.4125460722600511E-2</v>
      </c>
      <c r="F23" s="13">
        <v>13.424788518</v>
      </c>
      <c r="G23" s="54">
        <v>7.7814919077773492E-2</v>
      </c>
      <c r="H23" s="13">
        <v>14.452440806</v>
      </c>
      <c r="I23" s="14">
        <f t="shared" si="0"/>
        <v>0.18487876808485582</v>
      </c>
    </row>
    <row r="24" spans="1:9" x14ac:dyDescent="0.2">
      <c r="A24" s="63" t="s">
        <v>22</v>
      </c>
      <c r="B24" s="19">
        <v>6.756917745</v>
      </c>
      <c r="C24" s="54">
        <v>-0.17981684102919326</v>
      </c>
      <c r="D24" s="19">
        <v>5.5419101409999998</v>
      </c>
      <c r="E24" s="54">
        <v>2.7275941715778851E-2</v>
      </c>
      <c r="F24" s="19">
        <v>5.6930709589999999</v>
      </c>
      <c r="G24" s="54">
        <v>4.9174119752658507E-2</v>
      </c>
      <c r="H24" s="19">
        <v>5.9698366199999997</v>
      </c>
      <c r="I24" s="14">
        <f t="shared" si="0"/>
        <v>-0.1164852310925979</v>
      </c>
    </row>
    <row r="25" spans="1:9" s="11" customFormat="1" x14ac:dyDescent="0.2">
      <c r="A25" s="60" t="s">
        <v>23</v>
      </c>
      <c r="B25" s="9">
        <v>263.66724284700001</v>
      </c>
      <c r="C25" s="52">
        <v>-1.9262768048692314E-2</v>
      </c>
      <c r="D25" s="9">
        <v>258.58828190600002</v>
      </c>
      <c r="E25" s="52">
        <v>3.8665760715462572E-2</v>
      </c>
      <c r="F25" s="9">
        <v>268.58679453799999</v>
      </c>
      <c r="G25" s="52">
        <v>5.6118180147649355E-2</v>
      </c>
      <c r="H25" s="9">
        <v>282.80555376299998</v>
      </c>
      <c r="I25" s="10">
        <f t="shared" si="0"/>
        <v>7.2585091380143352E-2</v>
      </c>
    </row>
    <row r="26" spans="1:9" x14ac:dyDescent="0.2">
      <c r="A26" s="62" t="s">
        <v>24</v>
      </c>
      <c r="B26" s="16">
        <v>262.872987024</v>
      </c>
      <c r="C26" s="56">
        <v>-1.8244279776689742E-2</v>
      </c>
      <c r="D26" s="16">
        <v>258.07705870299998</v>
      </c>
      <c r="E26" s="56">
        <v>5.3611925013926642E-2</v>
      </c>
      <c r="F26" s="16">
        <v>271.91306662199997</v>
      </c>
      <c r="G26" s="56">
        <v>4.9056108716590607E-2</v>
      </c>
      <c r="H26" s="16">
        <v>284.45055982899999</v>
      </c>
      <c r="I26" s="17">
        <f t="shared" si="0"/>
        <v>8.208364445993821E-2</v>
      </c>
    </row>
    <row r="27" spans="1:9" s="11" customFormat="1" x14ac:dyDescent="0.2">
      <c r="A27" s="64" t="s">
        <v>25</v>
      </c>
      <c r="B27" s="65">
        <v>-0.794255822</v>
      </c>
      <c r="C27" s="66"/>
      <c r="D27" s="65">
        <v>-0.51122320300000001</v>
      </c>
      <c r="E27" s="66"/>
      <c r="F27" s="65">
        <v>3.3262720840000002</v>
      </c>
      <c r="G27" s="66"/>
      <c r="H27" s="65">
        <v>1.6450060660000001</v>
      </c>
      <c r="I27" s="28"/>
    </row>
    <row r="28" spans="1:9" s="11" customFormat="1" x14ac:dyDescent="0.2">
      <c r="A28" s="67" t="s">
        <v>26</v>
      </c>
      <c r="B28" s="30">
        <v>18.065473209</v>
      </c>
      <c r="C28" s="68">
        <v>7.1002789971741365E-5</v>
      </c>
      <c r="D28" s="30">
        <v>18.066755908000001</v>
      </c>
      <c r="E28" s="68">
        <v>1.0678983154611021E-2</v>
      </c>
      <c r="F28" s="30">
        <v>18.259690490000001</v>
      </c>
      <c r="G28" s="68">
        <v>1.9982910977205393E-2</v>
      </c>
      <c r="H28" s="30">
        <v>18.565121761</v>
      </c>
      <c r="I28" s="31">
        <f t="shared" si="0"/>
        <v>2.7657650935547062E-2</v>
      </c>
    </row>
    <row r="29" spans="1:9" x14ac:dyDescent="0.2">
      <c r="A29" s="61" t="s">
        <v>27</v>
      </c>
      <c r="B29" s="13">
        <v>18.655411362999999</v>
      </c>
      <c r="C29" s="54">
        <v>0.23218749298613361</v>
      </c>
      <c r="D29" s="13">
        <v>22.986964558</v>
      </c>
      <c r="E29" s="54">
        <v>-8.7511612545637663E-2</v>
      </c>
      <c r="F29" s="13">
        <v>20.975338222000001</v>
      </c>
      <c r="G29" s="54">
        <v>4.1273006079173946E-2</v>
      </c>
      <c r="H29" s="13">
        <v>21.812595122000001</v>
      </c>
      <c r="I29" s="14">
        <f t="shared" si="0"/>
        <v>0.16923688776232337</v>
      </c>
    </row>
    <row r="30" spans="1:9" x14ac:dyDescent="0.2">
      <c r="A30" s="61" t="s">
        <v>28</v>
      </c>
      <c r="B30" s="69">
        <v>0.58993815299999997</v>
      </c>
      <c r="C30" s="54"/>
      <c r="D30" s="69">
        <v>4.9202086500000002</v>
      </c>
      <c r="E30" s="54"/>
      <c r="F30" s="69">
        <v>2.7156477319999999</v>
      </c>
      <c r="G30" s="54"/>
      <c r="H30" s="69">
        <v>3.2474733609999999</v>
      </c>
      <c r="I30" s="14"/>
    </row>
    <row r="31" spans="1:9" x14ac:dyDescent="0.2">
      <c r="A31" s="60" t="s">
        <v>29</v>
      </c>
      <c r="B31" s="9">
        <v>281.73271605600002</v>
      </c>
      <c r="C31" s="52">
        <v>-1.8023033718209347E-2</v>
      </c>
      <c r="D31" s="9">
        <v>276.65503781500001</v>
      </c>
      <c r="E31" s="52">
        <v>3.6838104574170361E-2</v>
      </c>
      <c r="F31" s="9">
        <v>286.84648502900001</v>
      </c>
      <c r="G31" s="52">
        <v>5.3818322507948935E-2</v>
      </c>
      <c r="H31" s="9">
        <v>301.37067552399998</v>
      </c>
      <c r="I31" s="10">
        <f t="shared" si="0"/>
        <v>6.9704220876131817E-2</v>
      </c>
    </row>
    <row r="32" spans="1:9" x14ac:dyDescent="0.2">
      <c r="A32" s="62" t="s">
        <v>30</v>
      </c>
      <c r="B32" s="16">
        <v>281.52839838699998</v>
      </c>
      <c r="C32" s="56">
        <v>-1.6494788009331351E-3</v>
      </c>
      <c r="D32" s="16">
        <v>281.06402326199998</v>
      </c>
      <c r="E32" s="56">
        <v>4.2070064484836855E-2</v>
      </c>
      <c r="F32" s="16">
        <v>292.88840484500003</v>
      </c>
      <c r="G32" s="56">
        <v>4.8497936373219419E-2</v>
      </c>
      <c r="H32" s="16">
        <v>306.26315495199998</v>
      </c>
      <c r="I32" s="17">
        <f t="shared" si="0"/>
        <v>8.7858833093628519E-2</v>
      </c>
    </row>
    <row r="33" spans="1:9" ht="15" customHeight="1" x14ac:dyDescent="0.2">
      <c r="A33" s="70" t="s">
        <v>31</v>
      </c>
      <c r="B33" s="71">
        <v>-0.20431766800000001</v>
      </c>
      <c r="C33" s="72"/>
      <c r="D33" s="71">
        <v>4.4089854470000001</v>
      </c>
      <c r="E33" s="72"/>
      <c r="F33" s="71">
        <v>6.0419198160000001</v>
      </c>
      <c r="G33" s="72"/>
      <c r="H33" s="71">
        <v>4.8924794279999997</v>
      </c>
      <c r="I33" s="35"/>
    </row>
    <row r="34" spans="1:9" ht="20.25" customHeight="1" x14ac:dyDescent="0.2">
      <c r="A34" s="73" t="s">
        <v>40</v>
      </c>
      <c r="B34" s="74">
        <v>195.78558217700001</v>
      </c>
      <c r="C34" s="75">
        <v>2.6927316676637947E-2</v>
      </c>
      <c r="D34" s="74">
        <v>201.05756254900001</v>
      </c>
      <c r="E34" s="75">
        <v>1.4401207123429405E-2</v>
      </c>
      <c r="F34" s="74">
        <v>203.953034151</v>
      </c>
      <c r="G34" s="75">
        <v>1.4474602375441181E-2</v>
      </c>
      <c r="H34" s="74">
        <v>206.114506401</v>
      </c>
      <c r="I34" s="38">
        <f t="shared" si="0"/>
        <v>5.2756306716508439E-2</v>
      </c>
    </row>
    <row r="35" spans="1:9" ht="15" customHeight="1" x14ac:dyDescent="0.2">
      <c r="A35" s="59" t="s">
        <v>33</v>
      </c>
      <c r="B35" s="76"/>
      <c r="C35" s="77"/>
      <c r="D35" s="76"/>
      <c r="E35" s="77"/>
      <c r="F35" s="76"/>
      <c r="G35" s="77"/>
      <c r="H35" s="76"/>
      <c r="I35" s="39"/>
    </row>
    <row r="36" spans="1:9" ht="15" customHeight="1" x14ac:dyDescent="0.2">
      <c r="A36" s="61" t="s">
        <v>34</v>
      </c>
      <c r="B36" s="78">
        <v>0.17899729420598845</v>
      </c>
      <c r="C36" s="79">
        <v>-1.3921188122185764</v>
      </c>
      <c r="D36" s="78">
        <v>0.16507610608380269</v>
      </c>
      <c r="E36" s="79">
        <v>1.9354317856695391</v>
      </c>
      <c r="F36" s="78">
        <v>0.18443042394049808</v>
      </c>
      <c r="G36" s="79">
        <v>4.9904362265734692E-3</v>
      </c>
      <c r="H36" s="78">
        <v>0.18407894084627172</v>
      </c>
      <c r="I36" s="41">
        <f>+(H36-B36)*100</f>
        <v>0.50816466402832661</v>
      </c>
    </row>
    <row r="37" spans="1:9" ht="15" customHeight="1" x14ac:dyDescent="0.2">
      <c r="A37" s="61" t="s">
        <v>35</v>
      </c>
      <c r="B37" s="78">
        <v>0.10322456827883576</v>
      </c>
      <c r="C37" s="79">
        <v>-1.5326559047550703</v>
      </c>
      <c r="D37" s="78">
        <v>8.789800923128506E-2</v>
      </c>
      <c r="E37" s="79">
        <v>2.2476718547042349</v>
      </c>
      <c r="F37" s="78">
        <v>0.11037472777832741</v>
      </c>
      <c r="G37" s="79">
        <v>0.21582714194029323</v>
      </c>
      <c r="H37" s="78">
        <v>0.11214421508871228</v>
      </c>
      <c r="I37" s="41">
        <f t="shared" ref="I37:I38" si="1">+(H37-B37)*100</f>
        <v>0.89196468098765158</v>
      </c>
    </row>
    <row r="38" spans="1:9" ht="15" customHeight="1" x14ac:dyDescent="0.2">
      <c r="A38" s="61" t="s">
        <v>36</v>
      </c>
      <c r="B38" s="78">
        <v>0.82119117983552914</v>
      </c>
      <c r="C38" s="79">
        <v>3.769240249408945</v>
      </c>
      <c r="D38" s="78">
        <v>0.8588835823296187</v>
      </c>
      <c r="E38" s="79">
        <v>-3.1712720002517125</v>
      </c>
      <c r="F38" s="78">
        <v>0.82717086232710146</v>
      </c>
      <c r="G38" s="79">
        <v>-2.7871072571190036</v>
      </c>
      <c r="H38" s="78">
        <v>0.7986368569775556</v>
      </c>
      <c r="I38" s="41">
        <f t="shared" si="1"/>
        <v>-2.2554322857973541</v>
      </c>
    </row>
    <row r="39" spans="1:9" ht="15" customHeight="1" x14ac:dyDescent="0.25">
      <c r="A39" s="43" t="s">
        <v>47</v>
      </c>
      <c r="B39" s="80">
        <v>4.5877295714342461</v>
      </c>
      <c r="C39" s="81">
        <v>0.61522561514858332</v>
      </c>
      <c r="D39" s="80">
        <v>5.2029551865828303</v>
      </c>
      <c r="E39" s="81">
        <v>-0.71795295834977146</v>
      </c>
      <c r="F39" s="80">
        <v>4.4850022282330579</v>
      </c>
      <c r="G39" s="81">
        <v>-0.15262583554977915</v>
      </c>
      <c r="H39" s="80">
        <v>4.3385563460217567</v>
      </c>
      <c r="I39" s="149">
        <f>+H39-B39</f>
        <v>-0.24917322541248943</v>
      </c>
    </row>
    <row r="40" spans="1:9" ht="15" customHeight="1" x14ac:dyDescent="0.2">
      <c r="A40" s="167" t="s">
        <v>45</v>
      </c>
      <c r="B40" s="167"/>
      <c r="C40" s="167"/>
      <c r="D40" s="167"/>
      <c r="E40" s="167"/>
      <c r="F40" s="167"/>
      <c r="G40" s="167"/>
      <c r="H40" s="167"/>
      <c r="I40" s="167"/>
    </row>
    <row r="41" spans="1:9" ht="26.45" customHeight="1" x14ac:dyDescent="0.2">
      <c r="A41" s="154" t="s">
        <v>41</v>
      </c>
      <c r="B41" s="154"/>
      <c r="C41" s="154"/>
      <c r="D41" s="154"/>
      <c r="E41" s="154"/>
      <c r="F41" s="154"/>
      <c r="G41" s="154"/>
      <c r="H41" s="154"/>
      <c r="I41" s="154"/>
    </row>
    <row r="42" spans="1:9" ht="26.45" customHeight="1" x14ac:dyDescent="0.2">
      <c r="A42" s="154" t="s">
        <v>92</v>
      </c>
      <c r="B42" s="154"/>
      <c r="C42" s="154"/>
      <c r="D42" s="154"/>
      <c r="E42" s="154"/>
      <c r="F42" s="154"/>
      <c r="G42" s="154"/>
      <c r="H42" s="154"/>
      <c r="I42" s="154"/>
    </row>
    <row r="43" spans="1:9" ht="24.6" customHeight="1" x14ac:dyDescent="0.2">
      <c r="A43" s="152" t="s">
        <v>46</v>
      </c>
      <c r="B43" s="152"/>
      <c r="C43" s="152"/>
      <c r="D43" s="152"/>
      <c r="E43" s="152"/>
      <c r="F43" s="152"/>
      <c r="G43" s="152"/>
      <c r="H43" s="152"/>
      <c r="I43" s="152"/>
    </row>
    <row r="44" spans="1:9" ht="12" customHeight="1" x14ac:dyDescent="0.2">
      <c r="A44" s="83"/>
      <c r="B44" s="82"/>
      <c r="C44" s="82"/>
      <c r="D44" s="82"/>
      <c r="E44" s="82"/>
      <c r="F44" s="82"/>
      <c r="G44" s="82"/>
      <c r="H44" s="82"/>
    </row>
    <row r="45" spans="1:9" ht="12.75" customHeight="1" x14ac:dyDescent="0.25">
      <c r="B45" s="85"/>
      <c r="C45" s="85"/>
      <c r="D45" s="85"/>
      <c r="E45" s="85"/>
      <c r="F45" s="85"/>
      <c r="G45" s="85"/>
      <c r="H45" s="85"/>
    </row>
    <row r="46" spans="1:9" ht="13.5" customHeight="1" x14ac:dyDescent="0.2">
      <c r="C46" s="42"/>
      <c r="D46" s="42"/>
      <c r="E46" s="42"/>
      <c r="F46" s="42"/>
      <c r="G46" s="42"/>
      <c r="H46" s="42"/>
    </row>
  </sheetData>
  <mergeCells count="5">
    <mergeCell ref="G2:I2"/>
    <mergeCell ref="A40:I40"/>
    <mergeCell ref="A41:I41"/>
    <mergeCell ref="A42:I42"/>
    <mergeCell ref="A43:I43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workbookViewId="0">
      <pane xSplit="1" ySplit="5" topLeftCell="B43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baseColWidth="10" defaultRowHeight="15" x14ac:dyDescent="0.25"/>
  <cols>
    <col min="1" max="1" width="29.7109375" customWidth="1"/>
    <col min="2" max="7" width="9.85546875" customWidth="1"/>
    <col min="12" max="12" width="11.28515625" bestFit="1" customWidth="1"/>
  </cols>
  <sheetData>
    <row r="1" spans="1:12" ht="33.6" customHeight="1" x14ac:dyDescent="0.25">
      <c r="A1" s="157" t="s">
        <v>51</v>
      </c>
      <c r="B1" s="157"/>
      <c r="C1" s="157"/>
      <c r="D1" s="157"/>
      <c r="E1" s="157"/>
      <c r="F1" s="157"/>
      <c r="G1" s="157"/>
      <c r="H1" s="157"/>
      <c r="I1" s="157"/>
      <c r="J1" s="157"/>
      <c r="K1" s="86"/>
      <c r="L1" s="86"/>
    </row>
    <row r="2" spans="1:12" ht="15.75" x14ac:dyDescent="0.25">
      <c r="A2" s="48"/>
      <c r="B2" s="87"/>
      <c r="C2" s="87"/>
      <c r="D2" s="87"/>
      <c r="E2" s="87"/>
      <c r="F2" s="87"/>
      <c r="G2" s="87"/>
      <c r="H2" s="87"/>
      <c r="I2" s="87"/>
      <c r="J2" s="87"/>
      <c r="K2" s="86"/>
      <c r="L2" s="86"/>
    </row>
    <row r="3" spans="1:12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6"/>
      <c r="L3" s="86"/>
    </row>
    <row r="4" spans="1:12" x14ac:dyDescent="0.25">
      <c r="A4" s="86"/>
      <c r="B4" s="158" t="s">
        <v>82</v>
      </c>
      <c r="C4" s="159"/>
      <c r="D4" s="159"/>
      <c r="E4" s="159"/>
      <c r="F4" s="159"/>
      <c r="G4" s="160"/>
      <c r="H4" s="161" t="s">
        <v>52</v>
      </c>
      <c r="I4" s="162"/>
      <c r="J4" s="163"/>
      <c r="K4" s="86"/>
      <c r="L4" s="86"/>
    </row>
    <row r="5" spans="1:12" ht="132" customHeight="1" x14ac:dyDescent="0.25">
      <c r="A5" s="88">
        <v>2022</v>
      </c>
      <c r="B5" s="89" t="s">
        <v>53</v>
      </c>
      <c r="C5" s="89" t="s">
        <v>54</v>
      </c>
      <c r="D5" s="89" t="s">
        <v>55</v>
      </c>
      <c r="E5" s="89" t="s">
        <v>56</v>
      </c>
      <c r="F5" s="89" t="s">
        <v>57</v>
      </c>
      <c r="G5" s="90" t="s">
        <v>58</v>
      </c>
      <c r="H5" s="89" t="s">
        <v>59</v>
      </c>
      <c r="I5" s="89" t="s">
        <v>60</v>
      </c>
      <c r="J5" s="90" t="s">
        <v>61</v>
      </c>
      <c r="K5" s="86"/>
      <c r="L5" s="143" t="s">
        <v>85</v>
      </c>
    </row>
    <row r="6" spans="1:12" x14ac:dyDescent="0.25">
      <c r="A6" s="91" t="s">
        <v>62</v>
      </c>
      <c r="B6" s="92">
        <v>3074.4463191173022</v>
      </c>
      <c r="C6" s="93">
        <v>3768.0683500365544</v>
      </c>
      <c r="D6" s="93">
        <v>693.62203091924766</v>
      </c>
      <c r="E6" s="93">
        <v>1054.5785270515823</v>
      </c>
      <c r="F6" s="93">
        <v>384.97395558725287</v>
      </c>
      <c r="G6" s="94">
        <v>3009.3182639523079</v>
      </c>
      <c r="H6" s="95">
        <v>24.01745945491848</v>
      </c>
      <c r="I6" s="96">
        <v>0.18407894084843732</v>
      </c>
      <c r="J6" s="97">
        <v>4.3385563459743341</v>
      </c>
      <c r="K6" s="86"/>
      <c r="L6" s="98">
        <v>68.492092999999997</v>
      </c>
    </row>
    <row r="7" spans="1:12" x14ac:dyDescent="0.25">
      <c r="A7" s="99" t="s">
        <v>63</v>
      </c>
      <c r="B7" s="100">
        <v>2956.609289091542</v>
      </c>
      <c r="C7" s="101">
        <v>3781.3798264968832</v>
      </c>
      <c r="D7" s="101">
        <v>824.77053740534643</v>
      </c>
      <c r="E7" s="101">
        <v>1160.7657747427786</v>
      </c>
      <c r="F7" s="101">
        <v>462.47668320161046</v>
      </c>
      <c r="G7" s="102">
        <v>2957.56658178304</v>
      </c>
      <c r="H7" s="103">
        <v>126.48144586417447</v>
      </c>
      <c r="I7" s="104">
        <v>0.21811364508426651</v>
      </c>
      <c r="J7" s="105">
        <v>3.5859265670270877</v>
      </c>
      <c r="K7" s="86"/>
      <c r="L7" s="98">
        <v>8.2167399999999997</v>
      </c>
    </row>
    <row r="8" spans="1:12" x14ac:dyDescent="0.25">
      <c r="A8" s="106" t="s">
        <v>64</v>
      </c>
      <c r="B8" s="107">
        <v>2892.4052268976525</v>
      </c>
      <c r="C8" s="108">
        <v>3587.1425100367978</v>
      </c>
      <c r="D8" s="108">
        <v>694.73728313914808</v>
      </c>
      <c r="E8" s="108">
        <v>1016.2372370636418</v>
      </c>
      <c r="F8" s="108">
        <v>344.20808113415126</v>
      </c>
      <c r="G8" s="109">
        <v>2680.3203945712412</v>
      </c>
      <c r="H8" s="110">
        <v>22.708127209658649</v>
      </c>
      <c r="I8" s="111">
        <v>0.19367429122073582</v>
      </c>
      <c r="J8" s="112">
        <v>3.858034482416576</v>
      </c>
      <c r="K8" s="86"/>
      <c r="L8" s="98">
        <v>2.8794040000000001</v>
      </c>
    </row>
    <row r="9" spans="1:12" x14ac:dyDescent="0.25">
      <c r="A9" s="99" t="s">
        <v>65</v>
      </c>
      <c r="B9" s="100">
        <v>2758.2725325048036</v>
      </c>
      <c r="C9" s="101">
        <v>3492.065012420725</v>
      </c>
      <c r="D9" s="101">
        <v>733.79247991592899</v>
      </c>
      <c r="E9" s="101">
        <v>1077.5076999952109</v>
      </c>
      <c r="F9" s="101">
        <v>346.41893285374823</v>
      </c>
      <c r="G9" s="102">
        <v>2575.254037063326</v>
      </c>
      <c r="H9" s="103">
        <v>2.7037127744659402</v>
      </c>
      <c r="I9" s="104">
        <v>0.21013139139905607</v>
      </c>
      <c r="J9" s="105">
        <v>3.5095127131288866</v>
      </c>
      <c r="K9" s="86"/>
      <c r="L9" s="98">
        <v>3.444645</v>
      </c>
    </row>
    <row r="10" spans="1:12" x14ac:dyDescent="0.25">
      <c r="A10" s="106" t="s">
        <v>66</v>
      </c>
      <c r="B10" s="107">
        <v>2885.1869252698843</v>
      </c>
      <c r="C10" s="108">
        <v>3513.3132423768243</v>
      </c>
      <c r="D10" s="108">
        <v>628.12631710694143</v>
      </c>
      <c r="E10" s="108">
        <v>1028.9329535679165</v>
      </c>
      <c r="F10" s="108">
        <v>379.00121818390443</v>
      </c>
      <c r="G10" s="109">
        <v>2730.4744136544577</v>
      </c>
      <c r="H10" s="110">
        <v>-21.805418277071023</v>
      </c>
      <c r="I10" s="111">
        <v>0.17878460409695829</v>
      </c>
      <c r="J10" s="112">
        <v>4.3470148269389925</v>
      </c>
      <c r="K10" s="86"/>
      <c r="L10" s="98">
        <v>2.6318440000000001</v>
      </c>
    </row>
    <row r="11" spans="1:12" x14ac:dyDescent="0.25">
      <c r="A11" s="99" t="s">
        <v>67</v>
      </c>
      <c r="B11" s="100">
        <v>5342.1616188613498</v>
      </c>
      <c r="C11" s="101">
        <v>6107.4988700027161</v>
      </c>
      <c r="D11" s="101">
        <v>765.33725114136803</v>
      </c>
      <c r="E11" s="101">
        <v>1827.5461787766387</v>
      </c>
      <c r="F11" s="101">
        <v>826.79380097095793</v>
      </c>
      <c r="G11" s="102">
        <v>4778.4858919158223</v>
      </c>
      <c r="H11" s="103">
        <v>-235.41512666431223</v>
      </c>
      <c r="I11" s="104">
        <v>0.12531107535694519</v>
      </c>
      <c r="J11" s="105">
        <v>6.2436342733736501</v>
      </c>
      <c r="K11" s="86"/>
      <c r="L11" s="98">
        <v>0.345638</v>
      </c>
    </row>
    <row r="12" spans="1:12" x14ac:dyDescent="0.25">
      <c r="A12" s="106" t="s">
        <v>68</v>
      </c>
      <c r="B12" s="107">
        <v>2813.9786884850269</v>
      </c>
      <c r="C12" s="108">
        <v>3468.0570945208115</v>
      </c>
      <c r="D12" s="108">
        <v>654.07840603578609</v>
      </c>
      <c r="E12" s="108">
        <v>899.29188570565861</v>
      </c>
      <c r="F12" s="108">
        <v>342.1065898760296</v>
      </c>
      <c r="G12" s="109">
        <v>2514.3686345556107</v>
      </c>
      <c r="H12" s="110">
        <v>96.893110206157928</v>
      </c>
      <c r="I12" s="111">
        <v>0.18860081832826961</v>
      </c>
      <c r="J12" s="112">
        <v>3.844139496661573</v>
      </c>
      <c r="K12" s="86"/>
      <c r="L12" s="98">
        <v>5.6638849999999996</v>
      </c>
    </row>
    <row r="13" spans="1:12" x14ac:dyDescent="0.25">
      <c r="A13" s="99" t="s">
        <v>69</v>
      </c>
      <c r="B13" s="100">
        <v>3095.3998335475617</v>
      </c>
      <c r="C13" s="101">
        <v>3708.1672574194577</v>
      </c>
      <c r="D13" s="101">
        <v>612.76742387187801</v>
      </c>
      <c r="E13" s="101">
        <v>876.98508987532978</v>
      </c>
      <c r="F13" s="101">
        <v>327.51775747053034</v>
      </c>
      <c r="G13" s="102">
        <v>2883.6659237530534</v>
      </c>
      <c r="H13" s="103">
        <v>63.300091467079902</v>
      </c>
      <c r="I13" s="104">
        <v>0.16524805418251484</v>
      </c>
      <c r="J13" s="105">
        <v>4.7059713219284838</v>
      </c>
      <c r="K13" s="86"/>
      <c r="L13" s="98">
        <v>6.0970570000000004</v>
      </c>
    </row>
    <row r="14" spans="1:12" x14ac:dyDescent="0.25">
      <c r="A14" s="106" t="s">
        <v>87</v>
      </c>
      <c r="B14" s="107">
        <v>3042.1128244574211</v>
      </c>
      <c r="C14" s="108">
        <v>3616.033045847596</v>
      </c>
      <c r="D14" s="108">
        <v>573.92022139015114</v>
      </c>
      <c r="E14" s="108">
        <v>1028.9694121370158</v>
      </c>
      <c r="F14" s="108">
        <v>348.92582004496074</v>
      </c>
      <c r="G14" s="109">
        <v>3315.7533696863461</v>
      </c>
      <c r="H14" s="110">
        <v>-106.12337070190256</v>
      </c>
      <c r="I14" s="111">
        <v>0.15871542491825447</v>
      </c>
      <c r="J14" s="112">
        <v>5.7773767957764566</v>
      </c>
      <c r="K14" s="86"/>
      <c r="L14" s="98">
        <v>12.377425000000001</v>
      </c>
    </row>
    <row r="15" spans="1:12" x14ac:dyDescent="0.25">
      <c r="A15" s="99" t="s">
        <v>70</v>
      </c>
      <c r="B15" s="100">
        <v>3031.6846101110536</v>
      </c>
      <c r="C15" s="101">
        <v>3739.5923923544069</v>
      </c>
      <c r="D15" s="101">
        <v>707.90778224334383</v>
      </c>
      <c r="E15" s="101">
        <v>1013.4627160594484</v>
      </c>
      <c r="F15" s="101">
        <v>361.22211714299851</v>
      </c>
      <c r="G15" s="102">
        <v>2433.8690790180112</v>
      </c>
      <c r="H15" s="103">
        <v>55.667183326896762</v>
      </c>
      <c r="I15" s="104">
        <v>0.18930078681587348</v>
      </c>
      <c r="J15" s="105">
        <v>3.4381160089879712</v>
      </c>
      <c r="K15" s="86"/>
      <c r="L15" s="98">
        <v>3.3973520000000001</v>
      </c>
    </row>
    <row r="16" spans="1:12" x14ac:dyDescent="0.25">
      <c r="A16" s="106" t="s">
        <v>71</v>
      </c>
      <c r="B16" s="107">
        <v>3083.2347287337038</v>
      </c>
      <c r="C16" s="108">
        <v>3808.9084347442686</v>
      </c>
      <c r="D16" s="108">
        <v>725.67370601055984</v>
      </c>
      <c r="E16" s="108">
        <v>1120.4167631369628</v>
      </c>
      <c r="F16" s="108">
        <v>398.29980420621445</v>
      </c>
      <c r="G16" s="109">
        <v>2921.8581459888119</v>
      </c>
      <c r="H16" s="110">
        <v>3.5567470798123524</v>
      </c>
      <c r="I16" s="111">
        <v>0.19052012366353507</v>
      </c>
      <c r="J16" s="112">
        <v>4.0264076289217146</v>
      </c>
      <c r="K16" s="86"/>
      <c r="L16" s="98">
        <v>6.148663</v>
      </c>
    </row>
    <row r="17" spans="1:12" x14ac:dyDescent="0.25">
      <c r="A17" s="99" t="s">
        <v>72</v>
      </c>
      <c r="B17" s="100">
        <v>3324.7499077012185</v>
      </c>
      <c r="C17" s="101">
        <v>4088.8389311876981</v>
      </c>
      <c r="D17" s="101">
        <v>764.08902348647405</v>
      </c>
      <c r="E17" s="101">
        <v>1180.3242765318319</v>
      </c>
      <c r="F17" s="101">
        <v>404.25153799869213</v>
      </c>
      <c r="G17" s="102">
        <v>3423.0851244398364</v>
      </c>
      <c r="H17" s="103">
        <v>-11.983715046665919</v>
      </c>
      <c r="I17" s="104">
        <v>0.18687188132023744</v>
      </c>
      <c r="J17" s="105">
        <v>4.4799558941713187</v>
      </c>
      <c r="K17" s="86"/>
      <c r="L17" s="98">
        <v>6.0578269999999996</v>
      </c>
    </row>
    <row r="18" spans="1:12" x14ac:dyDescent="0.25">
      <c r="A18" s="106" t="s">
        <v>73</v>
      </c>
      <c r="B18" s="107">
        <v>2746.3960873255774</v>
      </c>
      <c r="C18" s="108">
        <v>3466.6821104220007</v>
      </c>
      <c r="D18" s="108">
        <v>720.28602309642474</v>
      </c>
      <c r="E18" s="108">
        <v>994.93351300954089</v>
      </c>
      <c r="F18" s="108">
        <v>349.76975504857472</v>
      </c>
      <c r="G18" s="109">
        <v>2562.5134776631107</v>
      </c>
      <c r="H18" s="110">
        <v>75.122265135458193</v>
      </c>
      <c r="I18" s="111">
        <v>0.20777388873672759</v>
      </c>
      <c r="J18" s="112">
        <v>3.5576332116610665</v>
      </c>
      <c r="K18" s="86"/>
      <c r="L18" s="98">
        <v>3.8971399999999998</v>
      </c>
    </row>
    <row r="19" spans="1:12" x14ac:dyDescent="0.25">
      <c r="A19" s="99" t="s">
        <v>74</v>
      </c>
      <c r="B19" s="100">
        <v>3538.5602854152926</v>
      </c>
      <c r="C19" s="101">
        <v>4349.1199658207433</v>
      </c>
      <c r="D19" s="101">
        <v>810.55968040545815</v>
      </c>
      <c r="E19" s="101">
        <v>1079.0078478413393</v>
      </c>
      <c r="F19" s="101">
        <v>393.45823184652522</v>
      </c>
      <c r="G19" s="102">
        <v>3903.9949525674847</v>
      </c>
      <c r="H19" s="103">
        <v>125.01006441064588</v>
      </c>
      <c r="I19" s="104">
        <v>0.18637326327522757</v>
      </c>
      <c r="J19" s="105">
        <v>4.8164188855466241</v>
      </c>
      <c r="K19" s="86"/>
      <c r="L19" s="98">
        <v>5.157222</v>
      </c>
    </row>
    <row r="20" spans="1:12" x14ac:dyDescent="0.25">
      <c r="A20" s="106" t="s">
        <v>75</v>
      </c>
      <c r="B20" s="107">
        <v>4441.218424364416</v>
      </c>
      <c r="C20" s="108">
        <v>5099.2769687816508</v>
      </c>
      <c r="D20" s="108">
        <v>658.05854441723613</v>
      </c>
      <c r="E20" s="108">
        <v>1143.8628374209927</v>
      </c>
      <c r="F20" s="108">
        <v>546.00473841972337</v>
      </c>
      <c r="G20" s="109">
        <v>2601.3243155425071</v>
      </c>
      <c r="H20" s="110">
        <v>60.200445415966861</v>
      </c>
      <c r="I20" s="111">
        <v>0.12904938257834295</v>
      </c>
      <c r="J20" s="112">
        <v>3.9530287048338373</v>
      </c>
      <c r="K20" s="86"/>
      <c r="L20" s="98">
        <v>0.38999499999999998</v>
      </c>
    </row>
    <row r="21" spans="1:12" x14ac:dyDescent="0.25">
      <c r="A21" s="99" t="s">
        <v>76</v>
      </c>
      <c r="B21" s="100">
        <v>2969.1818254043692</v>
      </c>
      <c r="C21" s="101">
        <v>3382.5241816005773</v>
      </c>
      <c r="D21" s="101">
        <v>413.34235619620819</v>
      </c>
      <c r="E21" s="101">
        <v>1031.4150070929475</v>
      </c>
      <c r="F21" s="101">
        <v>998.23569350722494</v>
      </c>
      <c r="G21" s="102">
        <v>964.7719105549395</v>
      </c>
      <c r="H21" s="103">
        <v>380.16304261048555</v>
      </c>
      <c r="I21" s="104">
        <v>0.12219937951799613</v>
      </c>
      <c r="J21" s="105">
        <v>2.3340746383537208</v>
      </c>
      <c r="K21" s="86"/>
      <c r="L21" s="98">
        <v>0.28408499999999998</v>
      </c>
    </row>
    <row r="22" spans="1:12" x14ac:dyDescent="0.25">
      <c r="A22" s="106" t="s">
        <v>77</v>
      </c>
      <c r="B22" s="107">
        <v>4700.1040326632483</v>
      </c>
      <c r="C22" s="108">
        <v>5307.1533227126811</v>
      </c>
      <c r="D22" s="108">
        <v>607.04929004943142</v>
      </c>
      <c r="E22" s="108">
        <v>1028.0813510608921</v>
      </c>
      <c r="F22" s="108">
        <v>518.23965287515625</v>
      </c>
      <c r="G22" s="109">
        <v>3725.2205978516859</v>
      </c>
      <c r="H22" s="110">
        <v>97.207591863695271</v>
      </c>
      <c r="I22" s="111">
        <v>0.11438322074688927</v>
      </c>
      <c r="J22" s="112">
        <v>6.1366031703098525</v>
      </c>
      <c r="K22" s="86"/>
      <c r="L22" s="98">
        <v>0.36940600000000001</v>
      </c>
    </row>
    <row r="23" spans="1:12" x14ac:dyDescent="0.25">
      <c r="A23" s="99" t="s">
        <v>78</v>
      </c>
      <c r="B23" s="100">
        <v>3689.8673409578919</v>
      </c>
      <c r="C23" s="101">
        <v>4406.8258165971974</v>
      </c>
      <c r="D23" s="101">
        <v>716.95847563930272</v>
      </c>
      <c r="E23" s="101">
        <v>1390.9691225441222</v>
      </c>
      <c r="F23" s="101">
        <v>601.91559143155712</v>
      </c>
      <c r="G23" s="102">
        <v>4106.3534283991867</v>
      </c>
      <c r="H23" s="103">
        <v>-72.095055473262889</v>
      </c>
      <c r="I23" s="104">
        <v>0.16269271931263077</v>
      </c>
      <c r="J23" s="105">
        <v>5.7274633997981592</v>
      </c>
      <c r="K23" s="86"/>
      <c r="L23" s="98">
        <v>0.87087000000000003</v>
      </c>
    </row>
    <row r="24" spans="1:12" x14ac:dyDescent="0.25">
      <c r="A24" s="113" t="s">
        <v>79</v>
      </c>
      <c r="B24" s="114">
        <v>2556.2453314821505</v>
      </c>
      <c r="C24" s="114">
        <v>2689.238747636889</v>
      </c>
      <c r="D24" s="114">
        <v>132.99341615473878</v>
      </c>
      <c r="E24" s="114">
        <v>1080.0839615816203</v>
      </c>
      <c r="F24" s="114">
        <v>445.50315844728885</v>
      </c>
      <c r="G24" s="115">
        <v>728.01332657524881</v>
      </c>
      <c r="H24" s="116">
        <v>-501.58738697959234</v>
      </c>
      <c r="I24" s="117">
        <v>4.945392679307626E-2</v>
      </c>
      <c r="J24" s="118">
        <v>5.4740553902924045</v>
      </c>
      <c r="K24" s="86"/>
      <c r="L24" s="98">
        <v>0.26289499999999999</v>
      </c>
    </row>
    <row r="25" spans="1:12" x14ac:dyDescent="0.25">
      <c r="A25" s="119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2" x14ac:dyDescent="0.25">
      <c r="A26" s="119"/>
      <c r="B26" s="164" t="s">
        <v>94</v>
      </c>
      <c r="C26" s="165"/>
      <c r="D26" s="165"/>
      <c r="E26" s="165"/>
      <c r="F26" s="165"/>
      <c r="G26" s="166"/>
      <c r="H26" s="161" t="s">
        <v>88</v>
      </c>
      <c r="I26" s="162"/>
      <c r="J26" s="163"/>
      <c r="L26" t="s">
        <v>80</v>
      </c>
    </row>
    <row r="27" spans="1:12" x14ac:dyDescent="0.25">
      <c r="A27" s="91" t="s">
        <v>62</v>
      </c>
      <c r="B27" s="120">
        <v>4.5892014851050669E-2</v>
      </c>
      <c r="C27" s="121">
        <v>4.5955984976699574E-2</v>
      </c>
      <c r="D27" s="121">
        <v>4.6239623722283733E-2</v>
      </c>
      <c r="E27" s="121">
        <v>7.092159792524258E-2</v>
      </c>
      <c r="F27" s="121">
        <v>3.7189343856262276E-2</v>
      </c>
      <c r="G27" s="122">
        <v>1.0684798670602758E-2</v>
      </c>
      <c r="H27" s="95">
        <v>-25.380367493157799</v>
      </c>
      <c r="I27" s="123">
        <v>4.9904360996166908E-3</v>
      </c>
      <c r="J27" s="124">
        <v>-0.15262583553337095</v>
      </c>
      <c r="L27" s="125">
        <v>3.7497385003346828E-3</v>
      </c>
    </row>
    <row r="28" spans="1:12" x14ac:dyDescent="0.25">
      <c r="A28" s="99" t="s">
        <v>63</v>
      </c>
      <c r="B28" s="126">
        <v>4.9668657525868638E-2</v>
      </c>
      <c r="C28" s="127">
        <v>5.897074257021951E-2</v>
      </c>
      <c r="D28" s="127">
        <v>9.3715826997043422E-2</v>
      </c>
      <c r="E28" s="127">
        <v>6.4636348992448009E-2</v>
      </c>
      <c r="F28" s="127">
        <v>0.11957853144621175</v>
      </c>
      <c r="G28" s="128">
        <v>-5.5473194038118427E-3</v>
      </c>
      <c r="H28" s="103">
        <v>49.594110700923395</v>
      </c>
      <c r="I28" s="129">
        <v>0.69290183300196873</v>
      </c>
      <c r="J28" s="130">
        <v>-0.35793593878406416</v>
      </c>
      <c r="L28" s="125">
        <v>5.9739628511210592E-3</v>
      </c>
    </row>
    <row r="29" spans="1:12" x14ac:dyDescent="0.25">
      <c r="A29" s="106" t="s">
        <v>64</v>
      </c>
      <c r="B29" s="131">
        <v>5.3783106240087614E-2</v>
      </c>
      <c r="C29" s="132">
        <v>5.6920597636042507E-2</v>
      </c>
      <c r="D29" s="132">
        <v>7.0186268495421464E-2</v>
      </c>
      <c r="E29" s="132">
        <v>9.3546251401329633E-2</v>
      </c>
      <c r="F29" s="132">
        <v>4.6970844100587134E-2</v>
      </c>
      <c r="G29" s="133">
        <v>2.4280385240847406E-2</v>
      </c>
      <c r="H29" s="110">
        <v>-25.927419849926302</v>
      </c>
      <c r="I29" s="134">
        <v>0.24007217032132599</v>
      </c>
      <c r="J29" s="135">
        <v>-0.17290820276743979</v>
      </c>
      <c r="L29" s="125">
        <v>-8.6228164929322401E-4</v>
      </c>
    </row>
    <row r="30" spans="1:12" x14ac:dyDescent="0.25">
      <c r="A30" s="99" t="s">
        <v>65</v>
      </c>
      <c r="B30" s="126">
        <v>6.0684524675657055E-2</v>
      </c>
      <c r="C30" s="127">
        <v>5.0601734331191354E-2</v>
      </c>
      <c r="D30" s="127">
        <v>1.4356650936001835E-2</v>
      </c>
      <c r="E30" s="127">
        <v>0.12237921466073721</v>
      </c>
      <c r="F30" s="127">
        <v>0.10609031491734393</v>
      </c>
      <c r="G30" s="128">
        <v>1.4681874088046953E-2</v>
      </c>
      <c r="H30" s="103">
        <v>-73.874260349618311</v>
      </c>
      <c r="I30" s="129">
        <v>-0.75084338414679874</v>
      </c>
      <c r="J30" s="136">
        <v>1.12485973767118E-3</v>
      </c>
      <c r="L30" s="125">
        <v>5.7140371273730148E-3</v>
      </c>
    </row>
    <row r="31" spans="1:12" x14ac:dyDescent="0.25">
      <c r="A31" s="106" t="s">
        <v>66</v>
      </c>
      <c r="B31" s="131">
        <v>6.7507932833041254E-2</v>
      </c>
      <c r="C31" s="132">
        <v>6.2475986090185343E-2</v>
      </c>
      <c r="D31" s="132">
        <v>3.9959109168706625E-2</v>
      </c>
      <c r="E31" s="132">
        <v>4.3164880042419994E-2</v>
      </c>
      <c r="F31" s="132">
        <v>-3.7032338604662096E-2</v>
      </c>
      <c r="G31" s="133">
        <v>3.4626553611217005E-2</v>
      </c>
      <c r="H31" s="110">
        <v>-33.01607333348511</v>
      </c>
      <c r="I31" s="134">
        <v>-0.38709896287407453</v>
      </c>
      <c r="J31" s="135">
        <v>-2.2404893816975857E-2</v>
      </c>
      <c r="L31" s="125">
        <v>5.5857494232808715E-5</v>
      </c>
    </row>
    <row r="32" spans="1:12" x14ac:dyDescent="0.25">
      <c r="A32" s="99" t="s">
        <v>67</v>
      </c>
      <c r="B32" s="126">
        <v>0.12414963703167073</v>
      </c>
      <c r="C32" s="127">
        <v>7.49092857845986E-2</v>
      </c>
      <c r="D32" s="127">
        <v>-0.17678549159460674</v>
      </c>
      <c r="E32" s="127">
        <v>7.5564419065703048E-2</v>
      </c>
      <c r="F32" s="127">
        <v>0.19550472795785209</v>
      </c>
      <c r="G32" s="128">
        <v>5.9618516797718277E-2</v>
      </c>
      <c r="H32" s="103">
        <v>-157.54343802277896</v>
      </c>
      <c r="I32" s="129">
        <v>-3.8313395710444844</v>
      </c>
      <c r="J32" s="136">
        <v>1.3929731745552401</v>
      </c>
      <c r="L32" s="125">
        <v>5.5625701867184907E-3</v>
      </c>
    </row>
    <row r="33" spans="1:12" x14ac:dyDescent="0.25">
      <c r="A33" s="106" t="s">
        <v>68</v>
      </c>
      <c r="B33" s="131">
        <v>3.9285380887980441E-2</v>
      </c>
      <c r="C33" s="132">
        <v>3.3480738286741772E-2</v>
      </c>
      <c r="D33" s="132">
        <v>9.230171979356612E-3</v>
      </c>
      <c r="E33" s="132">
        <v>4.7443729759104721E-2</v>
      </c>
      <c r="F33" s="132">
        <v>4.6333959433671697E-2</v>
      </c>
      <c r="G33" s="133">
        <v>-1.0996933839647742E-2</v>
      </c>
      <c r="H33" s="110">
        <v>-19.601955076733205</v>
      </c>
      <c r="I33" s="134">
        <v>-0.45318469240041293</v>
      </c>
      <c r="J33" s="135">
        <v>-7.8620399716112566E-2</v>
      </c>
      <c r="L33" s="125">
        <v>9.4688953503270371E-4</v>
      </c>
    </row>
    <row r="34" spans="1:12" x14ac:dyDescent="0.25">
      <c r="A34" s="99" t="s">
        <v>69</v>
      </c>
      <c r="B34" s="126">
        <v>4.3404132929150005E-2</v>
      </c>
      <c r="C34" s="127">
        <v>4.1549749234348198E-2</v>
      </c>
      <c r="D34" s="127">
        <v>3.2282164682442813E-2</v>
      </c>
      <c r="E34" s="127">
        <v>8.7276457253185641E-2</v>
      </c>
      <c r="F34" s="127">
        <v>7.1732998200868081E-4</v>
      </c>
      <c r="G34" s="128">
        <v>3.3170542913651515E-3</v>
      </c>
      <c r="H34" s="103">
        <v>-50.998608297808566</v>
      </c>
      <c r="I34" s="129">
        <v>-0.14835578551775364</v>
      </c>
      <c r="J34" s="136">
        <v>-0.13585832938240916</v>
      </c>
      <c r="L34" s="125">
        <v>6.1508866626141896E-5</v>
      </c>
    </row>
    <row r="35" spans="1:12" x14ac:dyDescent="0.25">
      <c r="A35" s="106" t="s">
        <v>87</v>
      </c>
      <c r="B35" s="131">
        <v>3.0944737753229156E-2</v>
      </c>
      <c r="C35" s="132">
        <v>3.1760353841157413E-2</v>
      </c>
      <c r="D35" s="132">
        <v>3.6105236540536378E-2</v>
      </c>
      <c r="E35" s="132">
        <v>0.10814514458079791</v>
      </c>
      <c r="F35" s="132">
        <v>2.4344535479326659E-2</v>
      </c>
      <c r="G35" s="133">
        <v>3.2102805599257218E-2</v>
      </c>
      <c r="H35" s="110">
        <v>-72.126295503379623</v>
      </c>
      <c r="I35" s="134">
        <v>6.6556936451206417E-2</v>
      </c>
      <c r="J35" s="135">
        <v>-2.2404310424694707E-2</v>
      </c>
      <c r="L35" s="125">
        <v>3.97276315500241E-3</v>
      </c>
    </row>
    <row r="36" spans="1:12" x14ac:dyDescent="0.25">
      <c r="A36" s="99" t="s">
        <v>70</v>
      </c>
      <c r="B36" s="126">
        <v>6.1080938912047869E-2</v>
      </c>
      <c r="C36" s="127">
        <v>5.2540510171176023E-2</v>
      </c>
      <c r="D36" s="127">
        <v>1.7468593123620649E-2</v>
      </c>
      <c r="E36" s="127">
        <v>0.10234448990488705</v>
      </c>
      <c r="F36" s="127">
        <v>1.2045804574277597E-3</v>
      </c>
      <c r="G36" s="128">
        <v>-4.1335743204340926E-3</v>
      </c>
      <c r="H36" s="103">
        <v>-81.504037960399287</v>
      </c>
      <c r="I36" s="129">
        <v>-0.65251561936287006</v>
      </c>
      <c r="J36" s="136">
        <v>-7.4579035705076624E-2</v>
      </c>
      <c r="L36" s="125">
        <v>-8.2290487184388925E-4</v>
      </c>
    </row>
    <row r="37" spans="1:12" x14ac:dyDescent="0.25">
      <c r="A37" s="106" t="s">
        <v>71</v>
      </c>
      <c r="B37" s="131">
        <v>5.3236783924755671E-2</v>
      </c>
      <c r="C37" s="132">
        <v>4.292299917758733E-2</v>
      </c>
      <c r="D37" s="132">
        <v>1.2642747714508237E-3</v>
      </c>
      <c r="E37" s="132">
        <v>5.6687653298530198E-2</v>
      </c>
      <c r="F37" s="132">
        <v>5.1747379330055743E-2</v>
      </c>
      <c r="G37" s="133">
        <v>1.4696188550679756E-2</v>
      </c>
      <c r="H37" s="110">
        <v>-39.593324359079887</v>
      </c>
      <c r="I37" s="134">
        <v>-0.79268036676270193</v>
      </c>
      <c r="J37" s="135">
        <v>5.3299066973882425E-2</v>
      </c>
      <c r="L37" s="125">
        <v>5.0191599939587665E-3</v>
      </c>
    </row>
    <row r="38" spans="1:12" x14ac:dyDescent="0.25">
      <c r="A38" s="99" t="s">
        <v>72</v>
      </c>
      <c r="B38" s="126">
        <v>3.7953306923587428E-2</v>
      </c>
      <c r="C38" s="127">
        <v>4.3208762049546171E-2</v>
      </c>
      <c r="D38" s="127">
        <v>6.6710175059043433E-2</v>
      </c>
      <c r="E38" s="127">
        <v>5.3494558529432711E-2</v>
      </c>
      <c r="F38" s="127">
        <v>7.8323944804283511E-3</v>
      </c>
      <c r="G38" s="128">
        <v>2.0046547585187736E-2</v>
      </c>
      <c r="H38" s="103">
        <v>-9.0083112009662205</v>
      </c>
      <c r="I38" s="129">
        <v>0.41171007509378521</v>
      </c>
      <c r="J38" s="136">
        <v>-0.20494260133501996</v>
      </c>
      <c r="L38" s="125">
        <v>8.0213031701494696E-3</v>
      </c>
    </row>
    <row r="39" spans="1:12" x14ac:dyDescent="0.25">
      <c r="A39" s="106" t="s">
        <v>73</v>
      </c>
      <c r="B39" s="131">
        <v>4.6990569370092453E-2</v>
      </c>
      <c r="C39" s="132">
        <v>4.0504183566405012E-2</v>
      </c>
      <c r="D39" s="132">
        <v>1.6492513070835463E-2</v>
      </c>
      <c r="E39" s="132">
        <v>2.3657561191229828E-2</v>
      </c>
      <c r="F39" s="132">
        <v>4.3323948325768726E-2</v>
      </c>
      <c r="G39" s="133">
        <v>3.5382312304586714E-3</v>
      </c>
      <c r="H39" s="110">
        <v>3.2170231964957452</v>
      </c>
      <c r="I39" s="134">
        <v>-0.49080520414829243</v>
      </c>
      <c r="J39" s="135">
        <v>-4.5924093247583286E-2</v>
      </c>
      <c r="L39" s="125">
        <v>6.5923359671165816E-3</v>
      </c>
    </row>
    <row r="40" spans="1:12" x14ac:dyDescent="0.25">
      <c r="A40" s="99" t="s">
        <v>74</v>
      </c>
      <c r="B40" s="126">
        <v>4.6742927042277629E-2</v>
      </c>
      <c r="C40" s="127">
        <v>5.8743816665113004E-2</v>
      </c>
      <c r="D40" s="127">
        <v>0.11452731210479866</v>
      </c>
      <c r="E40" s="127">
        <v>4.3483987110227024E-2</v>
      </c>
      <c r="F40" s="127">
        <v>-1.4704213694737168E-2</v>
      </c>
      <c r="G40" s="128">
        <v>-9.8425372420384433E-3</v>
      </c>
      <c r="H40" s="103">
        <v>32.455841895917516</v>
      </c>
      <c r="I40" s="129">
        <v>0.93282165175108955</v>
      </c>
      <c r="J40" s="136">
        <v>-0.60497174814822507</v>
      </c>
      <c r="L40" s="125">
        <v>5.5306680476113973E-3</v>
      </c>
    </row>
    <row r="41" spans="1:12" x14ac:dyDescent="0.25">
      <c r="A41" s="106" t="s">
        <v>75</v>
      </c>
      <c r="B41" s="131">
        <v>2.4414248234631789E-2</v>
      </c>
      <c r="C41" s="132">
        <v>4.5849624576379387E-2</v>
      </c>
      <c r="D41" s="132">
        <v>0.21783040507255341</v>
      </c>
      <c r="E41" s="132">
        <v>9.1798216667480753E-2</v>
      </c>
      <c r="F41" s="132">
        <v>-0.10846669615223717</v>
      </c>
      <c r="G41" s="133">
        <v>2.471256743776319E-3</v>
      </c>
      <c r="H41" s="110">
        <v>-44.899070599498508</v>
      </c>
      <c r="I41" s="134">
        <v>1.8224223542070761</v>
      </c>
      <c r="J41" s="135">
        <v>-0.84922224898246146</v>
      </c>
      <c r="L41" s="125">
        <v>-8.6578325932064222E-3</v>
      </c>
    </row>
    <row r="42" spans="1:12" x14ac:dyDescent="0.25">
      <c r="A42" s="99" t="s">
        <v>76</v>
      </c>
      <c r="B42" s="126">
        <v>2.5636641259873527E-2</v>
      </c>
      <c r="C42" s="127">
        <v>1.8800647383640887E-2</v>
      </c>
      <c r="D42" s="127">
        <v>-2.7748695488441669E-2</v>
      </c>
      <c r="E42" s="127">
        <v>-0.14431839578313946</v>
      </c>
      <c r="F42" s="127">
        <v>0.17034801388738269</v>
      </c>
      <c r="G42" s="128">
        <v>-3.5383700539247935E-2</v>
      </c>
      <c r="H42" s="103">
        <v>307.45684776863402</v>
      </c>
      <c r="I42" s="129">
        <v>-0.58506486847005457</v>
      </c>
      <c r="J42" s="136">
        <v>-1.8474362980132053E-2</v>
      </c>
      <c r="L42" s="125">
        <v>2.015642506248384E-2</v>
      </c>
    </row>
    <row r="43" spans="1:12" x14ac:dyDescent="0.25">
      <c r="A43" s="106" t="s">
        <v>77</v>
      </c>
      <c r="B43" s="131">
        <v>3.5448055584500739E-2</v>
      </c>
      <c r="C43" s="132">
        <v>8.583334667254193E-2</v>
      </c>
      <c r="D43" s="132">
        <v>0.74222539205411475</v>
      </c>
      <c r="E43" s="132">
        <v>-9.7987691269249444E-2</v>
      </c>
      <c r="F43" s="132">
        <v>-0.19331081505014883</v>
      </c>
      <c r="G43" s="133">
        <v>1.9565535510376958E-2</v>
      </c>
      <c r="H43" s="110">
        <v>246.11062002065063</v>
      </c>
      <c r="I43" s="134">
        <v>4.3094444935658798</v>
      </c>
      <c r="J43" s="135">
        <v>-4.3495750025544364</v>
      </c>
      <c r="L43" s="125">
        <v>-1.1654475307816204E-2</v>
      </c>
    </row>
    <row r="44" spans="1:12" x14ac:dyDescent="0.25">
      <c r="A44" s="99" t="s">
        <v>78</v>
      </c>
      <c r="B44" s="126">
        <v>4.2708170067279096E-2</v>
      </c>
      <c r="C44" s="127">
        <v>4.9985320403474871E-2</v>
      </c>
      <c r="D44" s="127">
        <v>8.9104045380437105E-2</v>
      </c>
      <c r="E44" s="127">
        <v>5.8053991122775137E-2</v>
      </c>
      <c r="F44" s="127">
        <v>4.8755267975813012E-2</v>
      </c>
      <c r="G44" s="128">
        <v>-4.1206752796009907E-3</v>
      </c>
      <c r="H44" s="103">
        <v>10.318976752935399</v>
      </c>
      <c r="I44" s="129">
        <v>0.58436397968954223</v>
      </c>
      <c r="J44" s="136">
        <v>-0.53615047755578615</v>
      </c>
      <c r="L44" s="125">
        <v>6.1963681402923375E-3</v>
      </c>
    </row>
    <row r="45" spans="1:12" x14ac:dyDescent="0.25">
      <c r="A45" s="113" t="s">
        <v>79</v>
      </c>
      <c r="B45" s="137">
        <v>0.14377361108860054</v>
      </c>
      <c r="C45" s="137">
        <v>3.2593878033415777E-2</v>
      </c>
      <c r="D45" s="137">
        <v>-0.64000406881751049</v>
      </c>
      <c r="E45" s="137">
        <v>0.44967215228487695</v>
      </c>
      <c r="F45" s="137">
        <v>0.18105914321627531</v>
      </c>
      <c r="G45" s="138">
        <v>-4.8937413882482343E-2</v>
      </c>
      <c r="H45" s="116">
        <v>-503.17024644820145</v>
      </c>
      <c r="I45" s="139">
        <v>-9.2397182144477039</v>
      </c>
      <c r="J45" s="140">
        <v>3.4020175493155129</v>
      </c>
      <c r="L45" s="125">
        <v>0</v>
      </c>
    </row>
    <row r="46" spans="1:12" x14ac:dyDescent="0.25">
      <c r="A46" s="156" t="s">
        <v>45</v>
      </c>
      <c r="B46" s="156"/>
      <c r="C46" s="156"/>
      <c r="D46" s="156"/>
      <c r="E46" s="156"/>
      <c r="F46" s="156"/>
      <c r="G46" s="156"/>
      <c r="H46" s="156"/>
      <c r="I46" s="119"/>
      <c r="J46" s="119"/>
    </row>
    <row r="47" spans="1:12" x14ac:dyDescent="0.25">
      <c r="A47" s="141" t="s">
        <v>81</v>
      </c>
      <c r="B47" s="141"/>
      <c r="C47" s="141"/>
      <c r="D47" s="141"/>
      <c r="E47" s="141"/>
      <c r="F47" s="141"/>
      <c r="G47" s="141"/>
      <c r="H47" s="141"/>
      <c r="I47" s="119"/>
      <c r="J47" s="119"/>
    </row>
    <row r="48" spans="1:12" x14ac:dyDescent="0.25">
      <c r="A48" s="142" t="s">
        <v>83</v>
      </c>
      <c r="B48" s="142"/>
      <c r="C48" s="142"/>
      <c r="D48" s="142"/>
      <c r="E48" s="142"/>
      <c r="F48" s="142"/>
      <c r="G48" s="142"/>
      <c r="H48" s="142"/>
      <c r="I48" s="119"/>
      <c r="J48" s="119"/>
    </row>
    <row r="49" spans="1:10" ht="30.75" customHeight="1" x14ac:dyDescent="0.25">
      <c r="A49" s="155" t="s">
        <v>93</v>
      </c>
      <c r="B49" s="155"/>
      <c r="C49" s="155"/>
      <c r="D49" s="155"/>
      <c r="E49" s="155"/>
      <c r="F49" s="155"/>
      <c r="G49" s="155"/>
      <c r="H49" s="155"/>
      <c r="I49" s="155"/>
      <c r="J49" s="155"/>
    </row>
    <row r="50" spans="1:10" x14ac:dyDescent="0.25">
      <c r="A50" s="142" t="s">
        <v>84</v>
      </c>
    </row>
    <row r="53" spans="1:10" x14ac:dyDescent="0.25">
      <c r="A53" s="91" t="s">
        <v>62</v>
      </c>
      <c r="B53" s="121">
        <f>+E27</f>
        <v>7.092159792524258E-2</v>
      </c>
    </row>
    <row r="54" spans="1:10" x14ac:dyDescent="0.25">
      <c r="A54" s="144"/>
      <c r="B54" s="127"/>
    </row>
    <row r="55" spans="1:10" x14ac:dyDescent="0.25">
      <c r="A55" s="99" t="s">
        <v>76</v>
      </c>
      <c r="B55" s="127">
        <v>-0.14431839578313946</v>
      </c>
    </row>
    <row r="56" spans="1:10" x14ac:dyDescent="0.25">
      <c r="A56" s="106" t="s">
        <v>77</v>
      </c>
      <c r="B56" s="132">
        <v>-9.7987691269249444E-2</v>
      </c>
    </row>
    <row r="57" spans="1:10" x14ac:dyDescent="0.25">
      <c r="A57" s="106" t="s">
        <v>73</v>
      </c>
      <c r="B57" s="132">
        <v>2.3657561191229828E-2</v>
      </c>
    </row>
    <row r="58" spans="1:10" x14ac:dyDescent="0.25">
      <c r="A58" s="106" t="s">
        <v>66</v>
      </c>
      <c r="B58" s="132">
        <v>4.3164880042419994E-2</v>
      </c>
    </row>
    <row r="59" spans="1:10" x14ac:dyDescent="0.25">
      <c r="A59" s="99" t="s">
        <v>74</v>
      </c>
      <c r="B59" s="127">
        <v>4.3483987110227024E-2</v>
      </c>
    </row>
    <row r="60" spans="1:10" x14ac:dyDescent="0.25">
      <c r="A60" s="106" t="s">
        <v>68</v>
      </c>
      <c r="B60" s="132">
        <v>4.7443729759104721E-2</v>
      </c>
    </row>
    <row r="61" spans="1:10" x14ac:dyDescent="0.25">
      <c r="A61" s="99" t="s">
        <v>72</v>
      </c>
      <c r="B61" s="127">
        <v>5.3494558529432711E-2</v>
      </c>
    </row>
    <row r="62" spans="1:10" x14ac:dyDescent="0.25">
      <c r="A62" s="106" t="s">
        <v>71</v>
      </c>
      <c r="B62" s="132">
        <v>5.6687653298530198E-2</v>
      </c>
    </row>
    <row r="63" spans="1:10" x14ac:dyDescent="0.25">
      <c r="A63" s="99" t="s">
        <v>78</v>
      </c>
      <c r="B63" s="127">
        <v>5.8053991122775137E-2</v>
      </c>
    </row>
    <row r="64" spans="1:10" x14ac:dyDescent="0.25">
      <c r="A64" s="99" t="s">
        <v>63</v>
      </c>
      <c r="B64" s="127">
        <v>6.4636348992448009E-2</v>
      </c>
    </row>
    <row r="65" spans="1:2" x14ac:dyDescent="0.25">
      <c r="A65" s="99" t="s">
        <v>67</v>
      </c>
      <c r="B65" s="127">
        <v>7.5564419065703048E-2</v>
      </c>
    </row>
    <row r="66" spans="1:2" x14ac:dyDescent="0.25">
      <c r="A66" s="99" t="s">
        <v>69</v>
      </c>
      <c r="B66" s="127">
        <v>8.7276457253185641E-2</v>
      </c>
    </row>
    <row r="67" spans="1:2" x14ac:dyDescent="0.25">
      <c r="A67" s="106" t="s">
        <v>75</v>
      </c>
      <c r="B67" s="132">
        <v>9.1798216667480753E-2</v>
      </c>
    </row>
    <row r="68" spans="1:2" x14ac:dyDescent="0.25">
      <c r="A68" s="106" t="s">
        <v>64</v>
      </c>
      <c r="B68" s="132">
        <v>9.3546251401329633E-2</v>
      </c>
    </row>
    <row r="69" spans="1:2" x14ac:dyDescent="0.25">
      <c r="A69" s="99" t="s">
        <v>70</v>
      </c>
      <c r="B69" s="127">
        <v>0.10234448990488705</v>
      </c>
    </row>
    <row r="70" spans="1:2" x14ac:dyDescent="0.25">
      <c r="A70" s="106" t="s">
        <v>87</v>
      </c>
      <c r="B70" s="132">
        <v>0.10814514458079791</v>
      </c>
    </row>
    <row r="71" spans="1:2" x14ac:dyDescent="0.25">
      <c r="A71" s="99" t="s">
        <v>65</v>
      </c>
      <c r="B71" s="127">
        <v>0.12237921466073721</v>
      </c>
    </row>
    <row r="72" spans="1:2" x14ac:dyDescent="0.25">
      <c r="A72" s="113" t="s">
        <v>79</v>
      </c>
      <c r="B72" s="137">
        <v>0.44967215228487695</v>
      </c>
    </row>
    <row r="75" spans="1:2" x14ac:dyDescent="0.25">
      <c r="A75" s="91" t="s">
        <v>62</v>
      </c>
      <c r="B75" s="95">
        <v>24.01745945491848</v>
      </c>
    </row>
    <row r="76" spans="1:2" x14ac:dyDescent="0.25">
      <c r="A76" s="144"/>
      <c r="B76" s="146"/>
    </row>
    <row r="77" spans="1:2" x14ac:dyDescent="0.25">
      <c r="A77" s="145" t="s">
        <v>79</v>
      </c>
      <c r="B77" s="147">
        <v>-501.58738697959234</v>
      </c>
    </row>
    <row r="78" spans="1:2" x14ac:dyDescent="0.25">
      <c r="A78" s="99" t="s">
        <v>67</v>
      </c>
      <c r="B78" s="103">
        <v>-235.41512666431223</v>
      </c>
    </row>
    <row r="79" spans="1:2" x14ac:dyDescent="0.25">
      <c r="A79" s="106" t="s">
        <v>87</v>
      </c>
      <c r="B79" s="110">
        <v>-106.12337070190256</v>
      </c>
    </row>
    <row r="80" spans="1:2" x14ac:dyDescent="0.25">
      <c r="A80" s="99" t="s">
        <v>78</v>
      </c>
      <c r="B80" s="103">
        <v>-72.095055473262889</v>
      </c>
    </row>
    <row r="81" spans="1:2" x14ac:dyDescent="0.25">
      <c r="A81" s="106" t="s">
        <v>66</v>
      </c>
      <c r="B81" s="110">
        <v>-21.805418277071023</v>
      </c>
    </row>
    <row r="82" spans="1:2" x14ac:dyDescent="0.25">
      <c r="A82" s="99" t="s">
        <v>72</v>
      </c>
      <c r="B82" s="103">
        <v>-11.983715046665919</v>
      </c>
    </row>
    <row r="83" spans="1:2" x14ac:dyDescent="0.25">
      <c r="A83" s="99" t="s">
        <v>65</v>
      </c>
      <c r="B83" s="103">
        <v>2.7037127744659402</v>
      </c>
    </row>
    <row r="84" spans="1:2" x14ac:dyDescent="0.25">
      <c r="A84" s="106" t="s">
        <v>71</v>
      </c>
      <c r="B84" s="110">
        <v>3.5567470798123524</v>
      </c>
    </row>
    <row r="85" spans="1:2" x14ac:dyDescent="0.25">
      <c r="A85" s="106" t="s">
        <v>64</v>
      </c>
      <c r="B85" s="110">
        <v>22.708127209658649</v>
      </c>
    </row>
    <row r="86" spans="1:2" x14ac:dyDescent="0.25">
      <c r="A86" s="99" t="s">
        <v>70</v>
      </c>
      <c r="B86" s="103">
        <v>55.667183326896762</v>
      </c>
    </row>
    <row r="87" spans="1:2" x14ac:dyDescent="0.25">
      <c r="A87" s="106" t="s">
        <v>75</v>
      </c>
      <c r="B87" s="110">
        <v>60.200445415966861</v>
      </c>
    </row>
    <row r="88" spans="1:2" x14ac:dyDescent="0.25">
      <c r="A88" s="99" t="s">
        <v>69</v>
      </c>
      <c r="B88" s="103">
        <v>63.300091467079902</v>
      </c>
    </row>
    <row r="89" spans="1:2" x14ac:dyDescent="0.25">
      <c r="A89" s="106" t="s">
        <v>73</v>
      </c>
      <c r="B89" s="110">
        <v>75.122265135458193</v>
      </c>
    </row>
    <row r="90" spans="1:2" x14ac:dyDescent="0.25">
      <c r="A90" s="106" t="s">
        <v>68</v>
      </c>
      <c r="B90" s="110">
        <v>96.893110206157928</v>
      </c>
    </row>
    <row r="91" spans="1:2" x14ac:dyDescent="0.25">
      <c r="A91" s="106" t="s">
        <v>77</v>
      </c>
      <c r="B91" s="110">
        <v>97.207591863695271</v>
      </c>
    </row>
    <row r="92" spans="1:2" x14ac:dyDescent="0.25">
      <c r="A92" s="99" t="s">
        <v>74</v>
      </c>
      <c r="B92" s="103">
        <v>125.01006441064588</v>
      </c>
    </row>
    <row r="93" spans="1:2" x14ac:dyDescent="0.25">
      <c r="A93" s="99" t="s">
        <v>63</v>
      </c>
      <c r="B93" s="103">
        <v>126.48144586417447</v>
      </c>
    </row>
    <row r="94" spans="1:2" x14ac:dyDescent="0.25">
      <c r="A94" s="150" t="s">
        <v>76</v>
      </c>
      <c r="B94" s="151">
        <v>380.16304261048555</v>
      </c>
    </row>
  </sheetData>
  <sortState ref="P29:Q46">
    <sortCondition ref="Q29:Q46"/>
  </sortState>
  <mergeCells count="7">
    <mergeCell ref="A49:J49"/>
    <mergeCell ref="A46:H46"/>
    <mergeCell ref="A1:J1"/>
    <mergeCell ref="B4:G4"/>
    <mergeCell ref="H4:J4"/>
    <mergeCell ref="B26:G26"/>
    <mergeCell ref="H26:J26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D1 Bloc Co</vt:lpstr>
      <vt:lpstr>D2 Ensemble</vt:lpstr>
      <vt:lpstr>D2 par région</vt:lpstr>
      <vt:lpstr>'D1 Bloc Co'!Zone_d_impression</vt:lpstr>
      <vt:lpstr>'D2 Ensemble'!Zone_d_impression</vt:lpstr>
      <vt:lpstr>'D2 par région'!Zone_d_impression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DE LAPASSE Benoit</cp:lastModifiedBy>
  <cp:lastPrinted>2022-05-18T14:29:20Z</cp:lastPrinted>
  <dcterms:created xsi:type="dcterms:W3CDTF">2020-06-02T15:04:38Z</dcterms:created>
  <dcterms:modified xsi:type="dcterms:W3CDTF">2023-07-03T08:31:44Z</dcterms:modified>
</cp:coreProperties>
</file>