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BIS\BIS_168_Apprentis\"/>
    </mc:Choice>
  </mc:AlternateContent>
  <bookViews>
    <workbookView xWindow="720" yWindow="270" windowWidth="11100" windowHeight="5325" tabRatio="965" activeTab="2"/>
  </bookViews>
  <sheets>
    <sheet name="Figure 1" sheetId="5" r:id="rId1"/>
    <sheet name="Figure 2" sheetId="6" r:id="rId2"/>
    <sheet name="Figure 3" sheetId="9" r:id="rId3"/>
    <sheet name="Figure 4" sheetId="10" r:id="rId4"/>
  </sheets>
  <definedNames>
    <definedName name="eff_s">'Figure 4'!#REF!</definedName>
    <definedName name="emp_cj2">#REF!</definedName>
    <definedName name="emp_cj3">#REF!</definedName>
    <definedName name="repre">#REF!</definedName>
  </definedNames>
  <calcPr calcId="152511"/>
</workbook>
</file>

<file path=xl/calcChain.xml><?xml version="1.0" encoding="utf-8"?>
<calcChain xmlns="http://schemas.openxmlformats.org/spreadsheetml/2006/main">
  <c r="N8" i="9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" i="5"/>
  <c r="L8" i="9" l="1"/>
  <c r="C6" i="9"/>
  <c r="D6" i="9"/>
  <c r="E6" i="9"/>
  <c r="F6" i="9"/>
  <c r="G6" i="9"/>
  <c r="H6" i="9"/>
  <c r="I6" i="9"/>
  <c r="J6" i="9"/>
  <c r="K6" i="9"/>
  <c r="L6" i="9"/>
  <c r="M6" i="9"/>
  <c r="N6" i="9"/>
  <c r="B6" i="9"/>
  <c r="C29" i="6" l="1"/>
  <c r="C28" i="6" s="1"/>
  <c r="C29" i="5"/>
  <c r="C28" i="5" s="1"/>
</calcChain>
</file>

<file path=xl/sharedStrings.xml><?xml version="1.0" encoding="utf-8"?>
<sst xmlns="http://schemas.openxmlformats.org/spreadsheetml/2006/main" count="125" uniqueCount="72">
  <si>
    <t>7210</t>
  </si>
  <si>
    <t>7220</t>
  </si>
  <si>
    <t>7230</t>
  </si>
  <si>
    <t>7312</t>
  </si>
  <si>
    <t>7340</t>
  </si>
  <si>
    <t>7343</t>
  </si>
  <si>
    <t>7344</t>
  </si>
  <si>
    <t>7345</t>
  </si>
  <si>
    <t>7346</t>
  </si>
  <si>
    <t>7348</t>
  </si>
  <si>
    <t>7351</t>
  </si>
  <si>
    <t>7353</t>
  </si>
  <si>
    <t>7354</t>
  </si>
  <si>
    <t>7355</t>
  </si>
  <si>
    <t>7356</t>
  </si>
  <si>
    <t>7357</t>
  </si>
  <si>
    <t>7361</t>
  </si>
  <si>
    <t>7362</t>
  </si>
  <si>
    <t>7363</t>
  </si>
  <si>
    <t>7367</t>
  </si>
  <si>
    <t>7372</t>
  </si>
  <si>
    <t>7373</t>
  </si>
  <si>
    <t>7378</t>
  </si>
  <si>
    <t>7379</t>
  </si>
  <si>
    <t>7389</t>
  </si>
  <si>
    <t xml:space="preserve">Commune associée </t>
  </si>
  <si>
    <t>Pôle métropolitain</t>
  </si>
  <si>
    <t xml:space="preserve">Communauté urbaine </t>
  </si>
  <si>
    <t>Syndicat intercommunal à vocation multiple (SIVOM)</t>
  </si>
  <si>
    <t>Communauté de commune</t>
  </si>
  <si>
    <t xml:space="preserve">Communauté d’agglomération </t>
  </si>
  <si>
    <t>Institution interdépartementale ou entente</t>
  </si>
  <si>
    <t>Syndicat intercommunal à vocation unique (SIVU)</t>
  </si>
  <si>
    <t>Syndicat mixte communal</t>
  </si>
  <si>
    <t>Autre syndicat mixte</t>
  </si>
  <si>
    <t>Commission syndicale pour la gestion des biens indivis des communes</t>
  </si>
  <si>
    <t>Caisse des écoles</t>
  </si>
  <si>
    <t>Caisse de crédit municipal</t>
  </si>
  <si>
    <t>Etablissement public local culturel</t>
  </si>
  <si>
    <t>Régie d'une collectivité locale à caractère administratif</t>
  </si>
  <si>
    <t>(Autre) Etablissement public administratif local</t>
  </si>
  <si>
    <t xml:space="preserve">Etablissement public national à caractère administratif </t>
  </si>
  <si>
    <t>Pôle d’équilibre territorial (PETR)</t>
  </si>
  <si>
    <t>Centre Intercommunal d'action sociale (CIAS)</t>
  </si>
  <si>
    <t>emp_cj3</t>
  </si>
  <si>
    <t>Autres</t>
  </si>
  <si>
    <t>Femmes</t>
  </si>
  <si>
    <t>Hommes</t>
  </si>
  <si>
    <t>ensemble</t>
  </si>
  <si>
    <t>2013</t>
  </si>
  <si>
    <t>2014</t>
  </si>
  <si>
    <t>2015</t>
  </si>
  <si>
    <t>2016</t>
  </si>
  <si>
    <t>2017</t>
  </si>
  <si>
    <t>2018</t>
  </si>
  <si>
    <t>2019</t>
  </si>
  <si>
    <t>2020</t>
  </si>
  <si>
    <t>Apprentis</t>
  </si>
  <si>
    <t>Autres agents FPT</t>
  </si>
  <si>
    <t>proportion</t>
  </si>
  <si>
    <t>Répartition des apprentis par type de collectivité en 2020</t>
  </si>
  <si>
    <t>Répartition des agents territoriaux (hors apprentis) par type de collectivité</t>
  </si>
  <si>
    <t>Evolution du nombre d’hommes et de femmes parmi les apprentis de la FPT entre 2013 et 2020</t>
  </si>
  <si>
    <t>Evolution de la proportion de femmes parmi les apprentis et celle parmi les autres agents de la FPT entre 2013 et 2020</t>
  </si>
  <si>
    <t>Communes</t>
  </si>
  <si>
    <t>Départements</t>
  </si>
  <si>
    <t>Régions</t>
  </si>
  <si>
    <t>Métropoles</t>
  </si>
  <si>
    <t>Service départementaux d'incendie (SDIS)</t>
  </si>
  <si>
    <t>Centres communaux d’action sociale (CCAS)</t>
  </si>
  <si>
    <t>Centre communaux d’action sociale (CCAS)</t>
  </si>
  <si>
    <t>Communautés de communes et d'agglomération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</si>
</sst>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1" applyFont="1"/>
    <xf numFmtId="0" fontId="0" fillId="2" borderId="0" xfId="0" applyFill="1"/>
    <xf numFmtId="164" fontId="0" fillId="0" borderId="0" xfId="1" applyNumberFormat="1" applyFont="1"/>
    <xf numFmtId="9" fontId="0" fillId="0" borderId="0" xfId="1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9" fontId="0" fillId="0" borderId="0" xfId="0" applyNumberFormat="1"/>
    <xf numFmtId="0" fontId="0" fillId="0" borderId="0" xfId="0" applyFill="1"/>
    <xf numFmtId="9" fontId="0" fillId="0" borderId="0" xfId="1" applyFont="1" applyFill="1"/>
    <xf numFmtId="9" fontId="0" fillId="0" borderId="0" xfId="1" applyNumberFormat="1" applyFont="1" applyFill="1"/>
    <xf numFmtId="0" fontId="2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4"/>
              <c:layout>
                <c:manualLayout>
                  <c:x val="8.1427821522309707E-2"/>
                  <c:y val="5.0638305628463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7065739271424186E-2"/>
                  <c:y val="4.6050597841936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1468772098135858E-2"/>
                  <c:y val="7.9204214056576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136920384951831E-2"/>
                  <c:y val="0.105786672499270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1'!$B$3:$B$29</c:f>
              <c:strCache>
                <c:ptCount val="8"/>
                <c:pt idx="0">
                  <c:v>Communes</c:v>
                </c:pt>
                <c:pt idx="1">
                  <c:v>Départements</c:v>
                </c:pt>
                <c:pt idx="2">
                  <c:v>Régions</c:v>
                </c:pt>
                <c:pt idx="3">
                  <c:v>Métropoles</c:v>
                </c:pt>
                <c:pt idx="4">
                  <c:v>Centres communaux d’action sociale (CCAS)</c:v>
                </c:pt>
                <c:pt idx="5">
                  <c:v>Service départementaux d'incendie (SDIS)</c:v>
                </c:pt>
                <c:pt idx="6">
                  <c:v>Autres</c:v>
                </c:pt>
                <c:pt idx="7">
                  <c:v>Communautés de communes et d'agglomération</c:v>
                </c:pt>
              </c:strCache>
            </c:strRef>
          </c:cat>
          <c:val>
            <c:numRef>
              <c:f>'Figure 1'!$C$3:$C$29</c:f>
              <c:numCache>
                <c:formatCode>0%</c:formatCode>
                <c:ptCount val="8"/>
                <c:pt idx="0">
                  <c:v>0.56567164179104479</c:v>
                </c:pt>
                <c:pt idx="1">
                  <c:v>0.14220563847429518</c:v>
                </c:pt>
                <c:pt idx="2">
                  <c:v>4.8175787728026533E-2</c:v>
                </c:pt>
                <c:pt idx="3">
                  <c:v>5.4063018242122722E-2</c:v>
                </c:pt>
                <c:pt idx="4">
                  <c:v>2.8689883913764511E-2</c:v>
                </c:pt>
                <c:pt idx="5">
                  <c:v>1.2935323383084577E-2</c:v>
                </c:pt>
                <c:pt idx="6">
                  <c:v>5.1575456053068125E-2</c:v>
                </c:pt>
                <c:pt idx="7">
                  <c:v>9.6683250414593691E-2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24052434346266"/>
          <c:y val="2.1862063160472289E-2"/>
          <c:w val="0.3727500947934978"/>
          <c:h val="0.909628337274167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4"/>
              <c:layout>
                <c:manualLayout>
                  <c:x val="7.861781055541936E-2"/>
                  <c:y val="2.286052785068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7065739271424186E-2"/>
                  <c:y val="4.6050597841936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1468772098135858E-2"/>
                  <c:y val="7.9204214056576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136920384951831E-2"/>
                  <c:y val="0.105786672499270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2'!$B$3:$B$29</c:f>
              <c:strCache>
                <c:ptCount val="8"/>
                <c:pt idx="0">
                  <c:v>Communes</c:v>
                </c:pt>
                <c:pt idx="1">
                  <c:v>Départements</c:v>
                </c:pt>
                <c:pt idx="2">
                  <c:v>Régions</c:v>
                </c:pt>
                <c:pt idx="3">
                  <c:v>Métropoles</c:v>
                </c:pt>
                <c:pt idx="4">
                  <c:v>Centre communaux d’action sociale (CCAS)</c:v>
                </c:pt>
                <c:pt idx="5">
                  <c:v>Service départementaux d'incendie (SDIS)</c:v>
                </c:pt>
                <c:pt idx="6">
                  <c:v>Autres</c:v>
                </c:pt>
                <c:pt idx="7">
                  <c:v>Communautés de communes et d'agglomération</c:v>
                </c:pt>
              </c:strCache>
            </c:strRef>
          </c:cat>
          <c:val>
            <c:numRef>
              <c:f>'Figure 2'!$C$3:$C$29</c:f>
              <c:numCache>
                <c:formatCode>0%</c:formatCode>
                <c:ptCount val="8"/>
                <c:pt idx="0">
                  <c:v>0.52300287741277174</c:v>
                </c:pt>
                <c:pt idx="1">
                  <c:v>0.14189145491557159</c:v>
                </c:pt>
                <c:pt idx="2">
                  <c:v>4.9827591339634283E-2</c:v>
                </c:pt>
                <c:pt idx="3">
                  <c:v>4.0120044470039695E-2</c:v>
                </c:pt>
                <c:pt idx="4">
                  <c:v>6.1793029536852541E-2</c:v>
                </c:pt>
                <c:pt idx="5">
                  <c:v>2.8716127780532348E-2</c:v>
                </c:pt>
                <c:pt idx="6">
                  <c:v>6.2474657107455922E-2</c:v>
                </c:pt>
                <c:pt idx="7">
                  <c:v>9.2174217437141923E-2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854430845372499"/>
          <c:y val="2.4046928859741096E-2"/>
          <c:w val="0.36906412023453827"/>
          <c:h val="0.95538743035710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3'!$A$3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3'!$B$2:$N$2</c15:sqref>
                  </c15:fullRef>
                </c:ext>
              </c:extLst>
              <c:f>'Figure 3'!$G$2:$N$2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3'!$B$3:$N$3</c15:sqref>
                  </c15:fullRef>
                </c:ext>
              </c:extLst>
              <c:f>'Figure 3'!$G$3:$N$3</c:f>
              <c:numCache>
                <c:formatCode>General</c:formatCode>
                <c:ptCount val="8"/>
                <c:pt idx="0">
                  <c:v>5230</c:v>
                </c:pt>
                <c:pt idx="1">
                  <c:v>4936</c:v>
                </c:pt>
                <c:pt idx="2">
                  <c:v>4474</c:v>
                </c:pt>
                <c:pt idx="3">
                  <c:v>4411</c:v>
                </c:pt>
                <c:pt idx="4">
                  <c:v>4454</c:v>
                </c:pt>
                <c:pt idx="5">
                  <c:v>5573</c:v>
                </c:pt>
                <c:pt idx="6">
                  <c:v>5954</c:v>
                </c:pt>
                <c:pt idx="7">
                  <c:v>6142</c:v>
                </c:pt>
              </c:numCache>
            </c:numRef>
          </c:val>
        </c:ser>
        <c:ser>
          <c:idx val="1"/>
          <c:order val="1"/>
          <c:tx>
            <c:strRef>
              <c:f>'Figure 3'!$A$4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3'!$B$2:$N$2</c15:sqref>
                  </c15:fullRef>
                </c:ext>
              </c:extLst>
              <c:f>'Figure 3'!$G$2:$N$2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3'!$B$4:$N$4</c15:sqref>
                  </c15:fullRef>
                </c:ext>
              </c:extLst>
              <c:f>'Figure 3'!$G$4:$N$4</c:f>
              <c:numCache>
                <c:formatCode>General</c:formatCode>
                <c:ptCount val="8"/>
                <c:pt idx="0">
                  <c:v>5358</c:v>
                </c:pt>
                <c:pt idx="1">
                  <c:v>5187</c:v>
                </c:pt>
                <c:pt idx="2">
                  <c:v>4864</c:v>
                </c:pt>
                <c:pt idx="3">
                  <c:v>4796</c:v>
                </c:pt>
                <c:pt idx="4">
                  <c:v>4678</c:v>
                </c:pt>
                <c:pt idx="5">
                  <c:v>6107</c:v>
                </c:pt>
                <c:pt idx="6">
                  <c:v>6258</c:v>
                </c:pt>
                <c:pt idx="7">
                  <c:v>5923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61769360"/>
        <c:axId val="-261782416"/>
      </c:barChart>
      <c:catAx>
        <c:axId val="-2617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61782416"/>
        <c:crosses val="autoZero"/>
        <c:auto val="1"/>
        <c:lblAlgn val="ctr"/>
        <c:lblOffset val="100"/>
        <c:noMultiLvlLbl val="0"/>
      </c:catAx>
      <c:valAx>
        <c:axId val="-261782416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6176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 baseline="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4'!$A$3</c:f>
              <c:strCache>
                <c:ptCount val="1"/>
                <c:pt idx="0">
                  <c:v>Apprentis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4'!$B$2:$I$2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'Figure 4'!$B$3:$I$3</c:f>
              <c:numCache>
                <c:formatCode>0%</c:formatCode>
                <c:ptCount val="8"/>
                <c:pt idx="0">
                  <c:v>0.49381199811053378</c:v>
                </c:pt>
                <c:pt idx="1">
                  <c:v>0.4874987647000692</c:v>
                </c:pt>
                <c:pt idx="2">
                  <c:v>0.47911311053984573</c:v>
                </c:pt>
                <c:pt idx="3">
                  <c:v>0.47892220773576705</c:v>
                </c:pt>
                <c:pt idx="4">
                  <c:v>0.48756709387665681</c:v>
                </c:pt>
                <c:pt idx="5">
                  <c:v>0.47713257965056527</c:v>
                </c:pt>
                <c:pt idx="6">
                  <c:v>0.48750716801835015</c:v>
                </c:pt>
                <c:pt idx="7">
                  <c:v>0.50903814262023217</c:v>
                </c:pt>
              </c:numCache>
            </c:numRef>
          </c:val>
        </c:ser>
        <c:ser>
          <c:idx val="1"/>
          <c:order val="1"/>
          <c:tx>
            <c:strRef>
              <c:f>'Figure 4'!$A$4</c:f>
              <c:strCache>
                <c:ptCount val="1"/>
                <c:pt idx="0">
                  <c:v>Autres agents FPT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4'!$B$2:$I$2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'Figure 4'!$B$4:$I$4</c:f>
              <c:numCache>
                <c:formatCode>0%</c:formatCode>
                <c:ptCount val="8"/>
                <c:pt idx="0">
                  <c:v>0.60573960057467113</c:v>
                </c:pt>
                <c:pt idx="1">
                  <c:v>0.60781494914652401</c:v>
                </c:pt>
                <c:pt idx="2">
                  <c:v>0.60878349331538817</c:v>
                </c:pt>
                <c:pt idx="3">
                  <c:v>0.60972790325449044</c:v>
                </c:pt>
                <c:pt idx="4">
                  <c:v>0.6111107144642054</c:v>
                </c:pt>
                <c:pt idx="5">
                  <c:v>0.61184234869446164</c:v>
                </c:pt>
                <c:pt idx="6">
                  <c:v>0.6125431358146235</c:v>
                </c:pt>
                <c:pt idx="7">
                  <c:v>0.61400272445718729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61776432"/>
        <c:axId val="-261772624"/>
      </c:barChart>
      <c:catAx>
        <c:axId val="-26177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61772624"/>
        <c:crosses val="autoZero"/>
        <c:auto val="1"/>
        <c:lblAlgn val="ctr"/>
        <c:lblOffset val="100"/>
        <c:noMultiLvlLbl val="0"/>
      </c:catAx>
      <c:valAx>
        <c:axId val="-26177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6177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9526</xdr:rowOff>
    </xdr:from>
    <xdr:to>
      <xdr:col>10</xdr:col>
      <xdr:colOff>761999</xdr:colOff>
      <xdr:row>37</xdr:row>
      <xdr:rowOff>152400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476249</xdr:colOff>
      <xdr:row>1</xdr:row>
      <xdr:rowOff>95249</xdr:rowOff>
    </xdr:from>
    <xdr:to>
      <xdr:col>10</xdr:col>
      <xdr:colOff>266700</xdr:colOff>
      <xdr:row>39</xdr:row>
      <xdr:rowOff>123824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733424</xdr:colOff>
      <xdr:row>7</xdr:row>
      <xdr:rowOff>104775</xdr:rowOff>
    </xdr:from>
    <xdr:to>
      <xdr:col>7</xdr:col>
      <xdr:colOff>95249</xdr:colOff>
      <xdr:row>22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0.643</cdr:x>
      <cdr:y>0.11644</cdr:y>
    </cdr:from>
    <cdr:to>
      <cdr:x>0.64503</cdr:x>
      <cdr:y>0.79452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3019426" y="323850"/>
          <a:ext cx="9525" cy="18859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0.61055</cdr:x>
      <cdr:y>0.03767</cdr:y>
    </cdr:from>
    <cdr:to>
      <cdr:x>0.68966</cdr:x>
      <cdr:y>0.12671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2867026" y="104775"/>
          <a:ext cx="371476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(1)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10</xdr:col>
      <xdr:colOff>133350</xdr:colOff>
      <xdr:row>19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B1" workbookViewId="0">
      <selection activeCell="B3" sqref="B3"/>
    </sheetView>
  </sheetViews>
  <sheetFormatPr baseColWidth="10" defaultRowHeight="15" x14ac:dyDescent="0.25"/>
  <cols>
    <col min="1" max="1" width="8" hidden="1" customWidth="1"/>
    <col min="2" max="2" width="44.5703125" customWidth="1"/>
    <col min="3" max="3" width="13" style="1" customWidth="1"/>
    <col min="4" max="4" width="0" hidden="1" customWidth="1"/>
  </cols>
  <sheetData>
    <row r="1" spans="1:4" ht="15.75" x14ac:dyDescent="0.25">
      <c r="B1" s="11" t="s">
        <v>60</v>
      </c>
    </row>
    <row r="2" spans="1:4" x14ac:dyDescent="0.25">
      <c r="A2" t="s">
        <v>44</v>
      </c>
      <c r="B2" s="8"/>
      <c r="C2" s="9" t="s">
        <v>59</v>
      </c>
    </row>
    <row r="3" spans="1:4" x14ac:dyDescent="0.25">
      <c r="A3" s="2" t="s">
        <v>0</v>
      </c>
      <c r="B3" s="8" t="s">
        <v>64</v>
      </c>
      <c r="C3" s="10">
        <v>0.56567164179104479</v>
      </c>
      <c r="D3" s="7">
        <f>C3-'Figure 2'!C3</f>
        <v>4.266876437827305E-2</v>
      </c>
    </row>
    <row r="4" spans="1:4" x14ac:dyDescent="0.25">
      <c r="A4" s="2" t="s">
        <v>1</v>
      </c>
      <c r="B4" s="8" t="s">
        <v>65</v>
      </c>
      <c r="C4" s="10">
        <v>0.14220563847429518</v>
      </c>
      <c r="D4" s="7">
        <f>C4-'Figure 2'!C4</f>
        <v>3.1418355872359083E-4</v>
      </c>
    </row>
    <row r="5" spans="1:4" x14ac:dyDescent="0.25">
      <c r="A5" s="2" t="s">
        <v>2</v>
      </c>
      <c r="B5" s="8" t="s">
        <v>66</v>
      </c>
      <c r="C5" s="10">
        <v>4.8175787728026533E-2</v>
      </c>
      <c r="D5" s="7">
        <f>C5-'Figure 2'!C5</f>
        <v>-1.6518036116077509E-3</v>
      </c>
    </row>
    <row r="6" spans="1:4" hidden="1" x14ac:dyDescent="0.25">
      <c r="A6" t="s">
        <v>3</v>
      </c>
      <c r="B6" s="8" t="s">
        <v>25</v>
      </c>
      <c r="C6" s="10">
        <v>4.9751243781094524E-4</v>
      </c>
      <c r="D6" s="7">
        <f>C6-'Figure 2'!C6</f>
        <v>1.900614477571644E-4</v>
      </c>
    </row>
    <row r="7" spans="1:4" hidden="1" x14ac:dyDescent="0.25">
      <c r="A7" t="s">
        <v>4</v>
      </c>
      <c r="B7" s="8" t="s">
        <v>26</v>
      </c>
      <c r="C7" s="10">
        <v>8.2918739635157545E-5</v>
      </c>
      <c r="D7" s="7">
        <f>C7-'Figure 2'!C7</f>
        <v>-9.2620890746132999E-5</v>
      </c>
    </row>
    <row r="8" spans="1:4" hidden="1" x14ac:dyDescent="0.25">
      <c r="A8" t="s">
        <v>5</v>
      </c>
      <c r="B8" s="8" t="s">
        <v>27</v>
      </c>
      <c r="C8" s="10">
        <v>1.1028192371475953E-2</v>
      </c>
      <c r="D8" s="7">
        <f>C8-'Figure 2'!C8</f>
        <v>3.0719356155099152E-3</v>
      </c>
    </row>
    <row r="9" spans="1:4" x14ac:dyDescent="0.25">
      <c r="A9" s="2" t="s">
        <v>6</v>
      </c>
      <c r="B9" s="8" t="s">
        <v>67</v>
      </c>
      <c r="C9" s="10">
        <v>5.4063018242122722E-2</v>
      </c>
      <c r="D9" s="7">
        <f>C9-'Figure 2'!C9</f>
        <v>1.3942973772083027E-2</v>
      </c>
    </row>
    <row r="10" spans="1:4" hidden="1" x14ac:dyDescent="0.25">
      <c r="A10" t="s">
        <v>7</v>
      </c>
      <c r="B10" s="8" t="s">
        <v>28</v>
      </c>
      <c r="C10" s="10">
        <v>1.658374792703151E-3</v>
      </c>
      <c r="D10" s="7">
        <f>C10-'Figure 2'!C10</f>
        <v>-3.0103634469115237E-3</v>
      </c>
    </row>
    <row r="11" spans="1:4" hidden="1" x14ac:dyDescent="0.25">
      <c r="A11" t="s">
        <v>8</v>
      </c>
      <c r="B11" s="8" t="s">
        <v>29</v>
      </c>
      <c r="C11" s="10">
        <v>3.8971807628524049E-2</v>
      </c>
      <c r="D11" s="7">
        <f>C11-'Figure 2'!C11</f>
        <v>-4.690852423070227E-3</v>
      </c>
    </row>
    <row r="12" spans="1:4" hidden="1" x14ac:dyDescent="0.25">
      <c r="A12" t="s">
        <v>9</v>
      </c>
      <c r="B12" s="8" t="s">
        <v>30</v>
      </c>
      <c r="C12" s="10">
        <v>5.7711442786069649E-2</v>
      </c>
      <c r="D12" s="7">
        <f>C12-'Figure 2'!C12</f>
        <v>9.1998854005220024E-3</v>
      </c>
    </row>
    <row r="13" spans="1:4" hidden="1" x14ac:dyDescent="0.25">
      <c r="A13" t="s">
        <v>10</v>
      </c>
      <c r="B13" s="8" t="s">
        <v>31</v>
      </c>
      <c r="C13" s="10">
        <v>1.5754560530679934E-3</v>
      </c>
      <c r="D13" s="7">
        <f>C13-'Figure 2'!C13</f>
        <v>4.8526255912103092E-4</v>
      </c>
    </row>
    <row r="14" spans="1:4" hidden="1" x14ac:dyDescent="0.25">
      <c r="A14" t="s">
        <v>11</v>
      </c>
      <c r="B14" s="8" t="s">
        <v>32</v>
      </c>
      <c r="C14" s="10">
        <v>4.9751243781094526E-3</v>
      </c>
      <c r="D14" s="7">
        <f>C14-'Figure 2'!C14</f>
        <v>-3.5123707329578584E-3</v>
      </c>
    </row>
    <row r="15" spans="1:4" hidden="1" x14ac:dyDescent="0.25">
      <c r="A15" t="s">
        <v>12</v>
      </c>
      <c r="B15" s="8" t="s">
        <v>33</v>
      </c>
      <c r="C15" s="10">
        <v>9.1210613598673301E-3</v>
      </c>
      <c r="D15" s="7">
        <f>C15-'Figure 2'!C15</f>
        <v>-2.1406784945066353E-3</v>
      </c>
    </row>
    <row r="16" spans="1:4" hidden="1" x14ac:dyDescent="0.25">
      <c r="A16" t="s">
        <v>13</v>
      </c>
      <c r="B16" s="8" t="s">
        <v>34</v>
      </c>
      <c r="C16" s="10">
        <v>1.0945273631840797E-2</v>
      </c>
      <c r="D16" s="7">
        <f>C16-'Figure 2'!C16</f>
        <v>3.1917600162274197E-3</v>
      </c>
    </row>
    <row r="17" spans="1:4" hidden="1" x14ac:dyDescent="0.25">
      <c r="A17" t="s">
        <v>14</v>
      </c>
      <c r="B17" s="8" t="s">
        <v>35</v>
      </c>
      <c r="C17" s="10"/>
      <c r="D17" s="7">
        <f>C17-'Figure 2'!C17</f>
        <v>-2.5663688652235461E-5</v>
      </c>
    </row>
    <row r="18" spans="1:4" hidden="1" x14ac:dyDescent="0.25">
      <c r="A18" t="s">
        <v>15</v>
      </c>
      <c r="B18" s="8" t="s">
        <v>42</v>
      </c>
      <c r="C18" s="10">
        <v>1.6583747927031509E-4</v>
      </c>
      <c r="D18" s="7">
        <f>C18-'Figure 2'!C18</f>
        <v>-1.7805594866964009E-4</v>
      </c>
    </row>
    <row r="19" spans="1:4" x14ac:dyDescent="0.25">
      <c r="A19" t="s">
        <v>16</v>
      </c>
      <c r="B19" s="8" t="s">
        <v>69</v>
      </c>
      <c r="C19" s="10">
        <v>2.8689883913764511E-2</v>
      </c>
      <c r="D19" s="7">
        <f>C19-'Figure 2'!C19</f>
        <v>-3.3103145623088026E-2</v>
      </c>
    </row>
    <row r="20" spans="1:4" hidden="1" x14ac:dyDescent="0.25">
      <c r="A20" t="s">
        <v>17</v>
      </c>
      <c r="B20" s="8" t="s">
        <v>36</v>
      </c>
      <c r="C20" s="10">
        <v>8.2918739635157548E-4</v>
      </c>
      <c r="D20" s="7">
        <f>C20-'Figure 2'!C20</f>
        <v>-4.4051785411583699E-3</v>
      </c>
    </row>
    <row r="21" spans="1:4" hidden="1" x14ac:dyDescent="0.25">
      <c r="A21" t="s">
        <v>18</v>
      </c>
      <c r="B21" s="8" t="s">
        <v>37</v>
      </c>
      <c r="C21" s="10">
        <v>6.6334991708126036E-4</v>
      </c>
      <c r="D21" s="7">
        <f>C21-'Figure 2'!C21</f>
        <v>3.3690779742482529E-4</v>
      </c>
    </row>
    <row r="22" spans="1:4" hidden="1" x14ac:dyDescent="0.25">
      <c r="A22" t="s">
        <v>19</v>
      </c>
      <c r="B22" s="8" t="s">
        <v>43</v>
      </c>
      <c r="C22" s="10">
        <v>8.2918739635157548E-4</v>
      </c>
      <c r="D22" s="7">
        <f>C22-'Figure 2'!C22</f>
        <v>-2.3115348209090001E-3</v>
      </c>
    </row>
    <row r="23" spans="1:4" x14ac:dyDescent="0.25">
      <c r="A23" t="s">
        <v>20</v>
      </c>
      <c r="B23" s="8" t="s">
        <v>68</v>
      </c>
      <c r="C23" s="10">
        <v>1.2935323383084577E-2</v>
      </c>
      <c r="D23" s="7">
        <f>C23-'Figure 2'!C23</f>
        <v>-1.5780804397447772E-2</v>
      </c>
    </row>
    <row r="24" spans="1:4" hidden="1" x14ac:dyDescent="0.25">
      <c r="A24" t="s">
        <v>21</v>
      </c>
      <c r="B24" s="8" t="s">
        <v>38</v>
      </c>
      <c r="C24" s="10">
        <v>4.1459369817578774E-4</v>
      </c>
      <c r="D24" s="7">
        <f>C24-'Figure 2'!C24</f>
        <v>-1.1611567850714696E-3</v>
      </c>
    </row>
    <row r="25" spans="1:4" hidden="1" x14ac:dyDescent="0.25">
      <c r="A25" t="s">
        <v>22</v>
      </c>
      <c r="B25" s="8" t="s">
        <v>39</v>
      </c>
      <c r="C25" s="10">
        <v>1.990049751243781E-3</v>
      </c>
      <c r="D25" s="7">
        <f>C25-'Figure 2'!C25</f>
        <v>-1.1437271823952705E-4</v>
      </c>
    </row>
    <row r="26" spans="1:4" hidden="1" x14ac:dyDescent="0.25">
      <c r="A26" t="s">
        <v>23</v>
      </c>
      <c r="B26" s="8" t="s">
        <v>40</v>
      </c>
      <c r="C26" s="10">
        <v>4.7263681592039797E-3</v>
      </c>
      <c r="D26" s="7">
        <f>C26-'Figure 2'!C26</f>
        <v>-2.0355005268870192E-3</v>
      </c>
    </row>
    <row r="27" spans="1:4" hidden="1" x14ac:dyDescent="0.25">
      <c r="A27" t="s">
        <v>24</v>
      </c>
      <c r="B27" s="8" t="s">
        <v>41</v>
      </c>
      <c r="C27" s="10">
        <v>2.0729684908789387E-3</v>
      </c>
      <c r="D27" s="7">
        <f>C27-'Figure 2'!C27</f>
        <v>8.2673976992638475E-4</v>
      </c>
    </row>
    <row r="28" spans="1:4" x14ac:dyDescent="0.25">
      <c r="B28" s="8" t="s">
        <v>45</v>
      </c>
      <c r="C28" s="10">
        <f>1-C23-C19-C29-C9-C5-C4-C3</f>
        <v>5.1575456053068125E-2</v>
      </c>
      <c r="D28" s="7">
        <f>C28-'Figure 2'!C28</f>
        <v>-1.0899201054387797E-2</v>
      </c>
    </row>
    <row r="29" spans="1:4" x14ac:dyDescent="0.25">
      <c r="B29" s="8" t="s">
        <v>71</v>
      </c>
      <c r="C29" s="10">
        <f>C11+C12</f>
        <v>9.6683250414593691E-2</v>
      </c>
      <c r="D29" s="7">
        <f>C29-'Figure 2'!C29</f>
        <v>4.5090329774517685E-3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B1" workbookViewId="0">
      <selection activeCell="L31" sqref="L31"/>
    </sheetView>
  </sheetViews>
  <sheetFormatPr baseColWidth="10" defaultRowHeight="15" x14ac:dyDescent="0.25"/>
  <cols>
    <col min="1" max="1" width="8" hidden="1" customWidth="1"/>
    <col min="2" max="2" width="44.5703125" customWidth="1"/>
    <col min="3" max="3" width="13" style="1" customWidth="1"/>
  </cols>
  <sheetData>
    <row r="1" spans="1:3" ht="15.75" x14ac:dyDescent="0.25">
      <c r="B1" s="11" t="s">
        <v>61</v>
      </c>
    </row>
    <row r="2" spans="1:3" x14ac:dyDescent="0.25">
      <c r="A2" s="8" t="s">
        <v>44</v>
      </c>
      <c r="B2" s="8"/>
      <c r="C2" s="9" t="s">
        <v>59</v>
      </c>
    </row>
    <row r="3" spans="1:3" x14ac:dyDescent="0.25">
      <c r="A3" s="8" t="s">
        <v>0</v>
      </c>
      <c r="B3" s="8" t="s">
        <v>64</v>
      </c>
      <c r="C3" s="10">
        <v>0.52300287741277174</v>
      </c>
    </row>
    <row r="4" spans="1:3" x14ac:dyDescent="0.25">
      <c r="A4" s="8" t="s">
        <v>1</v>
      </c>
      <c r="B4" s="8" t="s">
        <v>65</v>
      </c>
      <c r="C4" s="10">
        <v>0.14189145491557159</v>
      </c>
    </row>
    <row r="5" spans="1:3" x14ac:dyDescent="0.25">
      <c r="A5" s="8" t="s">
        <v>2</v>
      </c>
      <c r="B5" s="8" t="s">
        <v>66</v>
      </c>
      <c r="C5" s="10">
        <v>4.9827591339634283E-2</v>
      </c>
    </row>
    <row r="6" spans="1:3" hidden="1" x14ac:dyDescent="0.25">
      <c r="A6" s="8" t="s">
        <v>3</v>
      </c>
      <c r="B6" s="8" t="s">
        <v>25</v>
      </c>
      <c r="C6" s="10">
        <v>3.0745099005378084E-4</v>
      </c>
    </row>
    <row r="7" spans="1:3" hidden="1" x14ac:dyDescent="0.25">
      <c r="A7" s="8" t="s">
        <v>4</v>
      </c>
      <c r="B7" s="8" t="s">
        <v>26</v>
      </c>
      <c r="C7" s="10">
        <v>1.7553963038129054E-4</v>
      </c>
    </row>
    <row r="8" spans="1:3" hidden="1" x14ac:dyDescent="0.25">
      <c r="A8" s="8" t="s">
        <v>5</v>
      </c>
      <c r="B8" s="8" t="s">
        <v>27</v>
      </c>
      <c r="C8" s="10">
        <v>7.9562567559660381E-3</v>
      </c>
    </row>
    <row r="9" spans="1:3" x14ac:dyDescent="0.25">
      <c r="A9" s="8" t="s">
        <v>6</v>
      </c>
      <c r="B9" s="8" t="s">
        <v>67</v>
      </c>
      <c r="C9" s="10">
        <v>4.0120044470039695E-2</v>
      </c>
    </row>
    <row r="10" spans="1:3" hidden="1" x14ac:dyDescent="0.25">
      <c r="A10" s="8" t="s">
        <v>7</v>
      </c>
      <c r="B10" s="8" t="s">
        <v>28</v>
      </c>
      <c r="C10" s="10">
        <v>4.6687382396146749E-3</v>
      </c>
    </row>
    <row r="11" spans="1:3" hidden="1" x14ac:dyDescent="0.25">
      <c r="A11" s="8" t="s">
        <v>8</v>
      </c>
      <c r="B11" s="8" t="s">
        <v>29</v>
      </c>
      <c r="C11" s="10">
        <v>4.3662660051594276E-2</v>
      </c>
    </row>
    <row r="12" spans="1:3" hidden="1" x14ac:dyDescent="0.25">
      <c r="A12" s="8" t="s">
        <v>9</v>
      </c>
      <c r="B12" s="8" t="s">
        <v>30</v>
      </c>
      <c r="C12" s="10">
        <v>4.8511557385547646E-2</v>
      </c>
    </row>
    <row r="13" spans="1:3" hidden="1" x14ac:dyDescent="0.25">
      <c r="A13" s="8" t="s">
        <v>10</v>
      </c>
      <c r="B13" s="8" t="s">
        <v>31</v>
      </c>
      <c r="C13" s="10">
        <v>1.0901934939469625E-3</v>
      </c>
    </row>
    <row r="14" spans="1:3" hidden="1" x14ac:dyDescent="0.25">
      <c r="A14" s="8" t="s">
        <v>11</v>
      </c>
      <c r="B14" s="8" t="s">
        <v>32</v>
      </c>
      <c r="C14" s="10">
        <v>8.487495111067311E-3</v>
      </c>
    </row>
    <row r="15" spans="1:3" hidden="1" x14ac:dyDescent="0.25">
      <c r="A15" s="8" t="s">
        <v>12</v>
      </c>
      <c r="B15" s="8" t="s">
        <v>33</v>
      </c>
      <c r="C15" s="10">
        <v>1.1261739854373965E-2</v>
      </c>
    </row>
    <row r="16" spans="1:3" hidden="1" x14ac:dyDescent="0.25">
      <c r="A16" s="8" t="s">
        <v>13</v>
      </c>
      <c r="B16" s="8" t="s">
        <v>34</v>
      </c>
      <c r="C16" s="10">
        <v>7.7535136156133772E-3</v>
      </c>
    </row>
    <row r="17" spans="1:3" hidden="1" x14ac:dyDescent="0.25">
      <c r="A17" s="8" t="s">
        <v>14</v>
      </c>
      <c r="B17" s="8" t="s">
        <v>35</v>
      </c>
      <c r="C17" s="10">
        <v>2.5663688652235461E-5</v>
      </c>
    </row>
    <row r="18" spans="1:3" hidden="1" x14ac:dyDescent="0.25">
      <c r="A18" s="8" t="s">
        <v>15</v>
      </c>
      <c r="B18" s="8" t="s">
        <v>42</v>
      </c>
      <c r="C18" s="10">
        <v>3.4389342793995518E-4</v>
      </c>
    </row>
    <row r="19" spans="1:3" x14ac:dyDescent="0.25">
      <c r="A19" s="8" t="s">
        <v>16</v>
      </c>
      <c r="B19" s="8" t="s">
        <v>70</v>
      </c>
      <c r="C19" s="10">
        <v>6.1793029536852541E-2</v>
      </c>
    </row>
    <row r="20" spans="1:3" hidden="1" x14ac:dyDescent="0.25">
      <c r="A20" s="8" t="s">
        <v>17</v>
      </c>
      <c r="B20" s="8" t="s">
        <v>36</v>
      </c>
      <c r="C20" s="10">
        <v>5.234365937509945E-3</v>
      </c>
    </row>
    <row r="21" spans="1:3" hidden="1" x14ac:dyDescent="0.25">
      <c r="A21" s="8" t="s">
        <v>18</v>
      </c>
      <c r="B21" s="8" t="s">
        <v>37</v>
      </c>
      <c r="C21" s="10">
        <v>3.2644211965643507E-4</v>
      </c>
    </row>
    <row r="22" spans="1:3" hidden="1" x14ac:dyDescent="0.25">
      <c r="A22" s="8" t="s">
        <v>19</v>
      </c>
      <c r="B22" s="8" t="s">
        <v>43</v>
      </c>
      <c r="C22" s="10">
        <v>3.1407222172605757E-3</v>
      </c>
    </row>
    <row r="23" spans="1:3" x14ac:dyDescent="0.25">
      <c r="A23" s="8" t="s">
        <v>20</v>
      </c>
      <c r="B23" s="8" t="s">
        <v>68</v>
      </c>
      <c r="C23" s="10">
        <v>2.8716127780532348E-2</v>
      </c>
    </row>
    <row r="24" spans="1:3" hidden="1" x14ac:dyDescent="0.25">
      <c r="A24" s="8" t="s">
        <v>21</v>
      </c>
      <c r="B24" s="8" t="s">
        <v>38</v>
      </c>
      <c r="C24" s="10">
        <v>1.5757504832472574E-3</v>
      </c>
    </row>
    <row r="25" spans="1:3" hidden="1" x14ac:dyDescent="0.25">
      <c r="A25" s="8" t="s">
        <v>22</v>
      </c>
      <c r="B25" s="8" t="s">
        <v>39</v>
      </c>
      <c r="C25" s="10">
        <v>2.104422469483308E-3</v>
      </c>
    </row>
    <row r="26" spans="1:3" hidden="1" x14ac:dyDescent="0.25">
      <c r="A26" s="8" t="s">
        <v>23</v>
      </c>
      <c r="B26" s="8" t="s">
        <v>40</v>
      </c>
      <c r="C26" s="10">
        <v>6.761868686090999E-3</v>
      </c>
    </row>
    <row r="27" spans="1:3" hidden="1" x14ac:dyDescent="0.25">
      <c r="A27" s="8" t="s">
        <v>24</v>
      </c>
      <c r="B27" s="8" t="s">
        <v>41</v>
      </c>
      <c r="C27" s="10">
        <v>1.246228720952554E-3</v>
      </c>
    </row>
    <row r="28" spans="1:3" x14ac:dyDescent="0.25">
      <c r="A28" s="8"/>
      <c r="B28" s="8" t="s">
        <v>45</v>
      </c>
      <c r="C28" s="10">
        <f>1-C23-C19-C29-C9-C5-C4-C3</f>
        <v>6.2474657107455922E-2</v>
      </c>
    </row>
    <row r="29" spans="1:3" x14ac:dyDescent="0.25">
      <c r="A29" s="8"/>
      <c r="B29" s="8" t="s">
        <v>71</v>
      </c>
      <c r="C29" s="10">
        <f>C11+C12</f>
        <v>9.2174217437141923E-2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/>
  </sheetViews>
  <sheetFormatPr baseColWidth="10" defaultRowHeight="15" x14ac:dyDescent="0.25"/>
  <cols>
    <col min="14" max="14" width="11.42578125" customWidth="1"/>
  </cols>
  <sheetData>
    <row r="1" spans="1:14" ht="15.75" x14ac:dyDescent="0.25">
      <c r="A1" s="11" t="s">
        <v>62</v>
      </c>
    </row>
    <row r="2" spans="1:14" x14ac:dyDescent="0.25">
      <c r="A2" s="5"/>
      <c r="B2" s="6">
        <v>2008</v>
      </c>
      <c r="C2" s="6">
        <v>2009</v>
      </c>
      <c r="D2" s="6">
        <v>2010</v>
      </c>
      <c r="E2" s="6">
        <v>2011</v>
      </c>
      <c r="F2" s="6">
        <v>2012</v>
      </c>
      <c r="G2" s="6">
        <v>2013</v>
      </c>
      <c r="H2" s="6">
        <v>2014</v>
      </c>
      <c r="I2" s="6">
        <v>2015</v>
      </c>
      <c r="J2" s="6">
        <v>2016</v>
      </c>
      <c r="K2" s="6">
        <v>2017</v>
      </c>
      <c r="L2" s="6">
        <v>2018</v>
      </c>
      <c r="M2" s="6">
        <v>2019</v>
      </c>
      <c r="N2" s="6">
        <v>2020</v>
      </c>
    </row>
    <row r="3" spans="1:14" x14ac:dyDescent="0.25">
      <c r="A3" s="5" t="s">
        <v>46</v>
      </c>
      <c r="B3" s="6">
        <v>3689</v>
      </c>
      <c r="C3" s="6">
        <v>4010</v>
      </c>
      <c r="D3" s="6">
        <v>4087</v>
      </c>
      <c r="E3" s="6">
        <v>4425</v>
      </c>
      <c r="F3" s="6">
        <v>5449</v>
      </c>
      <c r="G3" s="6">
        <v>5230</v>
      </c>
      <c r="H3" s="6">
        <v>4936</v>
      </c>
      <c r="I3" s="6">
        <v>4474</v>
      </c>
      <c r="J3" s="6">
        <v>4411</v>
      </c>
      <c r="K3" s="6">
        <v>4454</v>
      </c>
      <c r="L3" s="6">
        <v>5573</v>
      </c>
      <c r="M3" s="6">
        <v>5954</v>
      </c>
      <c r="N3" s="6">
        <v>6142</v>
      </c>
    </row>
    <row r="4" spans="1:14" x14ac:dyDescent="0.25">
      <c r="A4" s="5" t="s">
        <v>47</v>
      </c>
      <c r="B4" s="6">
        <v>3789</v>
      </c>
      <c r="C4" s="6">
        <v>4264</v>
      </c>
      <c r="D4" s="6">
        <v>4187</v>
      </c>
      <c r="E4" s="6">
        <v>4547</v>
      </c>
      <c r="F4" s="6">
        <v>5602</v>
      </c>
      <c r="G4" s="6">
        <v>5358</v>
      </c>
      <c r="H4" s="6">
        <v>5187</v>
      </c>
      <c r="I4" s="6">
        <v>4864</v>
      </c>
      <c r="J4" s="6">
        <v>4796</v>
      </c>
      <c r="K4" s="6">
        <v>4678</v>
      </c>
      <c r="L4" s="6">
        <v>6107</v>
      </c>
      <c r="M4" s="6">
        <v>6258</v>
      </c>
      <c r="N4" s="6">
        <v>5923</v>
      </c>
    </row>
    <row r="5" spans="1:14" x14ac:dyDescent="0.25">
      <c r="A5" s="5" t="s">
        <v>48</v>
      </c>
      <c r="B5" s="6">
        <v>7478</v>
      </c>
      <c r="C5" s="6">
        <v>8274</v>
      </c>
      <c r="D5" s="6">
        <v>8274</v>
      </c>
      <c r="E5" s="6">
        <v>8972</v>
      </c>
      <c r="F5" s="6">
        <v>11051</v>
      </c>
      <c r="G5" s="6">
        <v>10588</v>
      </c>
      <c r="H5" s="6">
        <v>10123</v>
      </c>
      <c r="I5" s="6">
        <v>9338</v>
      </c>
      <c r="J5" s="6">
        <v>9207</v>
      </c>
      <c r="K5" s="6">
        <v>9132</v>
      </c>
      <c r="L5" s="6">
        <v>11680</v>
      </c>
      <c r="M5" s="6">
        <v>12212</v>
      </c>
      <c r="N5" s="6">
        <v>12065</v>
      </c>
    </row>
    <row r="6" spans="1:14" x14ac:dyDescent="0.25">
      <c r="B6" s="3">
        <f>B3/B5</f>
        <v>0.49331372024605508</v>
      </c>
      <c r="C6" s="3">
        <f t="shared" ref="C6:N6" si="0">C3/C5</f>
        <v>0.484650713077109</v>
      </c>
      <c r="D6" s="3">
        <f t="shared" si="0"/>
        <v>0.49395697365240515</v>
      </c>
      <c r="E6" s="3">
        <f t="shared" si="0"/>
        <v>0.4932010699955417</v>
      </c>
      <c r="F6" s="3">
        <f t="shared" si="0"/>
        <v>0.49307754954302779</v>
      </c>
      <c r="G6" s="3">
        <f t="shared" si="0"/>
        <v>0.49395542123158293</v>
      </c>
      <c r="H6" s="3">
        <f t="shared" si="0"/>
        <v>0.4876024893806184</v>
      </c>
      <c r="I6" s="3">
        <f t="shared" si="0"/>
        <v>0.47911758406511029</v>
      </c>
      <c r="J6" s="3">
        <f t="shared" si="0"/>
        <v>0.47909199522102747</v>
      </c>
      <c r="K6" s="3">
        <f t="shared" si="0"/>
        <v>0.48773543583004819</v>
      </c>
      <c r="L6" s="3">
        <f t="shared" si="0"/>
        <v>0.47714041095890408</v>
      </c>
      <c r="M6" s="3">
        <f t="shared" si="0"/>
        <v>0.48755322633475268</v>
      </c>
      <c r="N6" s="3">
        <f t="shared" si="0"/>
        <v>0.50907583920430999</v>
      </c>
    </row>
    <row r="8" spans="1:14" x14ac:dyDescent="0.25">
      <c r="L8">
        <f>L5/K5-1</f>
        <v>0.27901883486640378</v>
      </c>
      <c r="N8" s="4">
        <f>N5/M5-1</f>
        <v>-1.2037340320995793E-2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L6" sqref="L6"/>
    </sheetView>
  </sheetViews>
  <sheetFormatPr baseColWidth="10" defaultColWidth="9.140625" defaultRowHeight="15" x14ac:dyDescent="0.25"/>
  <cols>
    <col min="1" max="1" width="16.85546875" bestFit="1" customWidth="1"/>
    <col min="2" max="9" width="5" bestFit="1" customWidth="1"/>
  </cols>
  <sheetData>
    <row r="1" spans="1:9" ht="15.75" x14ac:dyDescent="0.25">
      <c r="A1" s="11" t="s">
        <v>63</v>
      </c>
    </row>
    <row r="2" spans="1:9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</row>
    <row r="3" spans="1:9" x14ac:dyDescent="0.25">
      <c r="A3" t="s">
        <v>57</v>
      </c>
      <c r="B3" s="1">
        <v>0.49381199811053378</v>
      </c>
      <c r="C3" s="1">
        <v>0.4874987647000692</v>
      </c>
      <c r="D3" s="1">
        <v>0.47911311053984573</v>
      </c>
      <c r="E3" s="1">
        <v>0.47892220773576705</v>
      </c>
      <c r="F3" s="1">
        <v>0.48756709387665681</v>
      </c>
      <c r="G3" s="1">
        <v>0.47713257965056527</v>
      </c>
      <c r="H3" s="1">
        <v>0.48750716801835015</v>
      </c>
      <c r="I3" s="1">
        <v>0.50903814262023217</v>
      </c>
    </row>
    <row r="4" spans="1:9" x14ac:dyDescent="0.25">
      <c r="A4" t="s">
        <v>58</v>
      </c>
      <c r="B4" s="1">
        <v>0.60573960057467113</v>
      </c>
      <c r="C4" s="1">
        <v>0.60781494914652401</v>
      </c>
      <c r="D4" s="1">
        <v>0.60878349331538817</v>
      </c>
      <c r="E4" s="1">
        <v>0.60972790325449044</v>
      </c>
      <c r="F4" s="1">
        <v>0.6111107144642054</v>
      </c>
      <c r="G4" s="1">
        <v>0.61184234869446164</v>
      </c>
      <c r="H4" s="1">
        <v>0.6125431358146235</v>
      </c>
      <c r="I4" s="1">
        <v>0.61400272445718729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BRIERE Luc</cp:lastModifiedBy>
  <dcterms:created xsi:type="dcterms:W3CDTF">2011-02-11T15:45:55Z</dcterms:created>
  <dcterms:modified xsi:type="dcterms:W3CDTF">2022-11-08T16:44:55Z</dcterms:modified>
</cp:coreProperties>
</file>