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spaceDESL\Publications\OFL\OFL2022\Annexe 2 Comptes des CL\"/>
    </mc:Choice>
  </mc:AlternateContent>
  <bookViews>
    <workbookView xWindow="480" yWindow="120" windowWidth="22065" windowHeight="10815" activeTab="9"/>
  </bookViews>
  <sheets>
    <sheet name="Définitions" sheetId="9" r:id="rId1"/>
    <sheet name="1-Comm" sheetId="1" r:id="rId2"/>
    <sheet name="2a-GFP" sheetId="2" r:id="rId3"/>
    <sheet name="2b-GFP 2021" sheetId="3" r:id="rId4"/>
    <sheet name="3-Sect Co" sheetId="4" r:id="rId5"/>
    <sheet name="4-Dept" sheetId="5" r:id="rId6"/>
    <sheet name="5-Reg+CTU" sheetId="6" r:id="rId7"/>
    <sheet name="6-Ensemble" sheetId="7" r:id="rId8"/>
    <sheet name="7-Synd" sheetId="8" r:id="rId9"/>
    <sheet name="8-Ens+Synd" sheetId="10" r:id="rId10"/>
  </sheets>
  <definedNames>
    <definedName name="_xlnm.Print_Area" localSheetId="1">'1-Comm'!$A$1:$H$52</definedName>
    <definedName name="_xlnm.Print_Area" localSheetId="2">'2a-GFP'!$A$1:$H$51</definedName>
    <definedName name="_xlnm.Print_Area" localSheetId="3">'2b-GFP 2021'!$A$1:$F$48</definedName>
    <definedName name="_xlnm.Print_Area" localSheetId="4">'3-Sect Co'!$A$1:$H$51</definedName>
    <definedName name="_xlnm.Print_Area" localSheetId="5">'4-Dept'!$A$1:$H$55</definedName>
    <definedName name="_xlnm.Print_Area" localSheetId="6">'5-Reg+CTU'!$A$1:$H$52</definedName>
    <definedName name="_xlnm.Print_Area" localSheetId="7">'6-Ensemble'!$A$1:$H$50</definedName>
    <definedName name="_xlnm.Print_Area" localSheetId="8">'7-Synd'!$A$1:$H$48</definedName>
    <definedName name="_xlnm.Print_Area" localSheetId="9">'8-Ens+Synd'!$A$1:$H$49</definedName>
  </definedNames>
  <calcPr calcId="152511"/>
</workbook>
</file>

<file path=xl/calcChain.xml><?xml version="1.0" encoding="utf-8"?>
<calcChain xmlns="http://schemas.openxmlformats.org/spreadsheetml/2006/main">
  <c r="I45" i="10" l="1"/>
  <c r="I44" i="10"/>
  <c r="I43" i="10"/>
  <c r="I42" i="10"/>
  <c r="I40" i="10"/>
  <c r="I38" i="10"/>
  <c r="I37" i="10"/>
  <c r="I35" i="10"/>
  <c r="I34" i="10"/>
  <c r="I32" i="10"/>
  <c r="I31" i="10"/>
  <c r="I30" i="10"/>
  <c r="I29" i="10"/>
  <c r="I28" i="10"/>
  <c r="I27" i="10"/>
  <c r="I26" i="10"/>
  <c r="I25" i="10"/>
  <c r="I24" i="10"/>
  <c r="I23" i="10"/>
  <c r="I22" i="10"/>
  <c r="I21" i="10"/>
  <c r="I20" i="10"/>
  <c r="I19" i="10"/>
  <c r="I18" i="10"/>
  <c r="I17" i="10"/>
  <c r="I16" i="10"/>
  <c r="I15" i="10"/>
  <c r="I14" i="10"/>
  <c r="I13" i="10"/>
  <c r="I12" i="10"/>
  <c r="I11" i="10"/>
  <c r="I10" i="10"/>
  <c r="I9" i="10"/>
  <c r="I8" i="10"/>
  <c r="I7" i="10"/>
  <c r="I6" i="10"/>
  <c r="I5" i="10"/>
  <c r="I4" i="10"/>
  <c r="I45" i="8"/>
  <c r="I44" i="8"/>
  <c r="I43" i="8"/>
  <c r="I42" i="8"/>
  <c r="I5" i="8"/>
  <c r="I6" i="8"/>
  <c r="I7" i="8"/>
  <c r="I8" i="8"/>
  <c r="I9" i="8"/>
  <c r="I10" i="8"/>
  <c r="I11" i="8"/>
  <c r="I12" i="8"/>
  <c r="I13" i="8"/>
  <c r="I14" i="8"/>
  <c r="I15" i="8"/>
  <c r="I16" i="8"/>
  <c r="I17" i="8"/>
  <c r="I18" i="8"/>
  <c r="I19" i="8"/>
  <c r="I20" i="8"/>
  <c r="I21" i="8"/>
  <c r="I22" i="8"/>
  <c r="I23" i="8"/>
  <c r="I24" i="8"/>
  <c r="I25" i="8"/>
  <c r="I26" i="8"/>
  <c r="I27" i="8"/>
  <c r="I28" i="8"/>
  <c r="I29" i="8"/>
  <c r="I30" i="8"/>
  <c r="I31" i="8"/>
  <c r="I32" i="8"/>
  <c r="I34" i="8"/>
  <c r="I35" i="8"/>
  <c r="I37" i="8"/>
  <c r="I38" i="8"/>
  <c r="I40" i="8"/>
  <c r="I4" i="8"/>
  <c r="I45" i="7"/>
  <c r="I43" i="7"/>
  <c r="I44" i="7"/>
  <c r="I42" i="7"/>
  <c r="I5" i="7"/>
  <c r="I6" i="7"/>
  <c r="I7" i="7"/>
  <c r="I8" i="7"/>
  <c r="I9" i="7"/>
  <c r="I10" i="7"/>
  <c r="I11" i="7"/>
  <c r="I12" i="7"/>
  <c r="I13" i="7"/>
  <c r="I14" i="7"/>
  <c r="I15" i="7"/>
  <c r="I16" i="7"/>
  <c r="I17" i="7"/>
  <c r="I18" i="7"/>
  <c r="I19" i="7"/>
  <c r="I20" i="7"/>
  <c r="I21" i="7"/>
  <c r="I22" i="7"/>
  <c r="I23" i="7"/>
  <c r="I24" i="7"/>
  <c r="I25" i="7"/>
  <c r="I26" i="7"/>
  <c r="I27" i="7"/>
  <c r="I28" i="7"/>
  <c r="I29" i="7"/>
  <c r="I30" i="7"/>
  <c r="I31" i="7"/>
  <c r="I32" i="7"/>
  <c r="I34" i="7"/>
  <c r="I35" i="7"/>
  <c r="I37" i="7"/>
  <c r="I38" i="7"/>
  <c r="I40" i="7"/>
  <c r="I4" i="7"/>
  <c r="I47" i="6"/>
  <c r="I10" i="6"/>
  <c r="I14" i="6"/>
  <c r="I48" i="6"/>
  <c r="I46" i="6"/>
  <c r="I45" i="6"/>
  <c r="I5" i="6"/>
  <c r="I6" i="6"/>
  <c r="I7" i="6"/>
  <c r="I8" i="6"/>
  <c r="I9" i="6"/>
  <c r="I11" i="6"/>
  <c r="I12" i="6"/>
  <c r="I13" i="6"/>
  <c r="I15" i="6"/>
  <c r="I16" i="6"/>
  <c r="I17" i="6"/>
  <c r="I18" i="6"/>
  <c r="I19" i="6"/>
  <c r="I20" i="6"/>
  <c r="I21" i="6"/>
  <c r="I22" i="6"/>
  <c r="I23" i="6"/>
  <c r="I24" i="6"/>
  <c r="I25" i="6"/>
  <c r="I26" i="6"/>
  <c r="I27" i="6"/>
  <c r="I28" i="6"/>
  <c r="I29" i="6"/>
  <c r="I30" i="6"/>
  <c r="I31" i="6"/>
  <c r="I32" i="6"/>
  <c r="I33" i="6"/>
  <c r="I34" i="6"/>
  <c r="I35" i="6"/>
  <c r="I37" i="6"/>
  <c r="I38" i="6"/>
  <c r="I40" i="6"/>
  <c r="I41" i="6"/>
  <c r="I43" i="6"/>
  <c r="I4" i="6"/>
  <c r="I49" i="5"/>
  <c r="I47" i="5"/>
  <c r="I48" i="5"/>
  <c r="I46" i="5"/>
  <c r="I5" i="5"/>
  <c r="I6" i="5"/>
  <c r="I7" i="5"/>
  <c r="I8" i="5"/>
  <c r="I9" i="5"/>
  <c r="I10" i="5"/>
  <c r="I11" i="5"/>
  <c r="I12" i="5"/>
  <c r="I13" i="5"/>
  <c r="I15" i="5"/>
  <c r="I16" i="5"/>
  <c r="I17" i="5"/>
  <c r="I18" i="5"/>
  <c r="I19" i="5"/>
  <c r="I20" i="5"/>
  <c r="I21" i="5"/>
  <c r="I22" i="5"/>
  <c r="I23" i="5"/>
  <c r="I24" i="5"/>
  <c r="I25" i="5"/>
  <c r="I26" i="5"/>
  <c r="I27" i="5"/>
  <c r="I28" i="5"/>
  <c r="I29" i="5"/>
  <c r="I30" i="5"/>
  <c r="I31" i="5"/>
  <c r="I32" i="5"/>
  <c r="I33" i="5"/>
  <c r="I34" i="5"/>
  <c r="I35" i="5"/>
  <c r="I36" i="5"/>
  <c r="I38" i="5"/>
  <c r="I39" i="5"/>
  <c r="I41" i="5"/>
  <c r="I42" i="5"/>
  <c r="I44" i="5"/>
  <c r="I4" i="5"/>
  <c r="I13" i="2"/>
  <c r="I46" i="2"/>
  <c r="I44" i="2"/>
  <c r="I45" i="2"/>
  <c r="I43" i="2"/>
  <c r="I4" i="2"/>
  <c r="I5" i="2"/>
  <c r="I6" i="2"/>
  <c r="I7" i="2"/>
  <c r="I8" i="2"/>
  <c r="I9" i="2"/>
  <c r="I10" i="2"/>
  <c r="I11" i="2"/>
  <c r="I12" i="2"/>
  <c r="I15" i="2"/>
  <c r="I16" i="2"/>
  <c r="I17" i="2"/>
  <c r="I18" i="2"/>
  <c r="I19" i="2"/>
  <c r="I20" i="2"/>
  <c r="I21" i="2"/>
  <c r="I22" i="2"/>
  <c r="I23" i="2"/>
  <c r="I24" i="2"/>
  <c r="I25" i="2"/>
  <c r="I26" i="2"/>
  <c r="I27" i="2"/>
  <c r="I28" i="2"/>
  <c r="I29" i="2"/>
  <c r="I30" i="2"/>
  <c r="I31" i="2"/>
  <c r="I32" i="2"/>
  <c r="I33" i="2"/>
  <c r="I35" i="2"/>
  <c r="I36" i="2"/>
  <c r="I37" i="2"/>
  <c r="I38" i="2"/>
  <c r="I39" i="2"/>
  <c r="I41" i="2"/>
  <c r="I40" i="1"/>
  <c r="I47" i="1"/>
  <c r="I45" i="1"/>
  <c r="I46" i="1"/>
  <c r="I44" i="1"/>
  <c r="I5" i="1"/>
  <c r="I6" i="1"/>
  <c r="I7" i="1"/>
  <c r="I8" i="1"/>
  <c r="I9" i="1"/>
  <c r="I10" i="1"/>
  <c r="I11" i="1"/>
  <c r="I12" i="1"/>
  <c r="I13" i="1"/>
  <c r="I14" i="1"/>
  <c r="I16" i="1"/>
  <c r="I17" i="1"/>
  <c r="I18" i="1"/>
  <c r="I19" i="1"/>
  <c r="I20" i="1"/>
  <c r="I21" i="1"/>
  <c r="I22" i="1"/>
  <c r="I23" i="1"/>
  <c r="I24" i="1"/>
  <c r="I25" i="1"/>
  <c r="I26" i="1"/>
  <c r="I27" i="1"/>
  <c r="I28" i="1"/>
  <c r="I29" i="1"/>
  <c r="I30" i="1"/>
  <c r="I31" i="1"/>
  <c r="I32" i="1"/>
  <c r="I33" i="1"/>
  <c r="I34" i="1"/>
  <c r="I36" i="1"/>
  <c r="I37" i="1"/>
  <c r="I38" i="1"/>
  <c r="I39" i="1"/>
  <c r="I42" i="1"/>
  <c r="I4" i="1"/>
  <c r="I46" i="4"/>
  <c r="I44" i="4"/>
  <c r="I45" i="4"/>
  <c r="I43" i="4"/>
  <c r="I5" i="4" l="1"/>
  <c r="I6" i="4"/>
  <c r="I7" i="4"/>
  <c r="I8" i="4"/>
  <c r="I9" i="4"/>
  <c r="I10" i="4"/>
  <c r="I11" i="4"/>
  <c r="I12" i="4"/>
  <c r="I13" i="4"/>
  <c r="I15" i="4"/>
  <c r="I16" i="4"/>
  <c r="I17" i="4"/>
  <c r="I18" i="4"/>
  <c r="I19" i="4"/>
  <c r="I20" i="4"/>
  <c r="I21" i="4"/>
  <c r="I22" i="4"/>
  <c r="I23" i="4"/>
  <c r="I24" i="4"/>
  <c r="I25" i="4"/>
  <c r="I26" i="4"/>
  <c r="I27" i="4"/>
  <c r="I28" i="4"/>
  <c r="I29" i="4"/>
  <c r="I30" i="4"/>
  <c r="I31" i="4"/>
  <c r="I32" i="4"/>
  <c r="I33" i="4"/>
  <c r="I35" i="4"/>
  <c r="I36" i="4"/>
  <c r="I38" i="4"/>
  <c r="I39" i="4"/>
  <c r="I41" i="4"/>
  <c r="I4" i="4"/>
</calcChain>
</file>

<file path=xl/sharedStrings.xml><?xml version="1.0" encoding="utf-8"?>
<sst xmlns="http://schemas.openxmlformats.org/spreadsheetml/2006/main" count="753" uniqueCount="228">
  <si>
    <t>(en milliards d'euros)</t>
  </si>
  <si>
    <t>Valeurs provisoires</t>
  </si>
  <si>
    <r>
      <t xml:space="preserve">2019 / 2018 
à champ constant </t>
    </r>
    <r>
      <rPr>
        <b/>
        <vertAlign val="superscript"/>
        <sz val="11"/>
        <rFont val="Arial"/>
        <family val="2"/>
      </rPr>
      <t>(b)</t>
    </r>
  </si>
  <si>
    <t>DÉPENSES DE FONCTIONNEMENT (1)</t>
  </si>
  <si>
    <t>Achats et charges externes</t>
  </si>
  <si>
    <t>Frais de personnel</t>
  </si>
  <si>
    <t>Charges financières</t>
  </si>
  <si>
    <t>Dépenses d'intervention</t>
  </si>
  <si>
    <t>Autres dépenses de fonctionnement</t>
  </si>
  <si>
    <t>RECETTES DE FONCTIONNEMENT (2)</t>
  </si>
  <si>
    <t>Impôts et taxes</t>
  </si>
  <si>
    <t>- Impôts locaux</t>
  </si>
  <si>
    <t>- Autres impôts et taxes</t>
  </si>
  <si>
    <t>Concours de l'État</t>
  </si>
  <si>
    <t>- Dotations globales de fonctionnement (DGF)</t>
  </si>
  <si>
    <t>- Autres dotations</t>
  </si>
  <si>
    <t>- Péréquations et compensations fiscales</t>
  </si>
  <si>
    <t>Subventions reçues et participations</t>
  </si>
  <si>
    <t>Ventes de biens et services</t>
  </si>
  <si>
    <t>Autres recettes de fonctionnement</t>
  </si>
  <si>
    <t>Épargne brute (3) = (2)-(1)</t>
  </si>
  <si>
    <t>Épargne nette = (3)-(8)</t>
  </si>
  <si>
    <t>DÉPENSES D'INVESTISSEMENT hors remboursements (4)</t>
  </si>
  <si>
    <t>Dépenses d'équipement</t>
  </si>
  <si>
    <t>Subventions d'équipement versées</t>
  </si>
  <si>
    <t>Autres depenses d'investissement</t>
  </si>
  <si>
    <t>RECETTES D'INVESTISSEMENT hors emprunts (5)</t>
  </si>
  <si>
    <t>FCTVA</t>
  </si>
  <si>
    <t>Dotations et Subventions d'équipement</t>
  </si>
  <si>
    <t>Autres recettes d'investissement</t>
  </si>
  <si>
    <t>DÉPENSES TOTALES hors remboursements (6) = (1)+(4)</t>
  </si>
  <si>
    <t>RECETTES TOTALES hors emprunts (7) = (2)+(5)</t>
  </si>
  <si>
    <t>Capacité ou besoin de financement = (7)-(6)</t>
  </si>
  <si>
    <t>Remboursements de dette (8)</t>
  </si>
  <si>
    <t>Emprunts (9)</t>
  </si>
  <si>
    <t>Flux net de dette = (9)-(8)</t>
  </si>
  <si>
    <t>DÉPENSES TOTALES (10)=(6)+(8)</t>
  </si>
  <si>
    <t>RECETTES TOTALES (11)=(7)+(9)</t>
  </si>
  <si>
    <t>Variation du fonds de roulement = (11)-(10)</t>
  </si>
  <si>
    <t>Ratios</t>
  </si>
  <si>
    <t>Taux d'épargne brute = (3) / (2)</t>
  </si>
  <si>
    <t xml:space="preserve">Taux d'épargne nette = [(3)-(8)] / (2) </t>
  </si>
  <si>
    <t>Taux d'endettement = (12) / (2)</t>
  </si>
  <si>
    <t>Capacité de désendettement = (12) / (3)</t>
  </si>
  <si>
    <t>2019 / 2018</t>
  </si>
  <si>
    <t>(a) Y compris métropole de Lyon, métropole du grand Paris (MGP) et établissements publics territoriaux (EPT) de la MGP.</t>
  </si>
  <si>
    <t>Budgets principaux</t>
  </si>
  <si>
    <t>(en millions d'euros)</t>
  </si>
  <si>
    <t>Communautés urbaines 
(CU)</t>
  </si>
  <si>
    <t>Communautés d'agglomération 
(CA)</t>
  </si>
  <si>
    <t>Communautés de communes 
(CC)</t>
  </si>
  <si>
    <t>Autres dotations et Subventions d'équipement</t>
  </si>
  <si>
    <t>Dette au 31 décembre (12)</t>
  </si>
  <si>
    <t>Autres dépenses d'investissement</t>
  </si>
  <si>
    <t>Dotations et subventions d'investissement</t>
  </si>
  <si>
    <t>Flux net de dette =(9)-(8)</t>
  </si>
  <si>
    <r>
      <t>Dette au 31 décembre (12)</t>
    </r>
    <r>
      <rPr>
        <b/>
        <vertAlign val="superscript"/>
        <sz val="11"/>
        <rFont val="Arial"/>
        <family val="2"/>
      </rPr>
      <t xml:space="preserve"> (b)</t>
    </r>
  </si>
  <si>
    <t>(b) La dette de l'année N n'est pas exactement égale à la dette de l'année N-1 augmentée du flux net de dette de l'année N, du fait de certaines différences conceptuelles entre le stock et les flux reportés ici.</t>
  </si>
  <si>
    <r>
      <t>Métropoles</t>
    </r>
    <r>
      <rPr>
        <b/>
        <vertAlign val="superscript"/>
        <sz val="12"/>
        <color theme="1"/>
        <rFont val="Arial"/>
        <family val="2"/>
      </rPr>
      <t xml:space="preserve"> (a)</t>
    </r>
  </si>
  <si>
    <r>
      <t>Ensemble des GFP</t>
    </r>
    <r>
      <rPr>
        <b/>
        <vertAlign val="superscript"/>
        <sz val="12"/>
        <color theme="1"/>
        <rFont val="Arial"/>
        <family val="2"/>
      </rPr>
      <t xml:space="preserve"> (a)</t>
    </r>
  </si>
  <si>
    <t>A1. Communes</t>
  </si>
  <si>
    <r>
      <t>A2a. Groupements de communes à fiscalité propre</t>
    </r>
    <r>
      <rPr>
        <b/>
        <vertAlign val="superscript"/>
        <sz val="12"/>
        <rFont val="Arial"/>
        <family val="2"/>
      </rPr>
      <t xml:space="preserve"> (a)</t>
    </r>
  </si>
  <si>
    <r>
      <t>A2b. Groupements de communes à fiscalité propre, par type de groupement</t>
    </r>
    <r>
      <rPr>
        <sz val="12"/>
        <rFont val="Bookman Old Style"/>
        <family val="1"/>
      </rPr>
      <t/>
    </r>
  </si>
  <si>
    <r>
      <t xml:space="preserve">A3. Secteur communal </t>
    </r>
    <r>
      <rPr>
        <sz val="12"/>
        <rFont val="Arial"/>
        <family val="2"/>
      </rPr>
      <t>(communes, groupements à fiscalité propre)</t>
    </r>
    <r>
      <rPr>
        <vertAlign val="superscript"/>
        <sz val="12"/>
        <rFont val="Arial"/>
        <family val="2"/>
      </rPr>
      <t>(a)</t>
    </r>
  </si>
  <si>
    <r>
      <t>A4. Départements</t>
    </r>
    <r>
      <rPr>
        <b/>
        <vertAlign val="superscript"/>
        <sz val="12"/>
        <rFont val="Arial"/>
        <family val="2"/>
      </rPr>
      <t xml:space="preserve"> (a)</t>
    </r>
  </si>
  <si>
    <r>
      <t>A5. Régions et collectivités territoriales uniques (CTU)</t>
    </r>
    <r>
      <rPr>
        <vertAlign val="superscript"/>
        <sz val="12"/>
        <rFont val="Arial"/>
        <family val="2"/>
      </rPr>
      <t xml:space="preserve"> (a)</t>
    </r>
  </si>
  <si>
    <r>
      <t>A6. Ensemble des collectivités territoriales et de leurs groupements à fiscalité propre</t>
    </r>
    <r>
      <rPr>
        <b/>
        <vertAlign val="superscript"/>
        <sz val="12"/>
        <rFont val="Arial"/>
        <family val="2"/>
      </rPr>
      <t xml:space="preserve"> (a)</t>
    </r>
  </si>
  <si>
    <t>(a) Types 421 à 424 dans les comptes de gestion, c'est-à-dire y compris les syndicats intercommunaux à vocation multiple (SIVOM), les syndicats intercommuaux à vocation unique (SIVU), les pôles métropolitains et les PETR, mais hors EPT (assimilés à des EPCI à fiscalité propre dans nos statistiques).</t>
  </si>
  <si>
    <t>Nomenclatures M14 et M14A</t>
  </si>
  <si>
    <t>Nomenclature M57</t>
  </si>
  <si>
    <t>Nomenclature M52 
(départements)</t>
  </si>
  <si>
    <t>Nomenclature M71 
(régions)</t>
  </si>
  <si>
    <t>Nomenclatures M4 (SPIC), M42 (abbatoirs), 
M49 et M49A (assainissement et distribution d'eau)</t>
  </si>
  <si>
    <t>Nomenclature M41 (distribution électricité-gaz)</t>
  </si>
  <si>
    <t>Nomenclatures M43 et M43A 
(transport de personnes)</t>
  </si>
  <si>
    <t>Nomenclatures M22 
(médico-social)</t>
  </si>
  <si>
    <t>Fonctionnement</t>
  </si>
  <si>
    <t xml:space="preserve">Dépenses de fonctionnement </t>
  </si>
  <si>
    <t>débit net classe 6, sauf 65541 pour les communes de la MGP et sauf : 675, 68,
676</t>
  </si>
  <si>
    <t>idem M14</t>
  </si>
  <si>
    <t>idem M14 : débit net classe 6, sauf :
675, 68 
(Rq : 676 n'existe pas en M4)</t>
  </si>
  <si>
    <t>idem M4</t>
  </si>
  <si>
    <t>débit net des comptes 60, 61, 62 (sauf 621)</t>
  </si>
  <si>
    <t>débit net des comptes 621, 631, 633, 64</t>
  </si>
  <si>
    <t>débit net des comptes 655, 657
(sauf 65541 pour les communes de la MGP)</t>
  </si>
  <si>
    <r>
      <t xml:space="preserve">débit net des comptes 655, 657,
</t>
    </r>
    <r>
      <rPr>
        <sz val="10"/>
        <color rgb="FFFF0000"/>
        <rFont val="Bookman Old Style"/>
        <family val="1"/>
      </rPr>
      <t>651, 652, 656</t>
    </r>
    <r>
      <rPr>
        <sz val="10"/>
        <rFont val="Bookman Old Style"/>
        <family val="1"/>
      </rPr>
      <t xml:space="preserve">
(Rq : 651, 652 et 656 recouvrent en M57 des compétences de type "départementales")</t>
    </r>
  </si>
  <si>
    <t>idem M57</t>
  </si>
  <si>
    <r>
      <t xml:space="preserve">débit net des comptes 655, 657,
</t>
    </r>
    <r>
      <rPr>
        <sz val="10"/>
        <color rgb="FFFF0000"/>
        <rFont val="Bookman Old Style"/>
        <family val="1"/>
      </rPr>
      <t>651, 656</t>
    </r>
    <r>
      <rPr>
        <sz val="10"/>
        <rFont val="Bookman Old Style"/>
        <family val="1"/>
      </rPr>
      <t xml:space="preserve">
(Rq : 652 est ici classé dans "Autres charges")</t>
    </r>
  </si>
  <si>
    <t>sans objet (655 et 657 n'existent pas)</t>
  </si>
  <si>
    <t>idem M14 : débit net du compte 657 (Rq : 655 n'existe pas en M43)</t>
  </si>
  <si>
    <t>débit net du compte 657
(Rq : 655 est ici classé dans "Autres charges")</t>
  </si>
  <si>
    <t>Frais financiers</t>
  </si>
  <si>
    <t>débit net du compte 66</t>
  </si>
  <si>
    <t>Autres charges de fonctionnement</t>
  </si>
  <si>
    <r>
      <t>par différence, débit net des comptes :
635, 637,</t>
    </r>
    <r>
      <rPr>
        <sz val="10"/>
        <color rgb="FFFF0000"/>
        <rFont val="Bookman Old Style"/>
        <family val="1"/>
      </rPr>
      <t xml:space="preserve"> 651</t>
    </r>
    <r>
      <rPr>
        <sz val="10"/>
        <rFont val="Bookman Old Style"/>
        <family val="1"/>
      </rPr>
      <t xml:space="preserve">, 
</t>
    </r>
    <r>
      <rPr>
        <sz val="10"/>
        <color rgb="FFFF0000"/>
        <rFont val="Bookman Old Style"/>
        <family val="1"/>
      </rPr>
      <t>652</t>
    </r>
    <r>
      <rPr>
        <sz val="10"/>
        <rFont val="Bookman Old Style"/>
        <family val="1"/>
      </rPr>
      <t xml:space="preserve">, 
653, 654, 
</t>
    </r>
    <r>
      <rPr>
        <sz val="10"/>
        <color rgb="FFFF0000"/>
        <rFont val="Bookman Old Style"/>
        <family val="1"/>
      </rPr>
      <t>656</t>
    </r>
    <r>
      <rPr>
        <sz val="10"/>
        <rFont val="Bookman Old Style"/>
        <family val="1"/>
      </rPr>
      <t>, 
658, 671, 
(Rq : 672 n'existe pas en M14)
673, 674, 678</t>
    </r>
  </si>
  <si>
    <t>par différence, débit net des comptes :
635, 637 (Rq : 651 est ici classé en intervention) 
(Rq : 652 est ici classé en intervention) 
653, 654, 
(Rq : 656 est ici classé en intervention) 
658, 
(Rq : 671, 672, 674 n'existent pas en M57)
673, 678</t>
  </si>
  <si>
    <t>par différence, débit net des comptes :
635, 637 (Rq : 651 est ici classé en intervention) 
(Rq : 652 est ici classé en intervention) 
653, 654, 
(Rq : 656 est ici classé en intervention) 
658, 671, 
(Rq : 672 n'existe pas en M52)
673, 674, 678</t>
  </si>
  <si>
    <r>
      <t xml:space="preserve">par différence, débit net des comptes : 635, 637, </t>
    </r>
    <r>
      <rPr>
        <sz val="10"/>
        <color rgb="FFFF0000"/>
        <rFont val="Bookman Old Style"/>
        <family val="1"/>
      </rPr>
      <t>652</t>
    </r>
    <r>
      <rPr>
        <sz val="10"/>
        <rFont val="Bookman Old Style"/>
        <family val="1"/>
      </rPr>
      <t xml:space="preserve"> (Rq : 651 et 656 sont ici classés en intervention) 
653, 654, 
658, 671
(Rq : 672 n'existe pas en M71)
673, 674, 678</t>
    </r>
  </si>
  <si>
    <r>
      <t xml:space="preserve">par différence, débit net des comptes :
635, 637, 651, 
(Rq : 652 n'existe pas en M4)
653, 654, 
(Rq : 656 n'existe pas en M4)
658, 671, 
</t>
    </r>
    <r>
      <rPr>
        <sz val="10"/>
        <color rgb="FFFF0000"/>
        <rFont val="Bookman Old Style"/>
        <family val="1"/>
      </rPr>
      <t>672</t>
    </r>
    <r>
      <rPr>
        <sz val="10"/>
        <rFont val="Bookman Old Style"/>
        <family val="1"/>
      </rPr>
      <t xml:space="preserve">, (Rq : équivaut au 652 de la M14) 
673, 674, 678
</t>
    </r>
    <r>
      <rPr>
        <sz val="10"/>
        <color rgb="FFFF0000"/>
        <rFont val="Bookman Old Style"/>
        <family val="1"/>
      </rPr>
      <t>69</t>
    </r>
    <r>
      <rPr>
        <sz val="10"/>
        <rFont val="Bookman Old Style"/>
        <family val="1"/>
      </rPr>
      <t xml:space="preserve"> (impôts sur les benefices, n'existe que pour budgets annexes)</t>
    </r>
  </si>
  <si>
    <r>
      <t xml:space="preserve">idem M4, plus débit net du compte </t>
    </r>
    <r>
      <rPr>
        <sz val="10"/>
        <color rgb="FFFF0000"/>
        <rFont val="Bookman Old Style"/>
        <family val="1"/>
      </rPr>
      <t>634</t>
    </r>
    <r>
      <rPr>
        <sz val="10"/>
        <rFont val="Bookman Old Style"/>
        <family val="1"/>
      </rPr>
      <t xml:space="preserve"> (qui n'existe que en M41)
</t>
    </r>
  </si>
  <si>
    <r>
      <t xml:space="preserve">par différence, débit net des comptes :
635, 637, 651, 
653, 654, </t>
    </r>
    <r>
      <rPr>
        <sz val="10"/>
        <color rgb="FFFF0000"/>
        <rFont val="Bookman Old Style"/>
        <family val="1"/>
      </rPr>
      <t>655</t>
    </r>
    <r>
      <rPr>
        <sz val="10"/>
        <rFont val="Bookman Old Style"/>
        <family val="1"/>
      </rPr>
      <t xml:space="preserve">, 
658, 671, 
673, 678
</t>
    </r>
    <r>
      <rPr>
        <sz val="10"/>
        <color rgb="FFFF0000"/>
        <rFont val="Bookman Old Style"/>
        <family val="1"/>
      </rPr>
      <t/>
    </r>
  </si>
  <si>
    <t xml:space="preserve">Produits de fonctionnement </t>
  </si>
  <si>
    <t xml:space="preserve">crédit net classe 7, et 65541 pour les communes de la MGP (moindres recettes), sauf : 775, 776, 777, 78 
</t>
  </si>
  <si>
    <t>idem M14 : crédit net classe 7, sauf :
775, 777, 78
(Rq : 776 n'existe pas en M4)</t>
  </si>
  <si>
    <t>crédit net du compte 70</t>
  </si>
  <si>
    <t>crédit net du compte 73</t>
  </si>
  <si>
    <t>sans objet (pas de comptes 73)</t>
  </si>
  <si>
    <t>sans objet</t>
  </si>
  <si>
    <t>dont : Impôts locaux</t>
  </si>
  <si>
    <t>dont : crédit net des comptes 731 et 7391</t>
  </si>
  <si>
    <t>dont : Fiscalité directe reversée du bloc communal (rmoindre recette pour les GFP, recette pour les communes)</t>
  </si>
  <si>
    <t>: Autres impôts et taxes</t>
  </si>
  <si>
    <t>: crédit net des comptes 
732, 733, 734, 735, 736, 737, 738
7392, 7398</t>
  </si>
  <si>
    <t>: crédit net des comptes 
732, 733, 734, 735, 736, 737, 738
7397, 7398</t>
  </si>
  <si>
    <t>crédit net du compte 735 
(seul compte de la classe 73)</t>
  </si>
  <si>
    <t>crédit net des comptes 734 et 739
 (seuls comptes de la classe 73)</t>
  </si>
  <si>
    <t>Concours de l'Etat</t>
  </si>
  <si>
    <t>crédit net des comptes 
741, 742, 
(Rq : 743 en "autres")
744, 
745, 
746, 7483</t>
  </si>
  <si>
    <r>
      <t xml:space="preserve">crédit net des comptes 
741, 742, 
</t>
    </r>
    <r>
      <rPr>
        <sz val="10"/>
        <color rgb="FFFF0000"/>
        <rFont val="Bookman Old Style"/>
        <family val="1"/>
      </rPr>
      <t>743</t>
    </r>
    <r>
      <rPr>
        <sz val="10"/>
        <rFont val="Bookman Old Style"/>
        <family val="1"/>
      </rPr>
      <t>, (Rq : pas le même qu'en M14)
744,
745, (Rq : pas le même qu'en M14)
746, 7483</t>
    </r>
  </si>
  <si>
    <t>idem M14 (et idem M57) : crédit net des comptes 741 
(Rq : pas de 742, 743, 745 en M52)
744,
746, 7483</t>
  </si>
  <si>
    <t>idem M14 (et idem M57) : crédit net des comptes 741 
(Rq : pas de 742, 743 en M71)
744
745, (Rq : pas le même qu'en M14)
746, 7483</t>
  </si>
  <si>
    <t>sans objet (tout le 74 est affecté en participations et subventions)</t>
  </si>
  <si>
    <t xml:space="preserve">idem M4 </t>
  </si>
  <si>
    <t>crédit net des comptes 732 (produits à la charge de l'État)
744</t>
  </si>
  <si>
    <t xml:space="preserve">Subventions et participations </t>
  </si>
  <si>
    <t>crédit net des comptes 747, 748, sauf :
7483 (Rq : 7486 (pour la MGP) n'existe pas en M14) et sauf 74752 pour les EPT de la MGP.</t>
  </si>
  <si>
    <t>idem M14 : crédit net des comptes 747, 748, sauf : 
7483 et 7486 (Rq : 7486 (MGP) seulement en M57)</t>
  </si>
  <si>
    <t>idem M14 (et idem M57)</t>
  </si>
  <si>
    <t>crédit net du compte 74 (Rq : pas de sous classe à 74 dans la M4, M42 et M49A ; codes 741, 747 et 748 différents de ceux la M14 dans la M49)</t>
  </si>
  <si>
    <r>
      <t xml:space="preserve">idem M4 : crédit net du compte </t>
    </r>
    <r>
      <rPr>
        <sz val="10"/>
        <color rgb="FFFF0000"/>
        <rFont val="Bookman Old Style"/>
        <family val="1"/>
      </rPr>
      <t>74</t>
    </r>
    <r>
      <rPr>
        <sz val="10"/>
        <rFont val="Bookman Old Style"/>
        <family val="1"/>
      </rPr>
      <t xml:space="preserve">
(Rq : pas de sous classe à 74 dans la M41)</t>
    </r>
  </si>
  <si>
    <r>
      <t xml:space="preserve">idem M4 : crédit net du compte </t>
    </r>
    <r>
      <rPr>
        <sz val="10"/>
        <color rgb="FFFF0000"/>
        <rFont val="Bookman Old Style"/>
        <family val="1"/>
      </rPr>
      <t xml:space="preserve">74 
</t>
    </r>
    <r>
      <rPr>
        <sz val="10"/>
        <rFont val="Bookman Old Style"/>
        <family val="1"/>
      </rPr>
      <t>(Rq : pas de sous classe à 74 dans la M43A)</t>
    </r>
  </si>
  <si>
    <t>crédit net des comptes 731, 733, 735 (sauf 7353 à charge de l'usager), 738, 747, 748</t>
  </si>
  <si>
    <t>Autres produits de fonctionnement</t>
  </si>
  <si>
    <r>
      <t xml:space="preserve">par différence, crédit net des comptes : 
71, 72, 
</t>
    </r>
    <r>
      <rPr>
        <sz val="10"/>
        <color rgb="FFFF0000"/>
        <rFont val="Bookman Old Style"/>
        <family val="1"/>
      </rPr>
      <t>743</t>
    </r>
    <r>
      <rPr>
        <sz val="10"/>
        <rFont val="Bookman Old Style"/>
        <family val="1"/>
      </rPr>
      <t>, (Rq : pas de 749 en M14)
75, 76, 771, 773, 774, 778, 79</t>
    </r>
  </si>
  <si>
    <r>
      <t xml:space="preserve">par différence, crédit net des comptes : 
71, 72, </t>
    </r>
    <r>
      <rPr>
        <sz val="10"/>
        <color rgb="FFFF0000"/>
        <rFont val="Bookman Old Style"/>
        <family val="1"/>
      </rPr>
      <t>7486</t>
    </r>
    <r>
      <rPr>
        <sz val="10"/>
        <rFont val="Bookman Old Style"/>
        <family val="1"/>
      </rPr>
      <t xml:space="preserve"> (MGP, n'existe que dans M57) 
(Rq : 743 en concours de l'Etat), 
749, 75, 76, 773, 79</t>
    </r>
  </si>
  <si>
    <t>idem M14 : par différence, crédit net des comptes : 71, 72, 
(Rq : 743 n'existe pas dans M52), 
749, 75, 76, 771, 773, 774, 778, 79</t>
  </si>
  <si>
    <t>idem M14 : par différence, crédit net des comptes : 71, 72, 
(Rq : 743 n'existe pas dans M71), 
749, 75, 76, 771, 773, 774, 778, 79</t>
  </si>
  <si>
    <t>idem M14 : par différence, crédit net des comptes : 
71, 72, 
(Rq : 743 n'existe pas dans la M4-M42-M49)
75, 76, 771, 773, 774, 778, 79</t>
  </si>
  <si>
    <t>par différence, crédit net des comptes 71, 72, 
75, 76, 771, 773, 778, 79</t>
  </si>
  <si>
    <t xml:space="preserve">Investissement </t>
  </si>
  <si>
    <t>Dépenses d'investissement (hors remboursements de dette)</t>
  </si>
  <si>
    <t>débit des comptes 102 (sauf 10229, 1027), 13 (sauf 139), 
20, 21, 23, 26 (sauf 269), 27 (sauf 2768, 279), 
454, 456, 
458, 481, 
- crédit des comptes 237, 238 (Rq : 236 n'existe pas en M14)</t>
  </si>
  <si>
    <r>
      <t xml:space="preserve">débit des comptes 102 (sauf 10229, 1027), 13 (sauf 139), 20, 21, 23, 26 (sauf 269), 27 (sauf 2768, 279), 
454, </t>
    </r>
    <r>
      <rPr>
        <sz val="10"/>
        <color rgb="FFFF0000"/>
        <rFont val="Bookman Old Style"/>
        <family val="1"/>
      </rPr>
      <t>455</t>
    </r>
    <r>
      <rPr>
        <sz val="10"/>
        <rFont val="Bookman Old Style"/>
        <family val="1"/>
      </rPr>
      <t xml:space="preserve"> (Rq : équivaut à 456 en M14), 
458, 481, 
- crédit des comptes 236, 237, 238</t>
    </r>
  </si>
  <si>
    <t>idem M14 : débit des comptes 102 (sauf 10229, 1027), 13 (sauf 139), 20, 21, 23, 26 (sauf 269), 27 (sauf 2768, 279), 
(Rq : 454 et 456 n'existent pas dans la M4)
458, 481, 
- crédit des comptes 237, 238 (Rq : 236 n'existe pas en M4)</t>
  </si>
  <si>
    <t>idem M57 : débit des comptes 20 (sauf 204), 21, 23, 
- crédit des comptes 237, 238  (Rq : 236 n'existe pas en M14)</t>
  </si>
  <si>
    <t xml:space="preserve">débit des comptes 20 (sauf 204), 21, 23, 
- crédit des comptes 236, 237, 238 </t>
  </si>
  <si>
    <t>idem M14 (Rq : 204 n'existe pas en M4, M42 et M49)</t>
  </si>
  <si>
    <t>Subventions d'équipement</t>
  </si>
  <si>
    <t>débit du compte 204</t>
  </si>
  <si>
    <t>sans objet (204 n'existe pas en M4, M42 et M49 ; donc idem M14)</t>
  </si>
  <si>
    <t>Autres dépenses</t>
  </si>
  <si>
    <t>par différence, débit des comptes : 102 (sauf 10229, 1027), 13 (sauf 139), 26 (sauf 269), 27 (sauf 2768, 279), 
454, 456, 
458, 481</t>
  </si>
  <si>
    <r>
      <t xml:space="preserve">par différence, débit des comptes : 102 (sauf 10229, 1027), 13 (sauf 139), 26 (sauf 269), 27 (sauf 2768, 279), 
454, </t>
    </r>
    <r>
      <rPr>
        <sz val="10"/>
        <color rgb="FFFF0000"/>
        <rFont val="Bookman Old Style"/>
        <family val="1"/>
      </rPr>
      <t>455</t>
    </r>
    <r>
      <rPr>
        <sz val="10"/>
        <rFont val="Bookman Old Style"/>
        <family val="1"/>
      </rPr>
      <t xml:space="preserve"> (Rq : équivaut à 456 en M14), 
458, 481</t>
    </r>
  </si>
  <si>
    <t>idem M14 : par différence, débit des comptes : 102 (sauf 10229, 1027), 13 (sauf 139), 26 (sauf 269), 27 (sauf 2768, 279),
(Rq : 454 et 456 n'existent pas dans la M4)
458, 481</t>
  </si>
  <si>
    <t>Ressources d'investissement (hors emprunts)</t>
  </si>
  <si>
    <r>
      <t xml:space="preserve">crédit des comptes 102 (sauf 10229, 1027), 13 (sauf 139), 
20, 21, 231, 232, 26 (sauf 269), 27 (sauf 2768, 279), 
454, </t>
    </r>
    <r>
      <rPr>
        <sz val="10"/>
        <color rgb="FFFF0000"/>
        <rFont val="Bookman Old Style"/>
        <family val="1"/>
      </rPr>
      <t>456,</t>
    </r>
    <r>
      <rPr>
        <sz val="10"/>
        <rFont val="Bookman Old Style"/>
        <family val="1"/>
      </rPr>
      <t xml:space="preserve"> 
458, 
+ crédit net des comptes 103, 775</t>
    </r>
  </si>
  <si>
    <r>
      <t xml:space="preserve">crédit des comptes 102 (sauf 10229, 1027), 13 (sauf 139), 20, 21, 231, 232, 26 (sauf 269), 27 (sauf 2768, 279), 
454, </t>
    </r>
    <r>
      <rPr>
        <sz val="10"/>
        <color rgb="FFFF0000"/>
        <rFont val="Bookman Old Style"/>
        <family val="1"/>
      </rPr>
      <t>455</t>
    </r>
    <r>
      <rPr>
        <sz val="10"/>
        <rFont val="Bookman Old Style"/>
        <family val="1"/>
      </rPr>
      <t xml:space="preserve"> (Rq : équivaut à 456 en M14), 
458, 
+ crédit net des comptes 103, 775</t>
    </r>
  </si>
  <si>
    <t>idem M14 : crédit des comptes 102 (sauf 10229, 1027), 13 (sauf 139), 20, 21, 231, 232, 26 (sauf 269), 27 (sauf 2768, 279), 
(Rq : 454 et 456 n'existent pas dans la M4)
458, 
+ crédit net des comptes 103, 775</t>
  </si>
  <si>
    <t>crédit du compte 10222</t>
  </si>
  <si>
    <t>Autres dotations et subventions</t>
  </si>
  <si>
    <t xml:space="preserve">crédit des comptes 102 (sauf 10222, 10229, 1027), 13 (sauf 139) </t>
  </si>
  <si>
    <t>Autres recettes</t>
  </si>
  <si>
    <t>par différence, crédit des comptes : 20, 21, 231, 232, 26 (sauf 269), 27 (sauf 2768, 279), 
454, 456, 
458, 
+ crédit net des comptes 103, 775</t>
  </si>
  <si>
    <r>
      <t xml:space="preserve">par différence, crédit des comptes : 20, 21, 231, 232, 26 (sauf 269), 27 (sauf 2768, 279), 
454, </t>
    </r>
    <r>
      <rPr>
        <sz val="10"/>
        <color rgb="FFFF0000"/>
        <rFont val="Bookman Old Style"/>
        <family val="1"/>
      </rPr>
      <t>455</t>
    </r>
    <r>
      <rPr>
        <sz val="10"/>
        <rFont val="Bookman Old Style"/>
        <family val="1"/>
      </rPr>
      <t>, 
458, 
+ crédit net des comptes 103, 775</t>
    </r>
  </si>
  <si>
    <t>idem M14 : par différence, crédit des comptes : 20, 21, 231, 232, 26 (sauf 269), 27 (sauf 2768, 279), 
(Rq : 454 et 456 n'existent pas dans la M4)
458, 
+ crédit net des comptes 103, 775</t>
  </si>
  <si>
    <t>Dette</t>
  </si>
  <si>
    <t>Dette au 31/12</t>
  </si>
  <si>
    <t>solde créditeur du compte 16 (hors 1688 et 169)</t>
  </si>
  <si>
    <t xml:space="preserve">Remboursements d'emprunts </t>
  </si>
  <si>
    <t>débit du compte 16 (sauf 1645, 1688, 169) - GAD*</t>
  </si>
  <si>
    <t>Emprunts</t>
  </si>
  <si>
    <t>crédit du compte 16 (sauf 1645, 1688, 169) - GAD*</t>
  </si>
  <si>
    <t>* hors refinancements et opérations de gestion de dette</t>
  </si>
  <si>
    <t>2020 / 2019</t>
  </si>
  <si>
    <r>
      <t>Dette au 31 décembre (12)</t>
    </r>
    <r>
      <rPr>
        <b/>
        <vertAlign val="superscript"/>
        <sz val="11"/>
        <rFont val="Arial"/>
        <family val="2"/>
      </rPr>
      <t xml:space="preserve"> (a)</t>
    </r>
  </si>
  <si>
    <t>Délai de désendettement = (12) / (3)</t>
  </si>
  <si>
    <t>(a) La dette de l'année N n'est pas exactement égale à la dette de l'année N-1 augmentée du flux net de dette de l'année N, du fait de certaines différences conceptuelles entre le stock et les flux reportés ici.</t>
  </si>
  <si>
    <t>(b) Évolution calculée à champ constant, c'est-à-dire hors Paris.</t>
  </si>
  <si>
    <t>(c) Évolution calculée à périmètre constant c'est-à-dire hors Ville de Paris.</t>
  </si>
  <si>
    <r>
      <t>Dette au 31 décembre (12)</t>
    </r>
    <r>
      <rPr>
        <b/>
        <vertAlign val="superscript"/>
        <sz val="10"/>
        <rFont val="Arial"/>
        <family val="2"/>
      </rPr>
      <t xml:space="preserve"> (b)</t>
    </r>
  </si>
  <si>
    <t>(a) Y compris collectivités territoriales uniques (CTU) de Martinique et Guyane à partir de 2016 et de Corse à partir de 2018.</t>
  </si>
  <si>
    <t>(a) Y compris les établissements publics territoriaux (EPT) de la métropole du grand Paris (MGP).</t>
  </si>
  <si>
    <r>
      <t>A7. Syndicats</t>
    </r>
    <r>
      <rPr>
        <b/>
        <vertAlign val="superscript"/>
        <sz val="12"/>
        <rFont val="Arial"/>
        <family val="2"/>
      </rPr>
      <t>(a)</t>
    </r>
  </si>
  <si>
    <r>
      <t>A8. Les comptes des collectivités locales y compris syndicats</t>
    </r>
    <r>
      <rPr>
        <b/>
        <vertAlign val="superscript"/>
        <sz val="12"/>
        <rFont val="Arial"/>
        <family val="2"/>
      </rPr>
      <t xml:space="preserve"> (a)</t>
    </r>
  </si>
  <si>
    <t>Source : DGCL. Données DGFiP, comptes de gestion ; budgets principaux. Montants en opérations réelles calculés hors gestion active de la dette.</t>
  </si>
  <si>
    <t>2020 / 
2019</t>
  </si>
  <si>
    <t>dont : crédit net des comptes 731, 7391, 
et 732 (sauf 73224 et 7323), 7392
et 65541 pour les communes de la MGP (moindres recettes) et 74752 pour les EPT de la MGP</t>
  </si>
  <si>
    <t>dont : crédit net des comptes 7311 et 73911,
732 (sauf 73223, 73225, 7323) et 7392 (sauf 739225),
7333 et 73933
7334 et 73934</t>
  </si>
  <si>
    <t>dont : crédit net des comptes 7321, 7328, 73921, 73928, 
et 65541 pour les communes de la MGP (moindres recettes) et 74752 pour les EPT de la MGP</t>
  </si>
  <si>
    <t>dont : crédit net des comptes 
7321 (sauf 73214), 7328, 73921 (sauf 739214), 73928</t>
  </si>
  <si>
    <t>: crédit net des comptes 
73224, 7323, 733, 734, 735, 736, 737, 738, 
7394, 7396 et 7398 (Rq : 7397 n'existe pas en M14)</t>
  </si>
  <si>
    <t>: crédit net des comptes 
7312, 7313, 7314, 7315, 7317,7318
73223, 73225, 7323, 733 (sauf 7333 et 7334), 734, 735, 738, 
73912, 73913, 73915, 73917, 73918
739225, 7393 (sauf 73933 et 73934), 7394 et 7398</t>
  </si>
  <si>
    <t>crédit net des comptes 70, 734, 7353</t>
  </si>
  <si>
    <t>ANNEXE : DEFINITION DES AGRÉGATS COMPTABLES - Opérations réelles - Comptes de gestion 2021</t>
  </si>
  <si>
    <t>2021 / 2020</t>
  </si>
  <si>
    <t>Source : DGCL - Données DGFIP, comptes de gestion ; budgets principaux. Montants en opérations réelles,  calculés hors gestion active de la dette.</t>
  </si>
  <si>
    <t>Source : DGCL - Données DGFIP, comptes de gestion ; budgets principaux. Montants en opérations réelles calculés hors gestion active de la dette.</t>
  </si>
  <si>
    <t>Budgets principaux - 2021</t>
  </si>
  <si>
    <r>
      <t xml:space="preserve">2019 / 2018 </t>
    </r>
    <r>
      <rPr>
        <b/>
        <vertAlign val="superscript"/>
        <sz val="10"/>
        <color theme="1"/>
        <rFont val="Arial"/>
        <family val="2"/>
      </rPr>
      <t>(c)</t>
    </r>
  </si>
  <si>
    <r>
      <t xml:space="preserve">2019 / 2018 
à champ constant </t>
    </r>
    <r>
      <rPr>
        <b/>
        <vertAlign val="superscript"/>
        <sz val="11"/>
        <rFont val="Arial"/>
        <family val="2"/>
      </rPr>
      <t>(c)</t>
    </r>
  </si>
  <si>
    <r>
      <t xml:space="preserve">2019 </t>
    </r>
    <r>
      <rPr>
        <b/>
        <vertAlign val="superscript"/>
        <sz val="11"/>
        <rFont val="Arial"/>
        <family val="2"/>
      </rPr>
      <t>(d)</t>
    </r>
  </si>
  <si>
    <t>: DMTO</t>
  </si>
  <si>
    <t>: TICPE</t>
  </si>
  <si>
    <t>: TSCA</t>
  </si>
  <si>
    <t>une ligne en plus</t>
  </si>
  <si>
    <t>(a) Hors collectivités territoriales uniques (CTU) de Martinique et Guyane et collectivité de Corse et hors Ville de Paris.</t>
  </si>
  <si>
    <t>(c) Évolution calculée à périmètre constant c'est-à-dire hors Paris.</t>
  </si>
  <si>
    <t>(d) La Ville de Paris, créée en 2019 en lieu et place du département et de la commune de Paris, est considérée comme une commune.</t>
  </si>
  <si>
    <t>dont : fraction de TVA</t>
  </si>
  <si>
    <t>: cartes grises</t>
  </si>
  <si>
    <t>Données non consolidées entre les différents niveaux de collectivités, sauf reversements fiscaux.</t>
  </si>
  <si>
    <t>Source : DGCL. Données DGFiP, comptes de gestion ; budgets principaux. Montants calculés hors gestion active de la dette.</t>
  </si>
  <si>
    <t>dont : fiscalité reversée</t>
  </si>
  <si>
    <t>-</t>
  </si>
  <si>
    <r>
      <t>2021 / 2020</t>
    </r>
    <r>
      <rPr>
        <b/>
        <vertAlign val="superscript"/>
        <sz val="10"/>
        <color theme="1"/>
        <rFont val="Arial"/>
        <family val="2"/>
      </rPr>
      <t xml:space="preserve"> (c)</t>
    </r>
  </si>
  <si>
    <t>(c) En 2021 la Ville de Paris perçoit une fraction des produits de la TVA en compensation de la perte de recettes fiscales directes.</t>
  </si>
  <si>
    <r>
      <t xml:space="preserve">2021 / 2020 </t>
    </r>
    <r>
      <rPr>
        <b/>
        <vertAlign val="superscript"/>
        <sz val="10"/>
        <color theme="1"/>
        <rFont val="Arial"/>
        <family val="2"/>
      </rPr>
      <t>(c)</t>
    </r>
  </si>
  <si>
    <t>(c) En 2021, les GFP cessent de percevoir la taxe d'habitation sur les résidences principales et perçoivent en compensation une fraction du produit de la TVA.</t>
  </si>
  <si>
    <t>(d) En 2021, les GFP cessent de percevoir la taxe d'habitation sur les résidences principales et perçoivent en compensation une fraction du produit de la TVA.</t>
  </si>
  <si>
    <r>
      <t xml:space="preserve">2021 / 2020 </t>
    </r>
    <r>
      <rPr>
        <b/>
        <vertAlign val="superscript"/>
        <sz val="10"/>
        <color theme="1"/>
        <rFont val="Arial"/>
        <family val="2"/>
      </rPr>
      <t>(d)</t>
    </r>
  </si>
  <si>
    <t>(e) En 2021, les départements perdent le produit de la taxe foncière sur le foncier bâti (au profit des communes) et perçoivent en compensation une fraction du produit de la TVA.</t>
  </si>
  <si>
    <r>
      <t xml:space="preserve">2021 / 2020 </t>
    </r>
    <r>
      <rPr>
        <b/>
        <vertAlign val="superscript"/>
        <sz val="10"/>
        <rFont val="Arial"/>
        <family val="2"/>
      </rPr>
      <t>(e)</t>
    </r>
  </si>
  <si>
    <r>
      <t xml:space="preserve">2021 / 
2020 </t>
    </r>
    <r>
      <rPr>
        <b/>
        <vertAlign val="superscript"/>
        <sz val="10"/>
        <rFont val="Arial"/>
        <family val="2"/>
      </rPr>
      <t>(c)</t>
    </r>
  </si>
  <si>
    <t>(c) En 2021, un certain nombre de recettes fiscales directes ont été compensées par des fractions du produit de la TVA et par certaines dotations.</t>
  </si>
  <si>
    <t>(c) En 2021, la suppression de la part régionale de CVAE est compensée par une nouvelle fraction de TVA. Les reversements de fiscalité sont pour certaines régions supérieurs aux contributions directes, ce qui entraîne un montant total d’impôts locaux négatifs.</t>
  </si>
  <si>
    <t xml:space="preserve"> </t>
  </si>
  <si>
    <t>2021 / 2019</t>
  </si>
  <si>
    <t>2021 /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</si>
</sst>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0.0%;\-0.0%"/>
    <numFmt numFmtId="165" formatCode="0.0000"/>
    <numFmt numFmtId="166" formatCode="\+0.00;\-0.00"/>
    <numFmt numFmtId="167" formatCode="0.0%"/>
    <numFmt numFmtId="168" formatCode="\+0.0&quot; pt&quot;;\-0.0&quot; pt&quot;"/>
    <numFmt numFmtId="169" formatCode="0.0&quot; ans&quot;"/>
    <numFmt numFmtId="170" formatCode="\+&quot; &quot;0.0&quot; an&quot;;\-&quot; &quot;0.0&quot; an&quot;"/>
    <numFmt numFmtId="171" formatCode="\+0.0&quot; &quot;%;\-0.0&quot; &quot;%"/>
    <numFmt numFmtId="172" formatCode="0.00000000"/>
    <numFmt numFmtId="173" formatCode="0.0&quot; années&quot;"/>
    <numFmt numFmtId="174" formatCode="0.000000000"/>
    <numFmt numFmtId="175" formatCode="\+0;\-0"/>
    <numFmt numFmtId="176" formatCode="0.000"/>
    <numFmt numFmtId="177" formatCode="0.0"/>
  </numFmts>
  <fonts count="34" x14ac:knownFonts="1">
    <font>
      <sz val="11"/>
      <color theme="1"/>
      <name val="Calibri"/>
      <family val="2"/>
      <scheme val="minor"/>
    </font>
    <font>
      <sz val="11"/>
      <color theme="1"/>
      <name val="Calibri"/>
      <family val="2"/>
      <scheme val="minor"/>
    </font>
    <font>
      <sz val="10"/>
      <name val="Arial"/>
      <family val="2"/>
    </font>
    <font>
      <b/>
      <sz val="12"/>
      <name val="Arial"/>
      <family val="2"/>
    </font>
    <font>
      <i/>
      <sz val="10"/>
      <name val="Arial"/>
      <family val="2"/>
    </font>
    <font>
      <b/>
      <sz val="10"/>
      <color theme="1"/>
      <name val="Arial"/>
      <family val="2"/>
    </font>
    <font>
      <b/>
      <sz val="10"/>
      <name val="Arial"/>
      <family val="2"/>
    </font>
    <font>
      <b/>
      <vertAlign val="superscript"/>
      <sz val="11"/>
      <name val="Arial"/>
      <family val="2"/>
    </font>
    <font>
      <i/>
      <sz val="10"/>
      <color theme="1"/>
      <name val="Arial"/>
      <family val="2"/>
    </font>
    <font>
      <sz val="10"/>
      <color theme="1"/>
      <name val="Arial"/>
      <family val="2"/>
    </font>
    <font>
      <i/>
      <sz val="9"/>
      <name val="Arial"/>
      <family val="2"/>
    </font>
    <font>
      <i/>
      <sz val="8"/>
      <name val="Arial"/>
      <family val="2"/>
    </font>
    <font>
      <b/>
      <vertAlign val="superscript"/>
      <sz val="12"/>
      <name val="Arial"/>
      <family val="2"/>
    </font>
    <font>
      <i/>
      <sz val="11"/>
      <color theme="1"/>
      <name val="Calibri"/>
      <family val="2"/>
      <scheme val="minor"/>
    </font>
    <font>
      <sz val="12"/>
      <name val="Bookman Old Style"/>
      <family val="1"/>
    </font>
    <font>
      <sz val="10"/>
      <name val="Bookman Old Style"/>
      <family val="1"/>
    </font>
    <font>
      <sz val="12"/>
      <name val="Arial"/>
      <family val="2"/>
    </font>
    <font>
      <vertAlign val="superscript"/>
      <sz val="12"/>
      <name val="Arial"/>
      <family val="2"/>
    </font>
    <font>
      <b/>
      <vertAlign val="superscript"/>
      <sz val="10"/>
      <color theme="1"/>
      <name val="Arial"/>
      <family val="2"/>
    </font>
    <font>
      <b/>
      <vertAlign val="superscript"/>
      <sz val="10"/>
      <name val="Arial"/>
      <family val="2"/>
    </font>
    <font>
      <sz val="9"/>
      <name val="Arial"/>
      <family val="2"/>
    </font>
    <font>
      <sz val="10"/>
      <color rgb="FFFF0000"/>
      <name val="Arial"/>
      <family val="2"/>
    </font>
    <font>
      <sz val="8"/>
      <name val="Arial"/>
      <family val="2"/>
    </font>
    <font>
      <i/>
      <sz val="9"/>
      <color theme="1"/>
      <name val="Arial"/>
      <family val="2"/>
    </font>
    <font>
      <sz val="11"/>
      <color theme="1"/>
      <name val="Arial"/>
      <family val="2"/>
    </font>
    <font>
      <b/>
      <sz val="11"/>
      <color theme="1"/>
      <name val="Arial"/>
      <family val="2"/>
    </font>
    <font>
      <b/>
      <vertAlign val="superscript"/>
      <sz val="12"/>
      <color theme="1"/>
      <name val="Arial"/>
      <family val="2"/>
    </font>
    <font>
      <b/>
      <sz val="12"/>
      <color theme="3" tint="0.39997558519241921"/>
      <name val="Bookman Old Style"/>
      <family val="1"/>
    </font>
    <font>
      <b/>
      <sz val="10"/>
      <color theme="3" tint="0.39997558519241921"/>
      <name val="Bookman Old Style"/>
      <family val="1"/>
    </font>
    <font>
      <b/>
      <sz val="10"/>
      <name val="Bookman Old Style"/>
      <family val="1"/>
    </font>
    <font>
      <sz val="10"/>
      <color rgb="FFFF0000"/>
      <name val="Bookman Old Style"/>
      <family val="1"/>
    </font>
    <font>
      <i/>
      <sz val="10"/>
      <name val="Bookman Old Style"/>
      <family val="1"/>
    </font>
    <font>
      <sz val="9"/>
      <name val="Bookman Old Style"/>
      <family val="1"/>
    </font>
    <font>
      <i/>
      <sz val="9"/>
      <color rgb="FFFF0000"/>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9">
    <border>
      <left/>
      <right/>
      <top/>
      <bottom/>
      <diagonal/>
    </border>
    <border>
      <left/>
      <right/>
      <top style="thin">
        <color indexed="64"/>
      </top>
      <bottom/>
      <diagonal/>
    </border>
    <border>
      <left/>
      <right/>
      <top style="thin">
        <color rgb="FF000000"/>
      </top>
      <bottom/>
      <diagonal/>
    </border>
    <border>
      <left/>
      <right/>
      <top style="thin">
        <color indexed="64"/>
      </top>
      <bottom style="thin">
        <color indexed="64"/>
      </bottom>
      <diagonal/>
    </border>
    <border>
      <left/>
      <right/>
      <top/>
      <bottom style="thin">
        <color indexed="64"/>
      </bottom>
      <diagonal/>
    </border>
    <border>
      <left/>
      <right/>
      <top/>
      <bottom style="thin">
        <color rgb="FF000000"/>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diagonal/>
    </border>
  </borders>
  <cellStyleXfs count="8">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3" fontId="2" fillId="0" borderId="0"/>
  </cellStyleXfs>
  <cellXfs count="252">
    <xf numFmtId="0" fontId="0" fillId="0" borderId="0" xfId="0"/>
    <xf numFmtId="0" fontId="3" fillId="2" borderId="0" xfId="2" applyFont="1" applyFill="1" applyBorder="1"/>
    <xf numFmtId="0" fontId="2" fillId="2" borderId="0" xfId="2" applyFont="1" applyFill="1"/>
    <xf numFmtId="0" fontId="2" fillId="0" borderId="0" xfId="2" applyFont="1" applyFill="1"/>
    <xf numFmtId="0" fontId="2" fillId="0" borderId="0" xfId="2" applyFont="1"/>
    <xf numFmtId="0" fontId="4" fillId="2" borderId="0" xfId="2" applyFont="1" applyFill="1"/>
    <xf numFmtId="0" fontId="5" fillId="3"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0" applyFont="1" applyFill="1" applyBorder="1"/>
    <xf numFmtId="2" fontId="5" fillId="3" borderId="1" xfId="0" applyNumberFormat="1" applyFont="1" applyFill="1" applyBorder="1" applyAlignment="1">
      <alignment horizontal="right" indent="1"/>
    </xf>
    <xf numFmtId="164" fontId="5" fillId="2" borderId="1" xfId="0" applyNumberFormat="1" applyFont="1" applyFill="1" applyBorder="1" applyAlignment="1">
      <alignment horizontal="right" indent="1"/>
    </xf>
    <xf numFmtId="0" fontId="0" fillId="0" borderId="0" xfId="0" applyFill="1"/>
    <xf numFmtId="165" fontId="0" fillId="0" borderId="0" xfId="0" applyNumberFormat="1"/>
    <xf numFmtId="0" fontId="6" fillId="0" borderId="0" xfId="2" applyFont="1"/>
    <xf numFmtId="0" fontId="2" fillId="2" borderId="0" xfId="0" applyFont="1" applyFill="1" applyBorder="1"/>
    <xf numFmtId="2" fontId="2" fillId="3" borderId="0" xfId="0" applyNumberFormat="1" applyFont="1" applyFill="1" applyBorder="1" applyAlignment="1">
      <alignment horizontal="right" indent="1"/>
    </xf>
    <xf numFmtId="164" fontId="2" fillId="2" borderId="0" xfId="0" applyNumberFormat="1" applyFont="1" applyFill="1" applyBorder="1" applyAlignment="1">
      <alignment horizontal="right" indent="1"/>
    </xf>
    <xf numFmtId="0" fontId="5" fillId="2" borderId="0" xfId="0" applyFont="1" applyFill="1" applyBorder="1"/>
    <xf numFmtId="2" fontId="5" fillId="3" borderId="0" xfId="0" applyNumberFormat="1" applyFont="1" applyFill="1" applyBorder="1" applyAlignment="1">
      <alignment horizontal="right" indent="1"/>
    </xf>
    <xf numFmtId="164" fontId="5" fillId="2" borderId="0" xfId="0" applyNumberFormat="1" applyFont="1" applyFill="1" applyBorder="1" applyAlignment="1">
      <alignment horizontal="right" indent="1"/>
    </xf>
    <xf numFmtId="0" fontId="2" fillId="2" borderId="0" xfId="0" quotePrefix="1" applyFont="1" applyFill="1" applyBorder="1" applyAlignment="1">
      <alignment horizontal="left" indent="2"/>
    </xf>
    <xf numFmtId="0" fontId="8" fillId="2" borderId="0" xfId="0" applyFont="1" applyFill="1" applyBorder="1" applyAlignment="1">
      <alignment horizontal="left" indent="4"/>
    </xf>
    <xf numFmtId="2" fontId="8" fillId="3" borderId="0" xfId="0" applyNumberFormat="1" applyFont="1" applyFill="1" applyBorder="1" applyAlignment="1">
      <alignment horizontal="right" indent="1"/>
    </xf>
    <xf numFmtId="0" fontId="4" fillId="0" borderId="0" xfId="2" applyFont="1"/>
    <xf numFmtId="164" fontId="2" fillId="0" borderId="0" xfId="0" applyNumberFormat="1" applyFont="1" applyFill="1" applyBorder="1" applyAlignment="1">
      <alignment horizontal="right" indent="1"/>
    </xf>
    <xf numFmtId="0" fontId="2" fillId="2" borderId="4" xfId="0" applyFont="1" applyFill="1" applyBorder="1"/>
    <xf numFmtId="2" fontId="2" fillId="3" borderId="4" xfId="0" applyNumberFormat="1" applyFont="1" applyFill="1" applyBorder="1" applyAlignment="1">
      <alignment horizontal="right" indent="1"/>
    </xf>
    <xf numFmtId="164" fontId="2" fillId="2" borderId="4" xfId="0" applyNumberFormat="1" applyFont="1" applyFill="1" applyBorder="1" applyAlignment="1">
      <alignment horizontal="right" indent="1"/>
    </xf>
    <xf numFmtId="0" fontId="5" fillId="2" borderId="1" xfId="0" applyFont="1" applyFill="1" applyBorder="1" applyAlignment="1">
      <alignment horizontal="left" vertical="top" wrapText="1"/>
    </xf>
    <xf numFmtId="0" fontId="5" fillId="2" borderId="0" xfId="0" applyFont="1" applyFill="1" applyBorder="1" applyAlignment="1">
      <alignment horizontal="left" vertical="top" wrapText="1"/>
    </xf>
    <xf numFmtId="2" fontId="5" fillId="3" borderId="4" xfId="0" applyNumberFormat="1" applyFont="1" applyFill="1" applyBorder="1" applyAlignment="1">
      <alignment horizontal="right" indent="1"/>
    </xf>
    <xf numFmtId="0" fontId="5" fillId="2" borderId="2"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5" xfId="0" applyFont="1" applyFill="1" applyBorder="1" applyAlignment="1">
      <alignment horizontal="left" vertical="top" wrapText="1"/>
    </xf>
    <xf numFmtId="0" fontId="5" fillId="2" borderId="5" xfId="0" applyFont="1" applyFill="1" applyBorder="1" applyAlignment="1">
      <alignment horizontal="left" vertical="top" wrapText="1"/>
    </xf>
    <xf numFmtId="166" fontId="5" fillId="3" borderId="4" xfId="0" applyNumberFormat="1" applyFont="1" applyFill="1" applyBorder="1" applyAlignment="1">
      <alignment horizontal="right" indent="1"/>
    </xf>
    <xf numFmtId="164" fontId="5" fillId="2" borderId="4" xfId="0" applyNumberFormat="1" applyFont="1" applyFill="1" applyBorder="1" applyAlignment="1">
      <alignment horizontal="right" indent="1"/>
    </xf>
    <xf numFmtId="0" fontId="2" fillId="2" borderId="2" xfId="0" applyFont="1" applyFill="1" applyBorder="1" applyAlignment="1">
      <alignment horizontal="left" vertical="top" wrapText="1"/>
    </xf>
    <xf numFmtId="2" fontId="2" fillId="3" borderId="1" xfId="0" applyNumberFormat="1" applyFont="1" applyFill="1" applyBorder="1" applyAlignment="1">
      <alignment horizontal="right" indent="1"/>
    </xf>
    <xf numFmtId="164" fontId="2" fillId="2" borderId="1" xfId="0" applyNumberFormat="1" applyFont="1" applyFill="1" applyBorder="1" applyAlignment="1">
      <alignment horizontal="right" indent="1"/>
    </xf>
    <xf numFmtId="166" fontId="9" fillId="3" borderId="4" xfId="0" applyNumberFormat="1" applyFont="1" applyFill="1" applyBorder="1" applyAlignment="1">
      <alignment horizontal="right" indent="1"/>
    </xf>
    <xf numFmtId="164" fontId="9" fillId="2" borderId="4" xfId="0" applyNumberFormat="1" applyFont="1" applyFill="1" applyBorder="1" applyAlignment="1">
      <alignment horizontal="right" indent="1"/>
    </xf>
    <xf numFmtId="0" fontId="9" fillId="2" borderId="4" xfId="0" applyFont="1" applyFill="1" applyBorder="1" applyAlignment="1">
      <alignment horizontal="left" vertical="top" wrapText="1"/>
    </xf>
    <xf numFmtId="0" fontId="6" fillId="2" borderId="3" xfId="0" applyFont="1" applyFill="1" applyBorder="1" applyAlignment="1">
      <alignment horizontal="left" vertical="center" wrapText="1"/>
    </xf>
    <xf numFmtId="2" fontId="6" fillId="3" borderId="4" xfId="0" applyNumberFormat="1" applyFont="1" applyFill="1" applyBorder="1" applyAlignment="1">
      <alignment horizontal="right" vertical="center" indent="1"/>
    </xf>
    <xf numFmtId="164" fontId="6" fillId="2" borderId="4" xfId="0" applyNumberFormat="1" applyFont="1" applyFill="1" applyBorder="1" applyAlignment="1">
      <alignment horizontal="right" vertical="center" indent="1"/>
    </xf>
    <xf numFmtId="2" fontId="2" fillId="2" borderId="1" xfId="0" applyNumberFormat="1" applyFont="1" applyFill="1" applyBorder="1" applyAlignment="1">
      <alignment horizontal="right" indent="1"/>
    </xf>
    <xf numFmtId="0" fontId="2" fillId="2" borderId="4" xfId="0" applyFont="1" applyFill="1" applyBorder="1" applyAlignment="1">
      <alignment horizontal="left" vertical="top" wrapText="1"/>
    </xf>
    <xf numFmtId="0" fontId="10" fillId="2" borderId="0" xfId="3" applyFont="1" applyFill="1" applyAlignment="1">
      <alignment horizontal="left"/>
    </xf>
    <xf numFmtId="0" fontId="10" fillId="2" borderId="0" xfId="2" applyFont="1" applyFill="1" applyAlignment="1"/>
    <xf numFmtId="0" fontId="10" fillId="2" borderId="0" xfId="2" applyFont="1" applyFill="1"/>
    <xf numFmtId="0" fontId="3" fillId="2" borderId="0" xfId="4" applyFont="1" applyFill="1" applyBorder="1"/>
    <xf numFmtId="0" fontId="2" fillId="2" borderId="0" xfId="5" applyFont="1" applyFill="1"/>
    <xf numFmtId="0" fontId="2" fillId="2" borderId="0" xfId="2" applyFont="1" applyFill="1" applyBorder="1"/>
    <xf numFmtId="171" fontId="5" fillId="2" borderId="1" xfId="0" applyNumberFormat="1" applyFont="1" applyFill="1" applyBorder="1" applyAlignment="1">
      <alignment horizontal="right" indent="1"/>
    </xf>
    <xf numFmtId="2" fontId="6" fillId="0" borderId="0" xfId="2" applyNumberFormat="1" applyFont="1"/>
    <xf numFmtId="171" fontId="2" fillId="2" borderId="0" xfId="0" applyNumberFormat="1" applyFont="1" applyFill="1" applyBorder="1" applyAlignment="1">
      <alignment horizontal="right" indent="1"/>
    </xf>
    <xf numFmtId="2" fontId="2" fillId="0" borderId="0" xfId="2" applyNumberFormat="1" applyFont="1"/>
    <xf numFmtId="171" fontId="5" fillId="2" borderId="0" xfId="0" applyNumberFormat="1" applyFont="1" applyFill="1" applyBorder="1" applyAlignment="1">
      <alignment horizontal="right" indent="1"/>
    </xf>
    <xf numFmtId="172" fontId="6" fillId="0" borderId="0" xfId="2" applyNumberFormat="1" applyFont="1"/>
    <xf numFmtId="2" fontId="4" fillId="0" borderId="0" xfId="2" applyNumberFormat="1" applyFont="1"/>
    <xf numFmtId="171" fontId="2" fillId="2" borderId="4" xfId="0" applyNumberFormat="1" applyFont="1" applyFill="1" applyBorder="1" applyAlignment="1">
      <alignment horizontal="right" indent="1"/>
    </xf>
    <xf numFmtId="171" fontId="5" fillId="2" borderId="4" xfId="0" applyNumberFormat="1" applyFont="1" applyFill="1" applyBorder="1" applyAlignment="1">
      <alignment horizontal="right" indent="1"/>
    </xf>
    <xf numFmtId="171" fontId="2" fillId="2" borderId="1" xfId="0" applyNumberFormat="1" applyFont="1" applyFill="1" applyBorder="1" applyAlignment="1">
      <alignment horizontal="right" indent="1"/>
    </xf>
    <xf numFmtId="166" fontId="2" fillId="3" borderId="4" xfId="0" applyNumberFormat="1" applyFont="1" applyFill="1" applyBorder="1" applyAlignment="1">
      <alignment horizontal="right" indent="1"/>
    </xf>
    <xf numFmtId="166" fontId="2" fillId="3" borderId="0" xfId="0" applyNumberFormat="1" applyFont="1" applyFill="1" applyBorder="1" applyAlignment="1">
      <alignment horizontal="right" indent="1"/>
    </xf>
    <xf numFmtId="0" fontId="9" fillId="2" borderId="0" xfId="0" applyFont="1" applyFill="1" applyBorder="1" applyAlignment="1">
      <alignment horizontal="left" vertical="top" wrapText="1"/>
    </xf>
    <xf numFmtId="171" fontId="9" fillId="2" borderId="4" xfId="0" applyNumberFormat="1" applyFont="1" applyFill="1" applyBorder="1" applyAlignment="1">
      <alignment horizontal="right" indent="1"/>
    </xf>
    <xf numFmtId="0" fontId="6" fillId="2" borderId="3" xfId="0" applyFont="1" applyFill="1" applyBorder="1" applyAlignment="1">
      <alignment horizontal="left" vertical="top" wrapText="1"/>
    </xf>
    <xf numFmtId="171" fontId="6" fillId="2" borderId="4" xfId="0" applyNumberFormat="1" applyFont="1" applyFill="1" applyBorder="1" applyAlignment="1">
      <alignment horizontal="right" vertical="center" indent="1"/>
    </xf>
    <xf numFmtId="0" fontId="10" fillId="2" borderId="0" xfId="2" applyFont="1" applyFill="1" applyBorder="1"/>
    <xf numFmtId="173" fontId="0" fillId="2" borderId="0" xfId="0" applyNumberFormat="1" applyFill="1" applyBorder="1"/>
    <xf numFmtId="173" fontId="13" fillId="2" borderId="0" xfId="0" applyNumberFormat="1" applyFont="1" applyFill="1" applyBorder="1"/>
    <xf numFmtId="0" fontId="4" fillId="2" borderId="0" xfId="5" applyFont="1" applyFill="1" applyBorder="1"/>
    <xf numFmtId="0" fontId="4" fillId="0" borderId="0" xfId="5" applyFont="1"/>
    <xf numFmtId="0" fontId="2" fillId="0" borderId="0" xfId="2" applyFont="1" applyBorder="1"/>
    <xf numFmtId="0" fontId="2" fillId="0" borderId="0" xfId="5" applyFont="1"/>
    <xf numFmtId="0" fontId="5" fillId="2" borderId="2" xfId="0" applyFont="1" applyFill="1" applyBorder="1" applyAlignment="1">
      <alignment horizontal="center" vertical="center" wrapText="1"/>
    </xf>
    <xf numFmtId="0" fontId="15" fillId="2" borderId="0" xfId="2" applyFont="1" applyFill="1"/>
    <xf numFmtId="174" fontId="6" fillId="0" borderId="0" xfId="2" applyNumberFormat="1" applyFont="1"/>
    <xf numFmtId="0" fontId="10" fillId="0" borderId="0" xfId="5" applyFont="1" applyAlignment="1">
      <alignment horizontal="left"/>
    </xf>
    <xf numFmtId="0" fontId="2" fillId="0" borderId="0" xfId="3" applyFont="1"/>
    <xf numFmtId="168" fontId="3" fillId="2" borderId="6" xfId="1" applyNumberFormat="1" applyFont="1" applyFill="1" applyBorder="1"/>
    <xf numFmtId="168" fontId="4" fillId="2" borderId="0" xfId="1" applyNumberFormat="1" applyFont="1" applyFill="1" applyBorder="1"/>
    <xf numFmtId="2" fontId="6" fillId="3" borderId="1" xfId="0" applyNumberFormat="1" applyFont="1" applyFill="1" applyBorder="1" applyAlignment="1">
      <alignment horizontal="right" indent="1"/>
    </xf>
    <xf numFmtId="2" fontId="6" fillId="3" borderId="0" xfId="0" applyNumberFormat="1" applyFont="1" applyFill="1" applyBorder="1" applyAlignment="1">
      <alignment horizontal="right" indent="1"/>
    </xf>
    <xf numFmtId="166" fontId="6" fillId="3" borderId="4" xfId="0" applyNumberFormat="1" applyFont="1" applyFill="1" applyBorder="1" applyAlignment="1">
      <alignment horizontal="right" indent="1"/>
    </xf>
    <xf numFmtId="2" fontId="6" fillId="3" borderId="4" xfId="0" applyNumberFormat="1" applyFont="1" applyFill="1" applyBorder="1" applyAlignment="1">
      <alignment horizontal="right" indent="1"/>
    </xf>
    <xf numFmtId="164" fontId="6" fillId="2" borderId="4" xfId="0" applyNumberFormat="1" applyFont="1" applyFill="1" applyBorder="1" applyAlignment="1">
      <alignment horizontal="right" indent="1"/>
    </xf>
    <xf numFmtId="2" fontId="9" fillId="2" borderId="1" xfId="0" applyNumberFormat="1" applyFont="1" applyFill="1" applyBorder="1" applyAlignment="1">
      <alignment horizontal="right" indent="1"/>
    </xf>
    <xf numFmtId="0" fontId="10" fillId="2" borderId="0" xfId="5" applyFont="1" applyFill="1" applyAlignment="1">
      <alignment horizontal="left"/>
    </xf>
    <xf numFmtId="0" fontId="20" fillId="2" borderId="0" xfId="2" applyFont="1" applyFill="1"/>
    <xf numFmtId="0" fontId="21" fillId="2" borderId="0" xfId="2" applyFont="1" applyFill="1"/>
    <xf numFmtId="0" fontId="0" fillId="2" borderId="0" xfId="0" applyFill="1"/>
    <xf numFmtId="0" fontId="6" fillId="3" borderId="1" xfId="0" applyFont="1" applyFill="1" applyBorder="1" applyAlignment="1">
      <alignment horizontal="center" vertical="center" wrapText="1"/>
    </xf>
    <xf numFmtId="0" fontId="6" fillId="2" borderId="1" xfId="0" applyFont="1" applyFill="1" applyBorder="1"/>
    <xf numFmtId="171" fontId="6" fillId="2" borderId="1" xfId="0" applyNumberFormat="1" applyFont="1" applyFill="1" applyBorder="1" applyAlignment="1">
      <alignment horizontal="right" indent="1"/>
    </xf>
    <xf numFmtId="167" fontId="0" fillId="0" borderId="0" xfId="1" applyNumberFormat="1" applyFont="1"/>
    <xf numFmtId="0" fontId="6" fillId="2" borderId="0" xfId="0" applyFont="1" applyFill="1" applyBorder="1"/>
    <xf numFmtId="171" fontId="6" fillId="2" borderId="0" xfId="0" applyNumberFormat="1" applyFont="1" applyFill="1" applyBorder="1" applyAlignment="1">
      <alignment horizontal="right" indent="1"/>
    </xf>
    <xf numFmtId="0" fontId="2" fillId="2" borderId="0" xfId="0" applyFont="1" applyFill="1" applyBorder="1" applyAlignment="1">
      <alignment horizontal="left"/>
    </xf>
    <xf numFmtId="0" fontId="4" fillId="2" borderId="0" xfId="0" applyFont="1" applyFill="1" applyBorder="1" applyAlignment="1">
      <alignment horizontal="left" indent="4"/>
    </xf>
    <xf numFmtId="2" fontId="4" fillId="3" borderId="0" xfId="0" applyNumberFormat="1" applyFont="1" applyFill="1" applyBorder="1" applyAlignment="1">
      <alignment horizontal="right" indent="1"/>
    </xf>
    <xf numFmtId="171" fontId="4" fillId="2" borderId="0" xfId="0" applyNumberFormat="1" applyFont="1" applyFill="1" applyBorder="1" applyAlignment="1">
      <alignment horizontal="right" indent="1"/>
    </xf>
    <xf numFmtId="0" fontId="2" fillId="2" borderId="0" xfId="0" applyFont="1" applyFill="1" applyBorder="1" applyAlignment="1">
      <alignment horizontal="left" wrapText="1"/>
    </xf>
    <xf numFmtId="2" fontId="2" fillId="3" borderId="0" xfId="0" applyNumberFormat="1" applyFont="1" applyFill="1" applyBorder="1" applyAlignment="1">
      <alignment horizontal="right" vertical="center" indent="1"/>
    </xf>
    <xf numFmtId="171" fontId="2" fillId="2" borderId="0" xfId="0" applyNumberFormat="1" applyFont="1" applyFill="1" applyBorder="1" applyAlignment="1">
      <alignment horizontal="right" vertical="center" indent="1"/>
    </xf>
    <xf numFmtId="0" fontId="6" fillId="2" borderId="1" xfId="0" applyFont="1" applyFill="1" applyBorder="1" applyAlignment="1">
      <alignment horizontal="left" vertical="top" wrapText="1"/>
    </xf>
    <xf numFmtId="0" fontId="6" fillId="2" borderId="4" xfId="0" applyFont="1" applyFill="1" applyBorder="1" applyAlignment="1">
      <alignment horizontal="left" vertical="top" wrapText="1"/>
    </xf>
    <xf numFmtId="171" fontId="6" fillId="2" borderId="4" xfId="0" applyNumberFormat="1" applyFont="1" applyFill="1" applyBorder="1" applyAlignment="1">
      <alignment horizontal="right" indent="1"/>
    </xf>
    <xf numFmtId="0" fontId="6" fillId="2" borderId="0" xfId="0" applyFont="1" applyFill="1" applyBorder="1" applyAlignment="1">
      <alignment horizontal="left" vertical="top" wrapText="1"/>
    </xf>
    <xf numFmtId="0" fontId="2" fillId="2" borderId="1" xfId="0" applyFont="1" applyFill="1" applyBorder="1" applyAlignment="1">
      <alignment horizontal="left" vertical="top" wrapText="1"/>
    </xf>
    <xf numFmtId="0" fontId="22" fillId="0" borderId="0" xfId="2" applyFont="1" applyAlignment="1"/>
    <xf numFmtId="0" fontId="2" fillId="2" borderId="0" xfId="0" applyFont="1" applyFill="1" applyBorder="1" applyAlignment="1"/>
    <xf numFmtId="0" fontId="2" fillId="2" borderId="0" xfId="0" quotePrefix="1" applyFont="1" applyFill="1" applyBorder="1" applyAlignment="1"/>
    <xf numFmtId="0" fontId="10" fillId="2" borderId="0" xfId="2" applyFont="1" applyFill="1" applyAlignment="1">
      <alignment vertical="center"/>
    </xf>
    <xf numFmtId="2" fontId="23" fillId="2" borderId="0" xfId="0" applyNumberFormat="1" applyFont="1" applyFill="1" applyBorder="1"/>
    <xf numFmtId="0" fontId="3" fillId="2" borderId="0" xfId="2" applyFont="1" applyFill="1" applyBorder="1" applyAlignment="1">
      <alignment horizontal="left" vertical="center"/>
    </xf>
    <xf numFmtId="0" fontId="5" fillId="3" borderId="1" xfId="0" applyFont="1" applyFill="1" applyBorder="1" applyAlignment="1">
      <alignment horizontal="center" vertical="center" wrapText="1"/>
    </xf>
    <xf numFmtId="2" fontId="2" fillId="3" borderId="1" xfId="0" applyNumberFormat="1" applyFont="1" applyFill="1" applyBorder="1"/>
    <xf numFmtId="2" fontId="2" fillId="2" borderId="1" xfId="0" applyNumberFormat="1" applyFont="1" applyFill="1" applyBorder="1"/>
    <xf numFmtId="167" fontId="2" fillId="3" borderId="0" xfId="6" applyNumberFormat="1" applyFont="1" applyFill="1" applyBorder="1" applyAlignment="1">
      <alignment horizontal="right" indent="1"/>
    </xf>
    <xf numFmtId="168" fontId="2" fillId="2" borderId="0" xfId="6" applyNumberFormat="1" applyFont="1" applyFill="1" applyBorder="1" applyAlignment="1">
      <alignment horizontal="right" indent="1"/>
    </xf>
    <xf numFmtId="169" fontId="9" fillId="3" borderId="4" xfId="0" applyNumberFormat="1" applyFont="1" applyFill="1" applyBorder="1" applyAlignment="1">
      <alignment horizontal="right" indent="1"/>
    </xf>
    <xf numFmtId="170" fontId="9" fillId="2" borderId="4" xfId="0" applyNumberFormat="1" applyFont="1" applyFill="1" applyBorder="1" applyAlignment="1">
      <alignment horizontal="right" indent="1"/>
    </xf>
    <xf numFmtId="0" fontId="11" fillId="2" borderId="0" xfId="3" applyFont="1" applyFill="1" applyAlignment="1">
      <alignment horizontal="left"/>
    </xf>
    <xf numFmtId="0" fontId="11" fillId="2" borderId="0" xfId="3" applyFont="1" applyFill="1" applyBorder="1" applyAlignment="1"/>
    <xf numFmtId="0" fontId="0" fillId="0" borderId="0" xfId="0" applyAlignment="1">
      <alignment horizontal="justify" wrapText="1"/>
    </xf>
    <xf numFmtId="0" fontId="0" fillId="0" borderId="0" xfId="0" applyAlignment="1">
      <alignment wrapText="1"/>
    </xf>
    <xf numFmtId="0" fontId="5" fillId="2" borderId="2" xfId="0" applyFont="1" applyFill="1" applyBorder="1" applyAlignment="1">
      <alignment horizontal="left" vertical="top"/>
    </xf>
    <xf numFmtId="0" fontId="2" fillId="0" borderId="0" xfId="2" applyFont="1" applyAlignment="1"/>
    <xf numFmtId="176" fontId="6" fillId="0" borderId="0" xfId="2" applyNumberFormat="1" applyFont="1"/>
    <xf numFmtId="0" fontId="11" fillId="2" borderId="0" xfId="3" applyFont="1" applyFill="1" applyAlignment="1"/>
    <xf numFmtId="0" fontId="2" fillId="2" borderId="0" xfId="3" applyFont="1" applyFill="1" applyAlignment="1"/>
    <xf numFmtId="0" fontId="24" fillId="2" borderId="0" xfId="0" applyFont="1" applyFill="1" applyAlignment="1">
      <alignment horizontal="justify"/>
    </xf>
    <xf numFmtId="0" fontId="24" fillId="0" borderId="0" xfId="0" applyFont="1" applyAlignment="1">
      <alignment horizontal="justify" wrapText="1"/>
    </xf>
    <xf numFmtId="0" fontId="24" fillId="0" borderId="0" xfId="0" applyFont="1" applyAlignment="1">
      <alignment wrapText="1"/>
    </xf>
    <xf numFmtId="0" fontId="5" fillId="2" borderId="3" xfId="0" applyFont="1" applyFill="1" applyBorder="1" applyAlignment="1">
      <alignment horizontal="center" vertical="center" wrapText="1"/>
    </xf>
    <xf numFmtId="0" fontId="25" fillId="2" borderId="3" xfId="0" applyFont="1" applyFill="1" applyBorder="1" applyAlignment="1">
      <alignment horizontal="center" vertical="top" wrapText="1"/>
    </xf>
    <xf numFmtId="3" fontId="6" fillId="2" borderId="0" xfId="2" applyNumberFormat="1" applyFont="1" applyFill="1" applyAlignment="1">
      <alignment horizontal="right" indent="1"/>
    </xf>
    <xf numFmtId="3" fontId="2" fillId="2" borderId="0" xfId="2" applyNumberFormat="1" applyFont="1" applyFill="1" applyAlignment="1">
      <alignment horizontal="right" indent="1"/>
    </xf>
    <xf numFmtId="3" fontId="6" fillId="2" borderId="1" xfId="2" applyNumberFormat="1" applyFont="1" applyFill="1" applyBorder="1" applyAlignment="1">
      <alignment horizontal="right" indent="1"/>
    </xf>
    <xf numFmtId="0" fontId="5" fillId="2" borderId="4" xfId="0" applyFont="1" applyFill="1" applyBorder="1" applyAlignment="1">
      <alignment horizontal="left" vertical="top" wrapText="1"/>
    </xf>
    <xf numFmtId="3" fontId="6" fillId="2" borderId="4" xfId="2" applyNumberFormat="1" applyFont="1" applyFill="1" applyBorder="1" applyAlignment="1">
      <alignment horizontal="right" indent="1"/>
    </xf>
    <xf numFmtId="3" fontId="6" fillId="2" borderId="0" xfId="2" applyNumberFormat="1" applyFont="1" applyFill="1" applyBorder="1" applyAlignment="1">
      <alignment horizontal="right" indent="1"/>
    </xf>
    <xf numFmtId="175" fontId="6" fillId="2" borderId="4" xfId="2" applyNumberFormat="1" applyFont="1" applyFill="1" applyBorder="1" applyAlignment="1">
      <alignment horizontal="right" indent="1"/>
    </xf>
    <xf numFmtId="175" fontId="2" fillId="2" borderId="4" xfId="2" applyNumberFormat="1" applyFont="1" applyFill="1" applyBorder="1" applyAlignment="1">
      <alignment horizontal="right" indent="1"/>
    </xf>
    <xf numFmtId="0" fontId="2" fillId="2" borderId="1" xfId="2" applyFont="1" applyFill="1" applyBorder="1" applyAlignment="1">
      <alignment horizontal="right" indent="1"/>
    </xf>
    <xf numFmtId="167" fontId="2" fillId="2" borderId="0" xfId="1" applyNumberFormat="1" applyFont="1" applyFill="1" applyBorder="1" applyAlignment="1">
      <alignment horizontal="right" indent="1"/>
    </xf>
    <xf numFmtId="169" fontId="2" fillId="2" borderId="4" xfId="0" applyNumberFormat="1" applyFont="1" applyFill="1" applyBorder="1" applyAlignment="1">
      <alignment horizontal="right" indent="1"/>
    </xf>
    <xf numFmtId="3" fontId="27" fillId="0" borderId="0" xfId="7" applyFont="1" applyBorder="1" applyAlignment="1">
      <alignment horizontal="left"/>
    </xf>
    <xf numFmtId="3" fontId="15" fillId="0" borderId="0" xfId="7" applyFont="1" applyBorder="1" applyAlignment="1">
      <alignment horizontal="left" wrapText="1" indent="1"/>
    </xf>
    <xf numFmtId="3" fontId="15" fillId="0" borderId="0" xfId="7" applyFont="1" applyBorder="1"/>
    <xf numFmtId="3" fontId="15" fillId="0" borderId="7" xfId="7" applyFont="1" applyBorder="1" applyAlignment="1">
      <alignment wrapText="1"/>
    </xf>
    <xf numFmtId="3" fontId="15" fillId="0" borderId="7" xfId="7" applyFont="1" applyBorder="1" applyAlignment="1">
      <alignment horizontal="center" vertical="center" wrapText="1"/>
    </xf>
    <xf numFmtId="3" fontId="15" fillId="0" borderId="7" xfId="7" applyFont="1" applyBorder="1" applyAlignment="1">
      <alignment horizontal="center" wrapText="1"/>
    </xf>
    <xf numFmtId="3" fontId="28" fillId="0" borderId="7" xfId="7" applyFont="1" applyBorder="1" applyAlignment="1">
      <alignment horizontal="center" wrapText="1"/>
    </xf>
    <xf numFmtId="3" fontId="29" fillId="0" borderId="8" xfId="7" applyFont="1" applyBorder="1" applyAlignment="1">
      <alignment horizontal="center" wrapText="1"/>
    </xf>
    <xf numFmtId="3" fontId="29" fillId="0" borderId="3" xfId="7" applyFont="1" applyBorder="1" applyAlignment="1">
      <alignment horizontal="center" wrapText="1"/>
    </xf>
    <xf numFmtId="3" fontId="15" fillId="0" borderId="0" xfId="7" applyFont="1" applyBorder="1" applyAlignment="1">
      <alignment horizontal="center"/>
    </xf>
    <xf numFmtId="3" fontId="29" fillId="0" borderId="9" xfId="7" applyFont="1" applyBorder="1" applyAlignment="1">
      <alignment vertical="top" wrapText="1"/>
    </xf>
    <xf numFmtId="3" fontId="15" fillId="0" borderId="9" xfId="7" applyFont="1" applyBorder="1" applyAlignment="1">
      <alignment vertical="top" wrapText="1"/>
    </xf>
    <xf numFmtId="3" fontId="15" fillId="0" borderId="10" xfId="7" applyFont="1" applyBorder="1" applyAlignment="1">
      <alignment vertical="center" wrapText="1"/>
    </xf>
    <xf numFmtId="3" fontId="15" fillId="0" borderId="9" xfId="7" applyFont="1" applyBorder="1" applyAlignment="1">
      <alignment vertical="center" wrapText="1"/>
    </xf>
    <xf numFmtId="3" fontId="15" fillId="0" borderId="11" xfId="7" applyFont="1" applyBorder="1" applyAlignment="1">
      <alignment vertical="top" wrapText="1"/>
    </xf>
    <xf numFmtId="3" fontId="15" fillId="0" borderId="12" xfId="7" applyFont="1" applyBorder="1" applyAlignment="1">
      <alignment vertical="top" wrapText="1"/>
    </xf>
    <xf numFmtId="3" fontId="15" fillId="0" borderId="11" xfId="7" applyFont="1" applyBorder="1" applyAlignment="1">
      <alignment vertical="center" wrapText="1"/>
    </xf>
    <xf numFmtId="3" fontId="15" fillId="0" borderId="12" xfId="7" applyFont="1" applyBorder="1" applyAlignment="1">
      <alignment vertical="center" wrapText="1"/>
    </xf>
    <xf numFmtId="3" fontId="15" fillId="0" borderId="13" xfId="7" applyFont="1" applyBorder="1" applyAlignment="1">
      <alignment vertical="top" wrapText="1"/>
    </xf>
    <xf numFmtId="3" fontId="15" fillId="0" borderId="14" xfId="7" applyFont="1" applyBorder="1" applyAlignment="1">
      <alignment vertical="top" wrapText="1"/>
    </xf>
    <xf numFmtId="3" fontId="15" fillId="0" borderId="14" xfId="7" applyFont="1" applyBorder="1" applyAlignment="1">
      <alignment vertical="center" wrapText="1"/>
    </xf>
    <xf numFmtId="3" fontId="15" fillId="0" borderId="15" xfId="7" applyFont="1" applyBorder="1" applyAlignment="1">
      <alignment vertical="center" wrapText="1"/>
    </xf>
    <xf numFmtId="3" fontId="29" fillId="0" borderId="16" xfId="7" applyFont="1" applyBorder="1" applyAlignment="1">
      <alignment vertical="top" wrapText="1"/>
    </xf>
    <xf numFmtId="3" fontId="15" fillId="0" borderId="11" xfId="7" applyFont="1" applyBorder="1" applyAlignment="1">
      <alignment horizontal="left" vertical="center" wrapText="1"/>
    </xf>
    <xf numFmtId="3" fontId="15" fillId="0" borderId="17" xfId="7" applyFont="1" applyBorder="1" applyAlignment="1">
      <alignment vertical="top" wrapText="1"/>
    </xf>
    <xf numFmtId="3" fontId="15" fillId="0" borderId="18" xfId="7" applyFont="1" applyBorder="1" applyAlignment="1">
      <alignment vertical="top" wrapText="1"/>
    </xf>
    <xf numFmtId="3" fontId="15" fillId="0" borderId="18" xfId="7" applyFont="1" applyBorder="1" applyAlignment="1">
      <alignment vertical="center" wrapText="1"/>
    </xf>
    <xf numFmtId="3" fontId="15" fillId="0" borderId="16" xfId="7" applyFont="1" applyBorder="1" applyAlignment="1">
      <alignment vertical="center" wrapText="1"/>
    </xf>
    <xf numFmtId="3" fontId="15" fillId="0" borderId="11" xfId="7" applyFont="1" applyBorder="1" applyAlignment="1">
      <alignment horizontal="center" vertical="center" wrapText="1"/>
    </xf>
    <xf numFmtId="3" fontId="15" fillId="0" borderId="11" xfId="7" applyFont="1" applyBorder="1" applyAlignment="1">
      <alignment horizontal="center" vertical="top" wrapText="1"/>
    </xf>
    <xf numFmtId="3" fontId="15" fillId="0" borderId="12" xfId="7" applyFont="1" applyBorder="1" applyAlignment="1">
      <alignment horizontal="center" vertical="top" wrapText="1"/>
    </xf>
    <xf numFmtId="3" fontId="15" fillId="0" borderId="12" xfId="7" applyFont="1" applyBorder="1" applyAlignment="1">
      <alignment horizontal="left" vertical="top" wrapText="1"/>
    </xf>
    <xf numFmtId="3" fontId="31" fillId="0" borderId="11" xfId="7" applyFont="1" applyBorder="1" applyAlignment="1">
      <alignment horizontal="right" vertical="center" wrapText="1"/>
    </xf>
    <xf numFmtId="3" fontId="31" fillId="0" borderId="12" xfId="7" applyFont="1" applyBorder="1" applyAlignment="1">
      <alignment horizontal="right" vertical="center" wrapText="1"/>
    </xf>
    <xf numFmtId="3" fontId="31" fillId="0" borderId="0" xfId="7" applyFont="1" applyBorder="1" applyAlignment="1">
      <alignment horizontal="right"/>
    </xf>
    <xf numFmtId="3" fontId="15" fillId="0" borderId="12" xfId="7" applyFont="1" applyBorder="1" applyAlignment="1">
      <alignment horizontal="center" vertical="center" wrapText="1"/>
    </xf>
    <xf numFmtId="3" fontId="15" fillId="0" borderId="12" xfId="7" applyFont="1" applyBorder="1" applyAlignment="1">
      <alignment horizontal="left" vertical="center" wrapText="1"/>
    </xf>
    <xf numFmtId="3" fontId="15" fillId="0" borderId="13" xfId="7" applyFont="1" applyBorder="1" applyAlignment="1">
      <alignment vertical="center" wrapText="1"/>
    </xf>
    <xf numFmtId="3" fontId="29" fillId="0" borderId="3" xfId="7" applyFont="1" applyBorder="1" applyAlignment="1">
      <alignment horizontal="left" vertical="center" wrapText="1"/>
    </xf>
    <xf numFmtId="3" fontId="15" fillId="0" borderId="9" xfId="7" applyFont="1" applyBorder="1" applyAlignment="1">
      <alignment horizontal="left" vertical="center" wrapText="1"/>
    </xf>
    <xf numFmtId="3" fontId="15" fillId="0" borderId="17" xfId="7" applyFont="1" applyBorder="1" applyAlignment="1">
      <alignment vertical="center" wrapText="1"/>
    </xf>
    <xf numFmtId="3" fontId="15" fillId="0" borderId="17" xfId="7" applyFont="1" applyBorder="1" applyAlignment="1">
      <alignment horizontal="left" vertical="center" wrapText="1"/>
    </xf>
    <xf numFmtId="3" fontId="15" fillId="0" borderId="15" xfId="7" applyFont="1" applyBorder="1" applyAlignment="1">
      <alignment horizontal="left" vertical="center" wrapText="1"/>
    </xf>
    <xf numFmtId="3" fontId="32" fillId="0" borderId="0" xfId="7" applyFont="1" applyBorder="1"/>
    <xf numFmtId="3" fontId="32" fillId="0" borderId="0" xfId="7" applyFont="1" applyBorder="1" applyAlignment="1">
      <alignment horizontal="left" vertical="top"/>
    </xf>
    <xf numFmtId="3" fontId="32" fillId="0" borderId="1" xfId="7" applyFont="1" applyBorder="1" applyAlignment="1">
      <alignment vertical="top" wrapText="1"/>
    </xf>
    <xf numFmtId="3" fontId="32" fillId="0" borderId="0" xfId="7" applyFont="1" applyBorder="1" applyAlignment="1">
      <alignment vertical="top" wrapText="1"/>
    </xf>
    <xf numFmtId="3" fontId="15" fillId="0" borderId="0" xfId="7" applyFont="1" applyBorder="1" applyAlignment="1">
      <alignment wrapText="1"/>
    </xf>
    <xf numFmtId="3" fontId="15" fillId="0" borderId="0" xfId="7" applyFont="1" applyBorder="1" applyAlignment="1">
      <alignment vertical="top" wrapText="1"/>
    </xf>
    <xf numFmtId="3" fontId="15" fillId="0" borderId="0" xfId="7" applyFont="1" applyBorder="1" applyAlignment="1">
      <alignment horizontal="left" vertical="top" wrapText="1" indent="1"/>
    </xf>
    <xf numFmtId="3" fontId="15" fillId="0" borderId="0" xfId="7" applyFont="1" applyBorder="1" applyAlignment="1">
      <alignment horizontal="left" vertical="top" indent="1"/>
    </xf>
    <xf numFmtId="3" fontId="15" fillId="0" borderId="0" xfId="7" applyFont="1" applyBorder="1" applyAlignment="1">
      <alignment horizontal="left" indent="1"/>
    </xf>
    <xf numFmtId="3" fontId="31" fillId="0" borderId="0" xfId="7" applyFont="1" applyBorder="1" applyAlignment="1">
      <alignment vertical="top" wrapText="1"/>
    </xf>
    <xf numFmtId="0" fontId="10" fillId="2" borderId="0" xfId="5" applyFont="1" applyFill="1" applyAlignment="1">
      <alignment horizontal="left" wrapText="1"/>
    </xf>
    <xf numFmtId="0" fontId="10" fillId="2" borderId="0" xfId="2" applyFont="1" applyFill="1" applyAlignment="1"/>
    <xf numFmtId="171" fontId="8" fillId="2" borderId="0" xfId="0" applyNumberFormat="1" applyFont="1" applyFill="1" applyBorder="1" applyAlignment="1">
      <alignment horizontal="right" indent="1"/>
    </xf>
    <xf numFmtId="177" fontId="0" fillId="2" borderId="0" xfId="0" applyNumberFormat="1" applyFill="1"/>
    <xf numFmtId="167" fontId="0" fillId="3" borderId="0" xfId="6" applyNumberFormat="1" applyFont="1" applyFill="1" applyBorder="1" applyAlignment="1">
      <alignment horizontal="right" indent="1"/>
    </xf>
    <xf numFmtId="171" fontId="9" fillId="2" borderId="0" xfId="0" applyNumberFormat="1" applyFont="1" applyFill="1" applyBorder="1" applyAlignment="1">
      <alignment horizontal="right" indent="1"/>
    </xf>
    <xf numFmtId="171" fontId="9" fillId="2" borderId="1" xfId="0" applyNumberFormat="1" applyFont="1" applyFill="1" applyBorder="1" applyAlignment="1">
      <alignment horizontal="right" indent="1"/>
    </xf>
    <xf numFmtId="171" fontId="5" fillId="2" borderId="4" xfId="0" applyNumberFormat="1" applyFont="1" applyFill="1" applyBorder="1" applyAlignment="1">
      <alignment horizontal="right" vertical="center" indent="1"/>
    </xf>
    <xf numFmtId="0" fontId="4" fillId="2" borderId="0" xfId="5" applyFont="1" applyFill="1"/>
    <xf numFmtId="0" fontId="33" fillId="2" borderId="0" xfId="2" applyFont="1" applyFill="1"/>
    <xf numFmtId="3" fontId="32" fillId="0" borderId="0" xfId="7" applyFont="1" applyBorder="1" applyAlignment="1">
      <alignment horizontal="left" vertical="top" wrapText="1"/>
    </xf>
    <xf numFmtId="0" fontId="10" fillId="2" borderId="0" xfId="2" applyFont="1" applyFill="1" applyAlignment="1">
      <alignment wrapText="1"/>
    </xf>
    <xf numFmtId="167" fontId="2" fillId="3" borderId="0" xfId="1" applyNumberFormat="1" applyFont="1" applyFill="1" applyBorder="1" applyAlignment="1">
      <alignment horizontal="right" indent="1"/>
    </xf>
    <xf numFmtId="168" fontId="2" fillId="2" borderId="0" xfId="1" applyNumberFormat="1" applyFont="1" applyFill="1" applyBorder="1" applyAlignment="1">
      <alignment horizontal="right" indent="1"/>
    </xf>
    <xf numFmtId="0" fontId="10" fillId="2" borderId="0" xfId="3" applyFont="1" applyFill="1" applyBorder="1"/>
    <xf numFmtId="167" fontId="0" fillId="3" borderId="0" xfId="1" applyNumberFormat="1" applyFont="1" applyFill="1" applyBorder="1" applyAlignment="1">
      <alignment horizontal="right" indent="1"/>
    </xf>
    <xf numFmtId="0" fontId="10" fillId="0" borderId="0" xfId="2" applyFont="1" applyFill="1" applyBorder="1"/>
    <xf numFmtId="169" fontId="0" fillId="0" borderId="0" xfId="0" applyNumberFormat="1" applyFill="1" applyBorder="1" applyAlignment="1">
      <alignment horizontal="right" indent="1"/>
    </xf>
    <xf numFmtId="170" fontId="0" fillId="0" borderId="0" xfId="0" applyNumberFormat="1" applyFill="1" applyBorder="1" applyAlignment="1">
      <alignment horizontal="right" indent="1"/>
    </xf>
    <xf numFmtId="170" fontId="9" fillId="0" borderId="0" xfId="0" applyNumberFormat="1" applyFont="1" applyFill="1" applyBorder="1" applyAlignment="1">
      <alignment horizontal="right" indent="1"/>
    </xf>
    <xf numFmtId="169" fontId="9" fillId="0" borderId="0" xfId="0" applyNumberFormat="1" applyFont="1" applyFill="1" applyBorder="1" applyAlignment="1">
      <alignment horizontal="right" indent="1"/>
    </xf>
    <xf numFmtId="170" fontId="2" fillId="0" borderId="0" xfId="0" applyNumberFormat="1" applyFont="1" applyFill="1" applyBorder="1" applyAlignment="1">
      <alignment horizontal="right" indent="1"/>
    </xf>
    <xf numFmtId="169" fontId="2" fillId="0" borderId="0" xfId="0" applyNumberFormat="1" applyFont="1" applyFill="1" applyBorder="1" applyAlignment="1">
      <alignment horizontal="right" indent="1"/>
    </xf>
    <xf numFmtId="0" fontId="10" fillId="2" borderId="0" xfId="5" applyFont="1" applyFill="1" applyBorder="1"/>
    <xf numFmtId="171" fontId="2" fillId="2" borderId="0" xfId="0" quotePrefix="1" applyNumberFormat="1" applyFont="1" applyFill="1" applyBorder="1" applyAlignment="1">
      <alignment horizontal="right" indent="1"/>
    </xf>
    <xf numFmtId="0" fontId="21" fillId="0" borderId="0" xfId="2" applyFont="1"/>
    <xf numFmtId="0" fontId="4" fillId="2" borderId="0" xfId="0" quotePrefix="1" applyFont="1" applyFill="1" applyBorder="1" applyAlignment="1">
      <alignment horizontal="left" indent="3"/>
    </xf>
    <xf numFmtId="0" fontId="4" fillId="2" borderId="0" xfId="0" applyFont="1" applyFill="1" applyBorder="1" applyAlignment="1">
      <alignment horizontal="left" indent="6"/>
    </xf>
    <xf numFmtId="2" fontId="8" fillId="2" borderId="0" xfId="0" applyNumberFormat="1" applyFont="1" applyFill="1" applyBorder="1"/>
    <xf numFmtId="0" fontId="20" fillId="2" borderId="0" xfId="3" applyFont="1" applyFill="1"/>
    <xf numFmtId="0" fontId="10" fillId="2" borderId="0" xfId="3" applyFont="1" applyFill="1"/>
    <xf numFmtId="0" fontId="20" fillId="2" borderId="0" xfId="0" applyFont="1" applyFill="1" applyAlignment="1">
      <alignment horizontal="justify" wrapText="1"/>
    </xf>
    <xf numFmtId="0" fontId="4" fillId="2" borderId="0" xfId="0" quotePrefix="1" applyFont="1" applyFill="1" applyBorder="1" applyAlignment="1">
      <alignment horizontal="left" indent="2"/>
    </xf>
    <xf numFmtId="3" fontId="4" fillId="2" borderId="0" xfId="2" applyNumberFormat="1" applyFont="1" applyFill="1" applyAlignment="1">
      <alignment horizontal="right" indent="1"/>
    </xf>
    <xf numFmtId="0" fontId="4" fillId="2" borderId="0" xfId="0" quotePrefix="1" applyFont="1" applyFill="1" applyBorder="1" applyAlignment="1">
      <alignment horizontal="left" indent="4"/>
    </xf>
    <xf numFmtId="171" fontId="8" fillId="2" borderId="0" xfId="0" quotePrefix="1" applyNumberFormat="1" applyFont="1" applyFill="1" applyBorder="1" applyAlignment="1">
      <alignment horizontal="right" indent="1"/>
    </xf>
    <xf numFmtId="0" fontId="33" fillId="2" borderId="0" xfId="2" applyFont="1" applyFill="1" applyBorder="1"/>
    <xf numFmtId="0" fontId="22" fillId="0" borderId="0" xfId="2" applyFont="1" applyFill="1" applyAlignment="1"/>
    <xf numFmtId="3" fontId="32" fillId="0" borderId="0" xfId="7" applyFont="1" applyBorder="1" applyAlignment="1">
      <alignment horizontal="left" vertical="top" wrapText="1"/>
    </xf>
    <xf numFmtId="0" fontId="10" fillId="2" borderId="0" xfId="2" applyFont="1" applyFill="1" applyBorder="1" applyAlignment="1">
      <alignment wrapText="1"/>
    </xf>
    <xf numFmtId="0" fontId="4" fillId="2" borderId="1" xfId="2" applyFont="1" applyFill="1" applyBorder="1" applyAlignment="1">
      <alignment horizontal="center"/>
    </xf>
    <xf numFmtId="0" fontId="10" fillId="2" borderId="0" xfId="2" applyFont="1" applyFill="1" applyAlignment="1">
      <alignment wrapText="1"/>
    </xf>
    <xf numFmtId="0" fontId="10" fillId="2" borderId="0" xfId="2" applyFont="1" applyFill="1" applyAlignment="1">
      <alignment vertical="center" wrapText="1"/>
    </xf>
    <xf numFmtId="0" fontId="10" fillId="2" borderId="0" xfId="2" applyFont="1" applyFill="1" applyBorder="1" applyAlignment="1">
      <alignment vertical="top" wrapText="1"/>
    </xf>
    <xf numFmtId="0" fontId="10" fillId="2" borderId="0" xfId="2" applyFont="1" applyFill="1" applyBorder="1" applyAlignment="1">
      <alignment vertical="center" wrapText="1"/>
    </xf>
    <xf numFmtId="0" fontId="10" fillId="2" borderId="0" xfId="2" applyFont="1" applyFill="1" applyBorder="1" applyAlignment="1">
      <alignment vertical="center"/>
    </xf>
    <xf numFmtId="0" fontId="10" fillId="2" borderId="1" xfId="2" applyFont="1" applyFill="1" applyBorder="1" applyAlignment="1">
      <alignment wrapText="1"/>
    </xf>
    <xf numFmtId="169" fontId="9" fillId="2" borderId="4" xfId="0" applyNumberFormat="1" applyFont="1" applyFill="1" applyBorder="1" applyAlignment="1">
      <alignment horizontal="right" indent="1"/>
    </xf>
  </cellXfs>
  <cellStyles count="8">
    <cellStyle name="Normal" xfId="0" builtinId="0"/>
    <cellStyle name="Normal 3" xfId="7"/>
    <cellStyle name="Normal_Chapitre10 Séries longues intégralesAM 2" xfId="3"/>
    <cellStyle name="Normal_Chapitre10 Séries longues intégralesAM 2 2" xfId="5"/>
    <cellStyle name="Normal_Chapitre4 Les finances des collectivités locales-AM 2 2" xfId="2"/>
    <cellStyle name="Normal_GFP_retro_2000_DGCL" xfId="4"/>
    <cellStyle name="Pourcentage" xfId="1" builtinId="5"/>
    <cellStyle name="Pourcentage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workbookViewId="0">
      <selection sqref="A1:XFD1048576"/>
    </sheetView>
  </sheetViews>
  <sheetFormatPr baseColWidth="10" defaultRowHeight="15.75" x14ac:dyDescent="0.3"/>
  <cols>
    <col min="1" max="1" width="34.42578125" style="198" customWidth="1"/>
    <col min="2" max="2" width="59.140625" style="152" customWidth="1"/>
    <col min="3" max="3" width="55.7109375" style="152" customWidth="1"/>
    <col min="4" max="4" width="39" style="152" customWidth="1"/>
    <col min="5" max="5" width="37" style="152" customWidth="1"/>
    <col min="6" max="6" width="69.140625" style="152" customWidth="1"/>
    <col min="7" max="7" width="39.85546875" style="152" customWidth="1"/>
    <col min="8" max="8" width="36.28515625" style="152" customWidth="1"/>
    <col min="9" max="9" width="29.28515625" customWidth="1"/>
    <col min="10" max="256" width="10.85546875" style="153"/>
    <col min="257" max="257" width="39" style="153" customWidth="1"/>
    <col min="258" max="263" width="30.7109375" style="153" customWidth="1"/>
    <col min="264" max="264" width="46.140625" style="153" customWidth="1"/>
    <col min="265" max="265" width="1.5703125" style="153" customWidth="1"/>
    <col min="266" max="512" width="10.85546875" style="153"/>
    <col min="513" max="513" width="39" style="153" customWidth="1"/>
    <col min="514" max="519" width="30.7109375" style="153" customWidth="1"/>
    <col min="520" max="520" width="46.140625" style="153" customWidth="1"/>
    <col min="521" max="521" width="1.5703125" style="153" customWidth="1"/>
    <col min="522" max="768" width="10.85546875" style="153"/>
    <col min="769" max="769" width="39" style="153" customWidth="1"/>
    <col min="770" max="775" width="30.7109375" style="153" customWidth="1"/>
    <col min="776" max="776" width="46.140625" style="153" customWidth="1"/>
    <col min="777" max="777" width="1.5703125" style="153" customWidth="1"/>
    <col min="778" max="1024" width="10.85546875" style="153"/>
    <col min="1025" max="1025" width="39" style="153" customWidth="1"/>
    <col min="1026" max="1031" width="30.7109375" style="153" customWidth="1"/>
    <col min="1032" max="1032" width="46.140625" style="153" customWidth="1"/>
    <col min="1033" max="1033" width="1.5703125" style="153" customWidth="1"/>
    <col min="1034" max="1280" width="10.85546875" style="153"/>
    <col min="1281" max="1281" width="39" style="153" customWidth="1"/>
    <col min="1282" max="1287" width="30.7109375" style="153" customWidth="1"/>
    <col min="1288" max="1288" width="46.140625" style="153" customWidth="1"/>
    <col min="1289" max="1289" width="1.5703125" style="153" customWidth="1"/>
    <col min="1290" max="1536" width="10.85546875" style="153"/>
    <col min="1537" max="1537" width="39" style="153" customWidth="1"/>
    <col min="1538" max="1543" width="30.7109375" style="153" customWidth="1"/>
    <col min="1544" max="1544" width="46.140625" style="153" customWidth="1"/>
    <col min="1545" max="1545" width="1.5703125" style="153" customWidth="1"/>
    <col min="1546" max="1792" width="10.85546875" style="153"/>
    <col min="1793" max="1793" width="39" style="153" customWidth="1"/>
    <col min="1794" max="1799" width="30.7109375" style="153" customWidth="1"/>
    <col min="1800" max="1800" width="46.140625" style="153" customWidth="1"/>
    <col min="1801" max="1801" width="1.5703125" style="153" customWidth="1"/>
    <col min="1802" max="2048" width="10.85546875" style="153"/>
    <col min="2049" max="2049" width="39" style="153" customWidth="1"/>
    <col min="2050" max="2055" width="30.7109375" style="153" customWidth="1"/>
    <col min="2056" max="2056" width="46.140625" style="153" customWidth="1"/>
    <col min="2057" max="2057" width="1.5703125" style="153" customWidth="1"/>
    <col min="2058" max="2304" width="10.85546875" style="153"/>
    <col min="2305" max="2305" width="39" style="153" customWidth="1"/>
    <col min="2306" max="2311" width="30.7109375" style="153" customWidth="1"/>
    <col min="2312" max="2312" width="46.140625" style="153" customWidth="1"/>
    <col min="2313" max="2313" width="1.5703125" style="153" customWidth="1"/>
    <col min="2314" max="2560" width="10.85546875" style="153"/>
    <col min="2561" max="2561" width="39" style="153" customWidth="1"/>
    <col min="2562" max="2567" width="30.7109375" style="153" customWidth="1"/>
    <col min="2568" max="2568" width="46.140625" style="153" customWidth="1"/>
    <col min="2569" max="2569" width="1.5703125" style="153" customWidth="1"/>
    <col min="2570" max="2816" width="10.85546875" style="153"/>
    <col min="2817" max="2817" width="39" style="153" customWidth="1"/>
    <col min="2818" max="2823" width="30.7109375" style="153" customWidth="1"/>
    <col min="2824" max="2824" width="46.140625" style="153" customWidth="1"/>
    <col min="2825" max="2825" width="1.5703125" style="153" customWidth="1"/>
    <col min="2826" max="3072" width="10.85546875" style="153"/>
    <col min="3073" max="3073" width="39" style="153" customWidth="1"/>
    <col min="3074" max="3079" width="30.7109375" style="153" customWidth="1"/>
    <col min="3080" max="3080" width="46.140625" style="153" customWidth="1"/>
    <col min="3081" max="3081" width="1.5703125" style="153" customWidth="1"/>
    <col min="3082" max="3328" width="10.85546875" style="153"/>
    <col min="3329" max="3329" width="39" style="153" customWidth="1"/>
    <col min="3330" max="3335" width="30.7109375" style="153" customWidth="1"/>
    <col min="3336" max="3336" width="46.140625" style="153" customWidth="1"/>
    <col min="3337" max="3337" width="1.5703125" style="153" customWidth="1"/>
    <col min="3338" max="3584" width="10.85546875" style="153"/>
    <col min="3585" max="3585" width="39" style="153" customWidth="1"/>
    <col min="3586" max="3591" width="30.7109375" style="153" customWidth="1"/>
    <col min="3592" max="3592" width="46.140625" style="153" customWidth="1"/>
    <col min="3593" max="3593" width="1.5703125" style="153" customWidth="1"/>
    <col min="3594" max="3840" width="10.85546875" style="153"/>
    <col min="3841" max="3841" width="39" style="153" customWidth="1"/>
    <col min="3842" max="3847" width="30.7109375" style="153" customWidth="1"/>
    <col min="3848" max="3848" width="46.140625" style="153" customWidth="1"/>
    <col min="3849" max="3849" width="1.5703125" style="153" customWidth="1"/>
    <col min="3850" max="4096" width="10.85546875" style="153"/>
    <col min="4097" max="4097" width="39" style="153" customWidth="1"/>
    <col min="4098" max="4103" width="30.7109375" style="153" customWidth="1"/>
    <col min="4104" max="4104" width="46.140625" style="153" customWidth="1"/>
    <col min="4105" max="4105" width="1.5703125" style="153" customWidth="1"/>
    <col min="4106" max="4352" width="10.85546875" style="153"/>
    <col min="4353" max="4353" width="39" style="153" customWidth="1"/>
    <col min="4354" max="4359" width="30.7109375" style="153" customWidth="1"/>
    <col min="4360" max="4360" width="46.140625" style="153" customWidth="1"/>
    <col min="4361" max="4361" width="1.5703125" style="153" customWidth="1"/>
    <col min="4362" max="4608" width="10.85546875" style="153"/>
    <col min="4609" max="4609" width="39" style="153" customWidth="1"/>
    <col min="4610" max="4615" width="30.7109375" style="153" customWidth="1"/>
    <col min="4616" max="4616" width="46.140625" style="153" customWidth="1"/>
    <col min="4617" max="4617" width="1.5703125" style="153" customWidth="1"/>
    <col min="4618" max="4864" width="10.85546875" style="153"/>
    <col min="4865" max="4865" width="39" style="153" customWidth="1"/>
    <col min="4866" max="4871" width="30.7109375" style="153" customWidth="1"/>
    <col min="4872" max="4872" width="46.140625" style="153" customWidth="1"/>
    <col min="4873" max="4873" width="1.5703125" style="153" customWidth="1"/>
    <col min="4874" max="5120" width="10.85546875" style="153"/>
    <col min="5121" max="5121" width="39" style="153" customWidth="1"/>
    <col min="5122" max="5127" width="30.7109375" style="153" customWidth="1"/>
    <col min="5128" max="5128" width="46.140625" style="153" customWidth="1"/>
    <col min="5129" max="5129" width="1.5703125" style="153" customWidth="1"/>
    <col min="5130" max="5376" width="10.85546875" style="153"/>
    <col min="5377" max="5377" width="39" style="153" customWidth="1"/>
    <col min="5378" max="5383" width="30.7109375" style="153" customWidth="1"/>
    <col min="5384" max="5384" width="46.140625" style="153" customWidth="1"/>
    <col min="5385" max="5385" width="1.5703125" style="153" customWidth="1"/>
    <col min="5386" max="5632" width="10.85546875" style="153"/>
    <col min="5633" max="5633" width="39" style="153" customWidth="1"/>
    <col min="5634" max="5639" width="30.7109375" style="153" customWidth="1"/>
    <col min="5640" max="5640" width="46.140625" style="153" customWidth="1"/>
    <col min="5641" max="5641" width="1.5703125" style="153" customWidth="1"/>
    <col min="5642" max="5888" width="10.85546875" style="153"/>
    <col min="5889" max="5889" width="39" style="153" customWidth="1"/>
    <col min="5890" max="5895" width="30.7109375" style="153" customWidth="1"/>
    <col min="5896" max="5896" width="46.140625" style="153" customWidth="1"/>
    <col min="5897" max="5897" width="1.5703125" style="153" customWidth="1"/>
    <col min="5898" max="6144" width="10.85546875" style="153"/>
    <col min="6145" max="6145" width="39" style="153" customWidth="1"/>
    <col min="6146" max="6151" width="30.7109375" style="153" customWidth="1"/>
    <col min="6152" max="6152" width="46.140625" style="153" customWidth="1"/>
    <col min="6153" max="6153" width="1.5703125" style="153" customWidth="1"/>
    <col min="6154" max="6400" width="10.85546875" style="153"/>
    <col min="6401" max="6401" width="39" style="153" customWidth="1"/>
    <col min="6402" max="6407" width="30.7109375" style="153" customWidth="1"/>
    <col min="6408" max="6408" width="46.140625" style="153" customWidth="1"/>
    <col min="6409" max="6409" width="1.5703125" style="153" customWidth="1"/>
    <col min="6410" max="6656" width="10.85546875" style="153"/>
    <col min="6657" max="6657" width="39" style="153" customWidth="1"/>
    <col min="6658" max="6663" width="30.7109375" style="153" customWidth="1"/>
    <col min="6664" max="6664" width="46.140625" style="153" customWidth="1"/>
    <col min="6665" max="6665" width="1.5703125" style="153" customWidth="1"/>
    <col min="6666" max="6912" width="10.85546875" style="153"/>
    <col min="6913" max="6913" width="39" style="153" customWidth="1"/>
    <col min="6914" max="6919" width="30.7109375" style="153" customWidth="1"/>
    <col min="6920" max="6920" width="46.140625" style="153" customWidth="1"/>
    <col min="6921" max="6921" width="1.5703125" style="153" customWidth="1"/>
    <col min="6922" max="7168" width="10.85546875" style="153"/>
    <col min="7169" max="7169" width="39" style="153" customWidth="1"/>
    <col min="7170" max="7175" width="30.7109375" style="153" customWidth="1"/>
    <col min="7176" max="7176" width="46.140625" style="153" customWidth="1"/>
    <col min="7177" max="7177" width="1.5703125" style="153" customWidth="1"/>
    <col min="7178" max="7424" width="10.85546875" style="153"/>
    <col min="7425" max="7425" width="39" style="153" customWidth="1"/>
    <col min="7426" max="7431" width="30.7109375" style="153" customWidth="1"/>
    <col min="7432" max="7432" width="46.140625" style="153" customWidth="1"/>
    <col min="7433" max="7433" width="1.5703125" style="153" customWidth="1"/>
    <col min="7434" max="7680" width="10.85546875" style="153"/>
    <col min="7681" max="7681" width="39" style="153" customWidth="1"/>
    <col min="7682" max="7687" width="30.7109375" style="153" customWidth="1"/>
    <col min="7688" max="7688" width="46.140625" style="153" customWidth="1"/>
    <col min="7689" max="7689" width="1.5703125" style="153" customWidth="1"/>
    <col min="7690" max="7936" width="10.85546875" style="153"/>
    <col min="7937" max="7937" width="39" style="153" customWidth="1"/>
    <col min="7938" max="7943" width="30.7109375" style="153" customWidth="1"/>
    <col min="7944" max="7944" width="46.140625" style="153" customWidth="1"/>
    <col min="7945" max="7945" width="1.5703125" style="153" customWidth="1"/>
    <col min="7946" max="8192" width="10.85546875" style="153"/>
    <col min="8193" max="8193" width="39" style="153" customWidth="1"/>
    <col min="8194" max="8199" width="30.7109375" style="153" customWidth="1"/>
    <col min="8200" max="8200" width="46.140625" style="153" customWidth="1"/>
    <col min="8201" max="8201" width="1.5703125" style="153" customWidth="1"/>
    <col min="8202" max="8448" width="10.85546875" style="153"/>
    <col min="8449" max="8449" width="39" style="153" customWidth="1"/>
    <col min="8450" max="8455" width="30.7109375" style="153" customWidth="1"/>
    <col min="8456" max="8456" width="46.140625" style="153" customWidth="1"/>
    <col min="8457" max="8457" width="1.5703125" style="153" customWidth="1"/>
    <col min="8458" max="8704" width="10.85546875" style="153"/>
    <col min="8705" max="8705" width="39" style="153" customWidth="1"/>
    <col min="8706" max="8711" width="30.7109375" style="153" customWidth="1"/>
    <col min="8712" max="8712" width="46.140625" style="153" customWidth="1"/>
    <col min="8713" max="8713" width="1.5703125" style="153" customWidth="1"/>
    <col min="8714" max="8960" width="10.85546875" style="153"/>
    <col min="8961" max="8961" width="39" style="153" customWidth="1"/>
    <col min="8962" max="8967" width="30.7109375" style="153" customWidth="1"/>
    <col min="8968" max="8968" width="46.140625" style="153" customWidth="1"/>
    <col min="8969" max="8969" width="1.5703125" style="153" customWidth="1"/>
    <col min="8970" max="9216" width="10.85546875" style="153"/>
    <col min="9217" max="9217" width="39" style="153" customWidth="1"/>
    <col min="9218" max="9223" width="30.7109375" style="153" customWidth="1"/>
    <col min="9224" max="9224" width="46.140625" style="153" customWidth="1"/>
    <col min="9225" max="9225" width="1.5703125" style="153" customWidth="1"/>
    <col min="9226" max="9472" width="10.85546875" style="153"/>
    <col min="9473" max="9473" width="39" style="153" customWidth="1"/>
    <col min="9474" max="9479" width="30.7109375" style="153" customWidth="1"/>
    <col min="9480" max="9480" width="46.140625" style="153" customWidth="1"/>
    <col min="9481" max="9481" width="1.5703125" style="153" customWidth="1"/>
    <col min="9482" max="9728" width="10.85546875" style="153"/>
    <col min="9729" max="9729" width="39" style="153" customWidth="1"/>
    <col min="9730" max="9735" width="30.7109375" style="153" customWidth="1"/>
    <col min="9736" max="9736" width="46.140625" style="153" customWidth="1"/>
    <col min="9737" max="9737" width="1.5703125" style="153" customWidth="1"/>
    <col min="9738" max="9984" width="10.85546875" style="153"/>
    <col min="9985" max="9985" width="39" style="153" customWidth="1"/>
    <col min="9986" max="9991" width="30.7109375" style="153" customWidth="1"/>
    <col min="9992" max="9992" width="46.140625" style="153" customWidth="1"/>
    <col min="9993" max="9993" width="1.5703125" style="153" customWidth="1"/>
    <col min="9994" max="10240" width="10.85546875" style="153"/>
    <col min="10241" max="10241" width="39" style="153" customWidth="1"/>
    <col min="10242" max="10247" width="30.7109375" style="153" customWidth="1"/>
    <col min="10248" max="10248" width="46.140625" style="153" customWidth="1"/>
    <col min="10249" max="10249" width="1.5703125" style="153" customWidth="1"/>
    <col min="10250" max="10496" width="10.85546875" style="153"/>
    <col min="10497" max="10497" width="39" style="153" customWidth="1"/>
    <col min="10498" max="10503" width="30.7109375" style="153" customWidth="1"/>
    <col min="10504" max="10504" width="46.140625" style="153" customWidth="1"/>
    <col min="10505" max="10505" width="1.5703125" style="153" customWidth="1"/>
    <col min="10506" max="10752" width="10.85546875" style="153"/>
    <col min="10753" max="10753" width="39" style="153" customWidth="1"/>
    <col min="10754" max="10759" width="30.7109375" style="153" customWidth="1"/>
    <col min="10760" max="10760" width="46.140625" style="153" customWidth="1"/>
    <col min="10761" max="10761" width="1.5703125" style="153" customWidth="1"/>
    <col min="10762" max="11008" width="10.85546875" style="153"/>
    <col min="11009" max="11009" width="39" style="153" customWidth="1"/>
    <col min="11010" max="11015" width="30.7109375" style="153" customWidth="1"/>
    <col min="11016" max="11016" width="46.140625" style="153" customWidth="1"/>
    <col min="11017" max="11017" width="1.5703125" style="153" customWidth="1"/>
    <col min="11018" max="11264" width="10.85546875" style="153"/>
    <col min="11265" max="11265" width="39" style="153" customWidth="1"/>
    <col min="11266" max="11271" width="30.7109375" style="153" customWidth="1"/>
    <col min="11272" max="11272" width="46.140625" style="153" customWidth="1"/>
    <col min="11273" max="11273" width="1.5703125" style="153" customWidth="1"/>
    <col min="11274" max="11520" width="10.85546875" style="153"/>
    <col min="11521" max="11521" width="39" style="153" customWidth="1"/>
    <col min="11522" max="11527" width="30.7109375" style="153" customWidth="1"/>
    <col min="11528" max="11528" width="46.140625" style="153" customWidth="1"/>
    <col min="11529" max="11529" width="1.5703125" style="153" customWidth="1"/>
    <col min="11530" max="11776" width="10.85546875" style="153"/>
    <col min="11777" max="11777" width="39" style="153" customWidth="1"/>
    <col min="11778" max="11783" width="30.7109375" style="153" customWidth="1"/>
    <col min="11784" max="11784" width="46.140625" style="153" customWidth="1"/>
    <col min="11785" max="11785" width="1.5703125" style="153" customWidth="1"/>
    <col min="11786" max="12032" width="10.85546875" style="153"/>
    <col min="12033" max="12033" width="39" style="153" customWidth="1"/>
    <col min="12034" max="12039" width="30.7109375" style="153" customWidth="1"/>
    <col min="12040" max="12040" width="46.140625" style="153" customWidth="1"/>
    <col min="12041" max="12041" width="1.5703125" style="153" customWidth="1"/>
    <col min="12042" max="12288" width="10.85546875" style="153"/>
    <col min="12289" max="12289" width="39" style="153" customWidth="1"/>
    <col min="12290" max="12295" width="30.7109375" style="153" customWidth="1"/>
    <col min="12296" max="12296" width="46.140625" style="153" customWidth="1"/>
    <col min="12297" max="12297" width="1.5703125" style="153" customWidth="1"/>
    <col min="12298" max="12544" width="10.85546875" style="153"/>
    <col min="12545" max="12545" width="39" style="153" customWidth="1"/>
    <col min="12546" max="12551" width="30.7109375" style="153" customWidth="1"/>
    <col min="12552" max="12552" width="46.140625" style="153" customWidth="1"/>
    <col min="12553" max="12553" width="1.5703125" style="153" customWidth="1"/>
    <col min="12554" max="12800" width="10.85546875" style="153"/>
    <col min="12801" max="12801" width="39" style="153" customWidth="1"/>
    <col min="12802" max="12807" width="30.7109375" style="153" customWidth="1"/>
    <col min="12808" max="12808" width="46.140625" style="153" customWidth="1"/>
    <col min="12809" max="12809" width="1.5703125" style="153" customWidth="1"/>
    <col min="12810" max="13056" width="10.85546875" style="153"/>
    <col min="13057" max="13057" width="39" style="153" customWidth="1"/>
    <col min="13058" max="13063" width="30.7109375" style="153" customWidth="1"/>
    <col min="13064" max="13064" width="46.140625" style="153" customWidth="1"/>
    <col min="13065" max="13065" width="1.5703125" style="153" customWidth="1"/>
    <col min="13066" max="13312" width="10.85546875" style="153"/>
    <col min="13313" max="13313" width="39" style="153" customWidth="1"/>
    <col min="13314" max="13319" width="30.7109375" style="153" customWidth="1"/>
    <col min="13320" max="13320" width="46.140625" style="153" customWidth="1"/>
    <col min="13321" max="13321" width="1.5703125" style="153" customWidth="1"/>
    <col min="13322" max="13568" width="10.85546875" style="153"/>
    <col min="13569" max="13569" width="39" style="153" customWidth="1"/>
    <col min="13570" max="13575" width="30.7109375" style="153" customWidth="1"/>
    <col min="13576" max="13576" width="46.140625" style="153" customWidth="1"/>
    <col min="13577" max="13577" width="1.5703125" style="153" customWidth="1"/>
    <col min="13578" max="13824" width="10.85546875" style="153"/>
    <col min="13825" max="13825" width="39" style="153" customWidth="1"/>
    <col min="13826" max="13831" width="30.7109375" style="153" customWidth="1"/>
    <col min="13832" max="13832" width="46.140625" style="153" customWidth="1"/>
    <col min="13833" max="13833" width="1.5703125" style="153" customWidth="1"/>
    <col min="13834" max="14080" width="10.85546875" style="153"/>
    <col min="14081" max="14081" width="39" style="153" customWidth="1"/>
    <col min="14082" max="14087" width="30.7109375" style="153" customWidth="1"/>
    <col min="14088" max="14088" width="46.140625" style="153" customWidth="1"/>
    <col min="14089" max="14089" width="1.5703125" style="153" customWidth="1"/>
    <col min="14090" max="14336" width="10.85546875" style="153"/>
    <col min="14337" max="14337" width="39" style="153" customWidth="1"/>
    <col min="14338" max="14343" width="30.7109375" style="153" customWidth="1"/>
    <col min="14344" max="14344" width="46.140625" style="153" customWidth="1"/>
    <col min="14345" max="14345" width="1.5703125" style="153" customWidth="1"/>
    <col min="14346" max="14592" width="10.85546875" style="153"/>
    <col min="14593" max="14593" width="39" style="153" customWidth="1"/>
    <col min="14594" max="14599" width="30.7109375" style="153" customWidth="1"/>
    <col min="14600" max="14600" width="46.140625" style="153" customWidth="1"/>
    <col min="14601" max="14601" width="1.5703125" style="153" customWidth="1"/>
    <col min="14602" max="14848" width="10.85546875" style="153"/>
    <col min="14849" max="14849" width="39" style="153" customWidth="1"/>
    <col min="14850" max="14855" width="30.7109375" style="153" customWidth="1"/>
    <col min="14856" max="14856" width="46.140625" style="153" customWidth="1"/>
    <col min="14857" max="14857" width="1.5703125" style="153" customWidth="1"/>
    <col min="14858" max="15104" width="10.85546875" style="153"/>
    <col min="15105" max="15105" width="39" style="153" customWidth="1"/>
    <col min="15106" max="15111" width="30.7109375" style="153" customWidth="1"/>
    <col min="15112" max="15112" width="46.140625" style="153" customWidth="1"/>
    <col min="15113" max="15113" width="1.5703125" style="153" customWidth="1"/>
    <col min="15114" max="15360" width="10.85546875" style="153"/>
    <col min="15361" max="15361" width="39" style="153" customWidth="1"/>
    <col min="15362" max="15367" width="30.7109375" style="153" customWidth="1"/>
    <col min="15368" max="15368" width="46.140625" style="153" customWidth="1"/>
    <col min="15369" max="15369" width="1.5703125" style="153" customWidth="1"/>
    <col min="15370" max="15616" width="10.85546875" style="153"/>
    <col min="15617" max="15617" width="39" style="153" customWidth="1"/>
    <col min="15618" max="15623" width="30.7109375" style="153" customWidth="1"/>
    <col min="15624" max="15624" width="46.140625" style="153" customWidth="1"/>
    <col min="15625" max="15625" width="1.5703125" style="153" customWidth="1"/>
    <col min="15626" max="15872" width="10.85546875" style="153"/>
    <col min="15873" max="15873" width="39" style="153" customWidth="1"/>
    <col min="15874" max="15879" width="30.7109375" style="153" customWidth="1"/>
    <col min="15880" max="15880" width="46.140625" style="153" customWidth="1"/>
    <col min="15881" max="15881" width="1.5703125" style="153" customWidth="1"/>
    <col min="15882" max="16128" width="10.85546875" style="153"/>
    <col min="16129" max="16129" width="39" style="153" customWidth="1"/>
    <col min="16130" max="16135" width="30.7109375" style="153" customWidth="1"/>
    <col min="16136" max="16136" width="46.140625" style="153" customWidth="1"/>
    <col min="16137" max="16137" width="1.5703125" style="153" customWidth="1"/>
    <col min="16138" max="16384" width="10.85546875" style="153"/>
  </cols>
  <sheetData>
    <row r="1" spans="1:9" ht="16.5" x14ac:dyDescent="0.3">
      <c r="A1" s="151" t="s">
        <v>193</v>
      </c>
      <c r="B1" s="151"/>
      <c r="F1" s="151"/>
      <c r="G1" s="151"/>
      <c r="H1" s="151"/>
    </row>
    <row r="3" spans="1:9" ht="30" x14ac:dyDescent="0.3">
      <c r="A3" s="154"/>
      <c r="B3" s="155" t="s">
        <v>68</v>
      </c>
      <c r="C3" s="155" t="s">
        <v>69</v>
      </c>
      <c r="D3" s="155" t="s">
        <v>70</v>
      </c>
      <c r="E3" s="155" t="s">
        <v>71</v>
      </c>
      <c r="F3" s="156" t="s">
        <v>72</v>
      </c>
      <c r="G3" s="156" t="s">
        <v>73</v>
      </c>
      <c r="H3" s="156" t="s">
        <v>74</v>
      </c>
      <c r="I3" s="156" t="s">
        <v>75</v>
      </c>
    </row>
    <row r="4" spans="1:9" s="160" customFormat="1" ht="15" x14ac:dyDescent="0.3">
      <c r="A4" s="157" t="s">
        <v>76</v>
      </c>
      <c r="B4" s="158"/>
      <c r="C4" s="159"/>
      <c r="D4" s="159"/>
      <c r="E4" s="159"/>
      <c r="F4" s="159"/>
      <c r="G4" s="159"/>
      <c r="H4" s="159"/>
    </row>
    <row r="5" spans="1:9" ht="45" x14ac:dyDescent="0.3">
      <c r="A5" s="161" t="s">
        <v>77</v>
      </c>
      <c r="B5" s="162" t="s">
        <v>78</v>
      </c>
      <c r="C5" s="163" t="s">
        <v>79</v>
      </c>
      <c r="D5" s="163" t="s">
        <v>79</v>
      </c>
      <c r="E5" s="163" t="s">
        <v>79</v>
      </c>
      <c r="F5" s="162" t="s">
        <v>80</v>
      </c>
      <c r="G5" s="164" t="s">
        <v>81</v>
      </c>
      <c r="H5" s="163" t="s">
        <v>81</v>
      </c>
      <c r="I5" s="163" t="s">
        <v>81</v>
      </c>
    </row>
    <row r="6" spans="1:9" ht="15" x14ac:dyDescent="0.3">
      <c r="A6" s="165" t="s">
        <v>4</v>
      </c>
      <c r="B6" s="165" t="s">
        <v>82</v>
      </c>
      <c r="C6" s="166" t="s">
        <v>79</v>
      </c>
      <c r="D6" s="166" t="s">
        <v>79</v>
      </c>
      <c r="E6" s="166" t="s">
        <v>79</v>
      </c>
      <c r="F6" s="165" t="s">
        <v>79</v>
      </c>
      <c r="G6" s="165" t="s">
        <v>81</v>
      </c>
      <c r="H6" s="166" t="s">
        <v>81</v>
      </c>
      <c r="I6" s="166" t="s">
        <v>81</v>
      </c>
    </row>
    <row r="7" spans="1:9" ht="15" x14ac:dyDescent="0.3">
      <c r="A7" s="165" t="s">
        <v>5</v>
      </c>
      <c r="B7" s="165" t="s">
        <v>83</v>
      </c>
      <c r="C7" s="166" t="s">
        <v>79</v>
      </c>
      <c r="D7" s="166" t="s">
        <v>79</v>
      </c>
      <c r="E7" s="166" t="s">
        <v>79</v>
      </c>
      <c r="F7" s="165" t="s">
        <v>79</v>
      </c>
      <c r="G7" s="165" t="s">
        <v>81</v>
      </c>
      <c r="H7" s="166" t="s">
        <v>81</v>
      </c>
      <c r="I7" s="166" t="s">
        <v>81</v>
      </c>
    </row>
    <row r="8" spans="1:9" ht="60" x14ac:dyDescent="0.3">
      <c r="A8" s="167" t="s">
        <v>7</v>
      </c>
      <c r="B8" s="165" t="s">
        <v>84</v>
      </c>
      <c r="C8" s="166" t="s">
        <v>85</v>
      </c>
      <c r="D8" s="168" t="s">
        <v>86</v>
      </c>
      <c r="E8" s="166" t="s">
        <v>87</v>
      </c>
      <c r="F8" s="167" t="s">
        <v>88</v>
      </c>
      <c r="G8" s="167" t="s">
        <v>88</v>
      </c>
      <c r="H8" s="165" t="s">
        <v>89</v>
      </c>
      <c r="I8" s="165" t="s">
        <v>90</v>
      </c>
    </row>
    <row r="9" spans="1:9" ht="15" x14ac:dyDescent="0.3">
      <c r="A9" s="165" t="s">
        <v>91</v>
      </c>
      <c r="B9" s="165" t="s">
        <v>92</v>
      </c>
      <c r="C9" s="166" t="s">
        <v>79</v>
      </c>
      <c r="D9" s="166" t="s">
        <v>79</v>
      </c>
      <c r="E9" s="166" t="s">
        <v>79</v>
      </c>
      <c r="F9" s="165" t="s">
        <v>79</v>
      </c>
      <c r="G9" s="165" t="s">
        <v>81</v>
      </c>
      <c r="H9" s="166" t="s">
        <v>81</v>
      </c>
      <c r="I9" s="166" t="s">
        <v>81</v>
      </c>
    </row>
    <row r="10" spans="1:9" ht="135" x14ac:dyDescent="0.3">
      <c r="A10" s="169" t="s">
        <v>93</v>
      </c>
      <c r="B10" s="170" t="s">
        <v>94</v>
      </c>
      <c r="C10" s="170" t="s">
        <v>95</v>
      </c>
      <c r="D10" s="171" t="s">
        <v>96</v>
      </c>
      <c r="E10" s="170" t="s">
        <v>97</v>
      </c>
      <c r="F10" s="170" t="s">
        <v>98</v>
      </c>
      <c r="G10" s="171" t="s">
        <v>99</v>
      </c>
      <c r="H10" s="172" t="s">
        <v>81</v>
      </c>
      <c r="I10" s="170" t="s">
        <v>100</v>
      </c>
    </row>
    <row r="11" spans="1:9" ht="45" x14ac:dyDescent="0.3">
      <c r="A11" s="173" t="s">
        <v>101</v>
      </c>
      <c r="B11" s="162" t="s">
        <v>102</v>
      </c>
      <c r="C11" s="163" t="s">
        <v>79</v>
      </c>
      <c r="D11" s="163" t="s">
        <v>79</v>
      </c>
      <c r="E11" s="163" t="s">
        <v>79</v>
      </c>
      <c r="F11" s="162" t="s">
        <v>103</v>
      </c>
      <c r="G11" s="164" t="s">
        <v>81</v>
      </c>
      <c r="H11" s="163" t="s">
        <v>81</v>
      </c>
      <c r="I11" s="163" t="s">
        <v>81</v>
      </c>
    </row>
    <row r="12" spans="1:9" ht="15" x14ac:dyDescent="0.3">
      <c r="A12" s="178" t="s">
        <v>10</v>
      </c>
      <c r="B12" s="165" t="s">
        <v>105</v>
      </c>
      <c r="C12" s="165" t="s">
        <v>79</v>
      </c>
      <c r="D12" s="165" t="s">
        <v>79</v>
      </c>
      <c r="E12" s="174" t="s">
        <v>79</v>
      </c>
      <c r="F12" s="174" t="s">
        <v>106</v>
      </c>
      <c r="G12" s="165" t="s">
        <v>105</v>
      </c>
      <c r="H12" s="165" t="s">
        <v>105</v>
      </c>
      <c r="I12" s="165" t="s">
        <v>107</v>
      </c>
    </row>
    <row r="13" spans="1:9" ht="60" x14ac:dyDescent="0.3">
      <c r="A13" s="179" t="s">
        <v>108</v>
      </c>
      <c r="B13" s="180" t="s">
        <v>186</v>
      </c>
      <c r="C13" s="181" t="s">
        <v>187</v>
      </c>
      <c r="D13" s="182" t="s">
        <v>109</v>
      </c>
      <c r="E13" s="182" t="s">
        <v>109</v>
      </c>
      <c r="F13" s="179" t="s">
        <v>106</v>
      </c>
      <c r="G13" s="179" t="s">
        <v>107</v>
      </c>
      <c r="H13" s="179" t="s">
        <v>107</v>
      </c>
      <c r="I13" s="179" t="s">
        <v>107</v>
      </c>
    </row>
    <row r="14" spans="1:9" s="185" customFormat="1" ht="54" x14ac:dyDescent="0.25">
      <c r="A14" s="183" t="s">
        <v>110</v>
      </c>
      <c r="B14" s="183" t="s">
        <v>188</v>
      </c>
      <c r="C14" s="184" t="s">
        <v>189</v>
      </c>
      <c r="D14" s="184" t="s">
        <v>107</v>
      </c>
      <c r="E14" s="184" t="s">
        <v>107</v>
      </c>
      <c r="F14" s="183" t="s">
        <v>79</v>
      </c>
      <c r="G14" s="183" t="s">
        <v>79</v>
      </c>
      <c r="H14" s="183" t="s">
        <v>79</v>
      </c>
      <c r="I14" s="184" t="s">
        <v>107</v>
      </c>
    </row>
    <row r="15" spans="1:9" ht="90" x14ac:dyDescent="0.3">
      <c r="A15" s="179" t="s">
        <v>111</v>
      </c>
      <c r="B15" s="179" t="s">
        <v>190</v>
      </c>
      <c r="C15" s="186" t="s">
        <v>191</v>
      </c>
      <c r="D15" s="181" t="s">
        <v>112</v>
      </c>
      <c r="E15" s="181" t="s">
        <v>113</v>
      </c>
      <c r="F15" s="179" t="s">
        <v>106</v>
      </c>
      <c r="G15" s="179" t="s">
        <v>114</v>
      </c>
      <c r="H15" s="179" t="s">
        <v>115</v>
      </c>
      <c r="I15" s="179" t="s">
        <v>107</v>
      </c>
    </row>
    <row r="16" spans="1:9" ht="90" x14ac:dyDescent="0.3">
      <c r="A16" s="167" t="s">
        <v>116</v>
      </c>
      <c r="B16" s="165" t="s">
        <v>117</v>
      </c>
      <c r="C16" s="168" t="s">
        <v>118</v>
      </c>
      <c r="D16" s="168" t="s">
        <v>119</v>
      </c>
      <c r="E16" s="166" t="s">
        <v>120</v>
      </c>
      <c r="F16" s="174" t="s">
        <v>121</v>
      </c>
      <c r="G16" s="167" t="s">
        <v>81</v>
      </c>
      <c r="H16" s="168" t="s">
        <v>122</v>
      </c>
      <c r="I16" s="166" t="s">
        <v>123</v>
      </c>
    </row>
    <row r="17" spans="1:9" ht="45" x14ac:dyDescent="0.3">
      <c r="A17" s="167" t="s">
        <v>124</v>
      </c>
      <c r="B17" s="167" t="s">
        <v>125</v>
      </c>
      <c r="C17" s="168" t="s">
        <v>126</v>
      </c>
      <c r="D17" s="187" t="s">
        <v>127</v>
      </c>
      <c r="E17" s="187" t="s">
        <v>127</v>
      </c>
      <c r="F17" s="167" t="s">
        <v>128</v>
      </c>
      <c r="G17" s="167" t="s">
        <v>129</v>
      </c>
      <c r="H17" s="167" t="s">
        <v>130</v>
      </c>
      <c r="I17" s="167" t="s">
        <v>131</v>
      </c>
    </row>
    <row r="18" spans="1:9" ht="30" x14ac:dyDescent="0.3">
      <c r="A18" s="174" t="s">
        <v>18</v>
      </c>
      <c r="B18" s="175" t="s">
        <v>104</v>
      </c>
      <c r="C18" s="176" t="s">
        <v>79</v>
      </c>
      <c r="D18" s="176" t="s">
        <v>79</v>
      </c>
      <c r="E18" s="177" t="s">
        <v>79</v>
      </c>
      <c r="F18" s="175" t="s">
        <v>79</v>
      </c>
      <c r="G18" s="175" t="s">
        <v>81</v>
      </c>
      <c r="H18" s="176" t="s">
        <v>81</v>
      </c>
      <c r="I18" s="176" t="s">
        <v>192</v>
      </c>
    </row>
    <row r="19" spans="1:9" ht="60" x14ac:dyDescent="0.3">
      <c r="A19" s="188" t="s">
        <v>132</v>
      </c>
      <c r="B19" s="171" t="s">
        <v>133</v>
      </c>
      <c r="C19" s="172" t="s">
        <v>134</v>
      </c>
      <c r="D19" s="172" t="s">
        <v>135</v>
      </c>
      <c r="E19" s="172" t="s">
        <v>136</v>
      </c>
      <c r="F19" s="171" t="s">
        <v>137</v>
      </c>
      <c r="G19" s="171" t="s">
        <v>81</v>
      </c>
      <c r="H19" s="172" t="s">
        <v>81</v>
      </c>
      <c r="I19" s="172" t="s">
        <v>138</v>
      </c>
    </row>
    <row r="20" spans="1:9" s="160" customFormat="1" ht="15" x14ac:dyDescent="0.3">
      <c r="A20" s="157" t="s">
        <v>139</v>
      </c>
      <c r="B20" s="158"/>
      <c r="C20" s="159"/>
      <c r="D20" s="189"/>
      <c r="E20" s="189"/>
      <c r="F20" s="159"/>
      <c r="G20" s="159"/>
      <c r="H20" s="159"/>
    </row>
    <row r="21" spans="1:9" ht="75" x14ac:dyDescent="0.3">
      <c r="A21" s="173" t="s">
        <v>140</v>
      </c>
      <c r="B21" s="162" t="s">
        <v>141</v>
      </c>
      <c r="C21" s="162" t="s">
        <v>142</v>
      </c>
      <c r="D21" s="190" t="s">
        <v>86</v>
      </c>
      <c r="E21" s="190" t="s">
        <v>86</v>
      </c>
      <c r="F21" s="162" t="s">
        <v>143</v>
      </c>
      <c r="G21" s="164" t="s">
        <v>81</v>
      </c>
      <c r="H21" s="163" t="s">
        <v>81</v>
      </c>
      <c r="I21" s="163" t="s">
        <v>81</v>
      </c>
    </row>
    <row r="22" spans="1:9" ht="30" x14ac:dyDescent="0.3">
      <c r="A22" s="167" t="s">
        <v>23</v>
      </c>
      <c r="B22" s="165" t="s">
        <v>144</v>
      </c>
      <c r="C22" s="165" t="s">
        <v>145</v>
      </c>
      <c r="D22" s="174" t="s">
        <v>86</v>
      </c>
      <c r="E22" s="174" t="s">
        <v>86</v>
      </c>
      <c r="F22" s="167" t="s">
        <v>146</v>
      </c>
      <c r="G22" s="167" t="s">
        <v>81</v>
      </c>
      <c r="H22" s="168" t="s">
        <v>81</v>
      </c>
      <c r="I22" s="168" t="s">
        <v>81</v>
      </c>
    </row>
    <row r="23" spans="1:9" ht="15" x14ac:dyDescent="0.3">
      <c r="A23" s="167" t="s">
        <v>147</v>
      </c>
      <c r="B23" s="165" t="s">
        <v>148</v>
      </c>
      <c r="C23" s="187" t="s">
        <v>79</v>
      </c>
      <c r="D23" s="187" t="s">
        <v>127</v>
      </c>
      <c r="E23" s="187" t="s">
        <v>127</v>
      </c>
      <c r="F23" s="165" t="s">
        <v>149</v>
      </c>
      <c r="G23" s="167" t="s">
        <v>81</v>
      </c>
      <c r="H23" s="168" t="s">
        <v>81</v>
      </c>
      <c r="I23" s="165" t="s">
        <v>148</v>
      </c>
    </row>
    <row r="24" spans="1:9" ht="60" x14ac:dyDescent="0.3">
      <c r="A24" s="191" t="s">
        <v>150</v>
      </c>
      <c r="B24" s="167" t="s">
        <v>151</v>
      </c>
      <c r="C24" s="167" t="s">
        <v>152</v>
      </c>
      <c r="D24" s="174" t="s">
        <v>86</v>
      </c>
      <c r="E24" s="174" t="s">
        <v>86</v>
      </c>
      <c r="F24" s="167" t="s">
        <v>153</v>
      </c>
      <c r="G24" s="167" t="s">
        <v>81</v>
      </c>
      <c r="H24" s="168" t="s">
        <v>81</v>
      </c>
      <c r="I24" s="168" t="s">
        <v>81</v>
      </c>
    </row>
    <row r="25" spans="1:9" ht="75" x14ac:dyDescent="0.3">
      <c r="A25" s="161" t="s">
        <v>154</v>
      </c>
      <c r="B25" s="162" t="s">
        <v>155</v>
      </c>
      <c r="C25" s="162" t="s">
        <v>156</v>
      </c>
      <c r="D25" s="190" t="s">
        <v>86</v>
      </c>
      <c r="E25" s="190" t="s">
        <v>86</v>
      </c>
      <c r="F25" s="162" t="s">
        <v>157</v>
      </c>
      <c r="G25" s="164" t="s">
        <v>81</v>
      </c>
      <c r="H25" s="163" t="s">
        <v>81</v>
      </c>
      <c r="I25" s="163" t="s">
        <v>81</v>
      </c>
    </row>
    <row r="26" spans="1:9" ht="15" x14ac:dyDescent="0.3">
      <c r="A26" s="165" t="s">
        <v>27</v>
      </c>
      <c r="B26" s="165" t="s">
        <v>158</v>
      </c>
      <c r="C26" s="187" t="s">
        <v>79</v>
      </c>
      <c r="D26" s="187" t="s">
        <v>127</v>
      </c>
      <c r="E26" s="187" t="s">
        <v>127</v>
      </c>
      <c r="F26" s="165" t="s">
        <v>79</v>
      </c>
      <c r="G26" s="167" t="s">
        <v>81</v>
      </c>
      <c r="H26" s="168" t="s">
        <v>81</v>
      </c>
      <c r="I26" s="168" t="s">
        <v>81</v>
      </c>
    </row>
    <row r="27" spans="1:9" ht="30" x14ac:dyDescent="0.3">
      <c r="A27" s="165" t="s">
        <v>159</v>
      </c>
      <c r="B27" s="165" t="s">
        <v>160</v>
      </c>
      <c r="C27" s="187" t="s">
        <v>79</v>
      </c>
      <c r="D27" s="187" t="s">
        <v>127</v>
      </c>
      <c r="E27" s="187" t="s">
        <v>127</v>
      </c>
      <c r="F27" s="167" t="s">
        <v>79</v>
      </c>
      <c r="G27" s="167" t="s">
        <v>81</v>
      </c>
      <c r="H27" s="168" t="s">
        <v>81</v>
      </c>
      <c r="I27" s="168" t="s">
        <v>81</v>
      </c>
    </row>
    <row r="28" spans="1:9" ht="75" x14ac:dyDescent="0.3">
      <c r="A28" s="175" t="s">
        <v>161</v>
      </c>
      <c r="B28" s="175" t="s">
        <v>162</v>
      </c>
      <c r="C28" s="175" t="s">
        <v>163</v>
      </c>
      <c r="D28" s="192" t="s">
        <v>86</v>
      </c>
      <c r="E28" s="192" t="s">
        <v>86</v>
      </c>
      <c r="F28" s="175" t="s">
        <v>164</v>
      </c>
      <c r="G28" s="191" t="s">
        <v>81</v>
      </c>
      <c r="H28" s="177" t="s">
        <v>81</v>
      </c>
      <c r="I28" s="177" t="s">
        <v>81</v>
      </c>
    </row>
    <row r="29" spans="1:9" ht="15" x14ac:dyDescent="0.3">
      <c r="A29" s="157" t="s">
        <v>165</v>
      </c>
      <c r="B29" s="158"/>
      <c r="C29" s="159"/>
      <c r="D29" s="189"/>
      <c r="E29" s="189"/>
      <c r="F29" s="159"/>
      <c r="G29" s="159"/>
      <c r="H29" s="159"/>
      <c r="I29" s="159"/>
    </row>
    <row r="30" spans="1:9" ht="15" x14ac:dyDescent="0.3">
      <c r="A30" s="173" t="s">
        <v>166</v>
      </c>
      <c r="B30" s="162" t="s">
        <v>167</v>
      </c>
      <c r="C30" s="162" t="s">
        <v>79</v>
      </c>
      <c r="D30" s="162" t="s">
        <v>79</v>
      </c>
      <c r="E30" s="162" t="s">
        <v>79</v>
      </c>
      <c r="F30" s="162" t="s">
        <v>79</v>
      </c>
      <c r="G30" s="164" t="s">
        <v>81</v>
      </c>
      <c r="H30" s="163" t="s">
        <v>81</v>
      </c>
      <c r="I30" s="163" t="s">
        <v>81</v>
      </c>
    </row>
    <row r="31" spans="1:9" ht="15" x14ac:dyDescent="0.3">
      <c r="A31" s="167" t="s">
        <v>168</v>
      </c>
      <c r="B31" s="165" t="s">
        <v>169</v>
      </c>
      <c r="C31" s="165" t="s">
        <v>79</v>
      </c>
      <c r="D31" s="165" t="s">
        <v>79</v>
      </c>
      <c r="E31" s="165" t="s">
        <v>79</v>
      </c>
      <c r="F31" s="165" t="s">
        <v>79</v>
      </c>
      <c r="G31" s="167" t="s">
        <v>81</v>
      </c>
      <c r="H31" s="168" t="s">
        <v>81</v>
      </c>
      <c r="I31" s="168" t="s">
        <v>81</v>
      </c>
    </row>
    <row r="32" spans="1:9" ht="15" x14ac:dyDescent="0.3">
      <c r="A32" s="171" t="s">
        <v>170</v>
      </c>
      <c r="B32" s="170" t="s">
        <v>171</v>
      </c>
      <c r="C32" s="193" t="s">
        <v>79</v>
      </c>
      <c r="D32" s="193" t="s">
        <v>79</v>
      </c>
      <c r="E32" s="193" t="s">
        <v>79</v>
      </c>
      <c r="F32" s="170" t="s">
        <v>79</v>
      </c>
      <c r="G32" s="171" t="s">
        <v>81</v>
      </c>
      <c r="H32" s="172" t="s">
        <v>81</v>
      </c>
      <c r="I32" s="172" t="s">
        <v>81</v>
      </c>
    </row>
    <row r="33" spans="1:9" s="194" customFormat="1" ht="12.75" x14ac:dyDescent="0.25">
      <c r="B33" s="195" t="s">
        <v>172</v>
      </c>
      <c r="C33" s="196"/>
      <c r="D33" s="197"/>
      <c r="E33" s="197"/>
    </row>
    <row r="34" spans="1:9" s="194" customFormat="1" ht="12.75" x14ac:dyDescent="0.25">
      <c r="C34" s="214"/>
      <c r="D34" s="214"/>
      <c r="E34" s="214"/>
    </row>
    <row r="35" spans="1:9" ht="15" x14ac:dyDescent="0.3">
      <c r="C35" s="199"/>
      <c r="D35" s="200"/>
      <c r="E35" s="200"/>
      <c r="F35" s="214"/>
      <c r="G35" s="214"/>
      <c r="H35" s="214"/>
      <c r="I35" s="153"/>
    </row>
    <row r="36" spans="1:9" ht="15" x14ac:dyDescent="0.3">
      <c r="A36" s="242"/>
      <c r="B36" s="242"/>
      <c r="C36" s="201"/>
      <c r="D36" s="201"/>
      <c r="E36" s="201"/>
      <c r="F36" s="214"/>
      <c r="G36" s="214"/>
      <c r="H36" s="214"/>
      <c r="I36" s="153"/>
    </row>
    <row r="37" spans="1:9" ht="15" x14ac:dyDescent="0.3">
      <c r="A37" s="153"/>
      <c r="B37" s="202"/>
      <c r="C37" s="202"/>
      <c r="D37" s="202"/>
      <c r="E37" s="202"/>
      <c r="F37" s="202"/>
      <c r="G37" s="202"/>
      <c r="H37" s="202"/>
      <c r="I37" s="153"/>
    </row>
    <row r="38" spans="1:9" ht="15" x14ac:dyDescent="0.3">
      <c r="C38" s="202"/>
      <c r="D38" s="202"/>
      <c r="E38" s="202"/>
      <c r="I38" s="153"/>
    </row>
    <row r="39" spans="1:9" ht="15" x14ac:dyDescent="0.3">
      <c r="C39" s="202"/>
      <c r="D39" s="202"/>
      <c r="E39" s="202"/>
      <c r="I39" s="153"/>
    </row>
    <row r="40" spans="1:9" ht="15" x14ac:dyDescent="0.3">
      <c r="A40" s="153"/>
      <c r="B40" s="202"/>
      <c r="C40" s="202"/>
      <c r="D40" s="202"/>
      <c r="E40" s="202"/>
      <c r="F40" s="202"/>
      <c r="G40" s="202"/>
      <c r="H40" s="202"/>
      <c r="I40" s="153"/>
    </row>
    <row r="41" spans="1:9" ht="15" x14ac:dyDescent="0.3">
      <c r="A41" s="153"/>
      <c r="B41" s="202"/>
      <c r="C41" s="202"/>
      <c r="D41" s="202"/>
      <c r="E41" s="202"/>
      <c r="F41" s="202"/>
      <c r="G41" s="202"/>
      <c r="H41" s="202"/>
      <c r="I41" s="153"/>
    </row>
    <row r="42" spans="1:9" ht="15" x14ac:dyDescent="0.3">
      <c r="A42" s="153"/>
      <c r="B42" s="202"/>
      <c r="C42" s="202"/>
      <c r="D42" s="202"/>
      <c r="E42" s="202"/>
      <c r="F42" s="202"/>
      <c r="G42" s="202"/>
      <c r="H42" s="202"/>
      <c r="I42" s="153"/>
    </row>
    <row r="43" spans="1:9" ht="15" x14ac:dyDescent="0.3">
      <c r="B43" s="202"/>
      <c r="C43" s="202"/>
      <c r="D43" s="202"/>
      <c r="E43" s="202"/>
      <c r="F43" s="202"/>
      <c r="G43" s="202"/>
      <c r="H43" s="202"/>
      <c r="I43" s="153"/>
    </row>
    <row r="44" spans="1:9" ht="15" x14ac:dyDescent="0.3">
      <c r="B44" s="202"/>
      <c r="C44" s="202"/>
      <c r="D44" s="202"/>
      <c r="E44" s="202"/>
      <c r="F44" s="202"/>
      <c r="G44" s="202"/>
      <c r="H44" s="202"/>
      <c r="I44" s="153"/>
    </row>
    <row r="45" spans="1:9" ht="15" x14ac:dyDescent="0.3">
      <c r="B45" s="202"/>
      <c r="C45" s="202"/>
      <c r="D45" s="202"/>
      <c r="E45" s="202"/>
      <c r="F45" s="202"/>
      <c r="G45" s="202"/>
      <c r="H45" s="202"/>
      <c r="I45" s="153"/>
    </row>
    <row r="48" spans="1:9" ht="15" x14ac:dyDescent="0.3">
      <c r="I48" s="153"/>
    </row>
    <row r="49" spans="1:9" ht="15" x14ac:dyDescent="0.3">
      <c r="I49" s="153"/>
    </row>
    <row r="52" spans="1:9" ht="15" x14ac:dyDescent="0.3">
      <c r="A52" s="203"/>
      <c r="I52" s="153"/>
    </row>
    <row r="53" spans="1:9" s="198" customFormat="1" ht="15" x14ac:dyDescent="0.3">
      <c r="A53" s="199"/>
      <c r="B53" s="152"/>
      <c r="C53" s="152"/>
      <c r="D53" s="152"/>
      <c r="E53" s="152"/>
      <c r="F53" s="152"/>
      <c r="G53" s="152"/>
      <c r="H53" s="152"/>
    </row>
    <row r="54" spans="1:9" s="198" customFormat="1" ht="15" x14ac:dyDescent="0.3">
      <c r="A54" s="199"/>
      <c r="B54" s="152"/>
      <c r="C54" s="152"/>
      <c r="D54" s="152"/>
      <c r="E54" s="152"/>
      <c r="F54" s="152"/>
      <c r="G54" s="152"/>
      <c r="H54" s="152"/>
    </row>
    <row r="55" spans="1:9" s="198" customFormat="1" ht="15" x14ac:dyDescent="0.3">
      <c r="A55" s="203"/>
      <c r="B55" s="152"/>
      <c r="C55" s="152"/>
      <c r="D55" s="152"/>
      <c r="E55" s="152"/>
      <c r="F55" s="152"/>
      <c r="G55" s="152"/>
      <c r="H55" s="152"/>
    </row>
    <row r="56" spans="1:9" s="198" customFormat="1" ht="15" x14ac:dyDescent="0.3">
      <c r="A56" s="199"/>
      <c r="B56" s="152"/>
      <c r="C56" s="152"/>
      <c r="D56" s="152"/>
      <c r="E56" s="152"/>
      <c r="F56" s="152"/>
      <c r="G56" s="152"/>
      <c r="H56" s="152"/>
    </row>
    <row r="57" spans="1:9" s="198" customFormat="1" ht="15" x14ac:dyDescent="0.3">
      <c r="A57" s="199"/>
      <c r="B57" s="152"/>
      <c r="C57" s="152"/>
      <c r="D57" s="152"/>
      <c r="E57" s="152"/>
      <c r="F57" s="152"/>
      <c r="G57" s="152"/>
      <c r="H57" s="152"/>
    </row>
    <row r="58" spans="1:9" s="198" customFormat="1" ht="15" x14ac:dyDescent="0.3">
      <c r="A58" s="199"/>
      <c r="B58" s="152"/>
      <c r="C58" s="152"/>
      <c r="D58" s="152"/>
      <c r="E58" s="152"/>
      <c r="F58" s="152"/>
      <c r="G58" s="152"/>
      <c r="H58" s="152"/>
    </row>
    <row r="59" spans="1:9" s="198" customFormat="1" ht="15" x14ac:dyDescent="0.3">
      <c r="A59" s="199"/>
      <c r="B59" s="152"/>
      <c r="C59" s="152"/>
      <c r="D59" s="152"/>
      <c r="E59" s="152"/>
      <c r="F59" s="152"/>
      <c r="G59" s="152"/>
      <c r="H59" s="152"/>
    </row>
    <row r="60" spans="1:9" s="198" customFormat="1" ht="15" x14ac:dyDescent="0.3">
      <c r="A60" s="203"/>
      <c r="B60" s="152"/>
      <c r="C60" s="152"/>
      <c r="D60" s="152"/>
      <c r="E60" s="152"/>
      <c r="F60" s="152"/>
      <c r="G60" s="152"/>
      <c r="H60" s="152"/>
    </row>
    <row r="61" spans="1:9" ht="15" x14ac:dyDescent="0.3">
      <c r="I61" s="153"/>
    </row>
    <row r="62" spans="1:9" ht="15" x14ac:dyDescent="0.3">
      <c r="I62" s="153"/>
    </row>
  </sheetData>
  <mergeCells count="1">
    <mergeCell ref="A36:B3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tabSelected="1" workbookViewId="0">
      <pane xSplit="1" ySplit="3" topLeftCell="B25" activePane="bottomRight" state="frozen"/>
      <selection pane="topRight" activeCell="B1" sqref="B1"/>
      <selection pane="bottomLeft" activeCell="A4" sqref="A4"/>
      <selection pane="bottomRight" activeCell="G20" sqref="G20"/>
    </sheetView>
  </sheetViews>
  <sheetFormatPr baseColWidth="10" defaultColWidth="11.42578125" defaultRowHeight="12.75" x14ac:dyDescent="0.2"/>
  <cols>
    <col min="1" max="1" width="53.5703125" style="4" customWidth="1"/>
    <col min="2" max="9" width="10" style="4" customWidth="1"/>
    <col min="10" max="16384" width="11.42578125" style="4"/>
  </cols>
  <sheetData>
    <row r="1" spans="1:9" ht="18.75" x14ac:dyDescent="0.2">
      <c r="A1" s="118" t="s">
        <v>183</v>
      </c>
      <c r="B1" s="2"/>
      <c r="C1" s="2"/>
      <c r="D1" s="2"/>
      <c r="E1" s="2"/>
      <c r="F1" s="2"/>
      <c r="G1" s="2"/>
      <c r="H1" s="2"/>
      <c r="I1" s="2"/>
    </row>
    <row r="2" spans="1:9" x14ac:dyDescent="0.2">
      <c r="A2" s="5" t="s">
        <v>0</v>
      </c>
      <c r="B2" s="2"/>
      <c r="C2" s="2"/>
      <c r="D2" s="2"/>
      <c r="E2" s="2"/>
      <c r="F2" s="2"/>
      <c r="G2" s="244" t="s">
        <v>1</v>
      </c>
      <c r="H2" s="244"/>
      <c r="I2" s="2"/>
    </row>
    <row r="3" spans="1:9" ht="24.95" customHeight="1" x14ac:dyDescent="0.2">
      <c r="A3" s="78" t="s">
        <v>46</v>
      </c>
      <c r="B3" s="119">
        <v>2018</v>
      </c>
      <c r="C3" s="7" t="s">
        <v>44</v>
      </c>
      <c r="D3" s="119">
        <v>2019</v>
      </c>
      <c r="E3" s="7" t="s">
        <v>173</v>
      </c>
      <c r="F3" s="119">
        <v>2020</v>
      </c>
      <c r="G3" s="7" t="s">
        <v>194</v>
      </c>
      <c r="H3" s="119">
        <v>2021</v>
      </c>
      <c r="I3" s="8" t="s">
        <v>227</v>
      </c>
    </row>
    <row r="4" spans="1:9" s="14" customFormat="1" x14ac:dyDescent="0.2">
      <c r="A4" s="9" t="s">
        <v>3</v>
      </c>
      <c r="B4" s="10">
        <v>182.30465002400001</v>
      </c>
      <c r="C4" s="55">
        <v>1.3496840128192522E-2</v>
      </c>
      <c r="D4" s="10">
        <v>184.76518673999999</v>
      </c>
      <c r="E4" s="55">
        <v>2.8120734710213036E-4</v>
      </c>
      <c r="F4" s="10">
        <v>184.817144068</v>
      </c>
      <c r="G4" s="55">
        <v>2.5890048697211121E-2</v>
      </c>
      <c r="H4" s="10">
        <v>189.60206892799999</v>
      </c>
      <c r="I4" s="55">
        <f>(H4/D4)-1</f>
        <v>2.6178536516223927E-2</v>
      </c>
    </row>
    <row r="5" spans="1:9" s="14" customFormat="1" x14ac:dyDescent="0.2">
      <c r="A5" s="15" t="s">
        <v>4</v>
      </c>
      <c r="B5" s="16">
        <v>35.901328579000001</v>
      </c>
      <c r="C5" s="57">
        <v>2.680305615661438E-2</v>
      </c>
      <c r="D5" s="16">
        <v>36.863593905000002</v>
      </c>
      <c r="E5" s="57">
        <v>-3.3371470241623458E-2</v>
      </c>
      <c r="F5" s="16">
        <v>35.633401577999997</v>
      </c>
      <c r="G5" s="57">
        <v>5.9513498321454028E-2</v>
      </c>
      <c r="H5" s="16">
        <v>37.754069962999999</v>
      </c>
      <c r="I5" s="57">
        <f t="shared" ref="I5:I40" si="0">(H5/D5)-1</f>
        <v>2.4155975141621155E-2</v>
      </c>
    </row>
    <row r="6" spans="1:9" s="14" customFormat="1" x14ac:dyDescent="0.2">
      <c r="A6" s="15" t="s">
        <v>5</v>
      </c>
      <c r="B6" s="16">
        <v>65.472780057999998</v>
      </c>
      <c r="C6" s="57">
        <v>1.5400852844598134E-2</v>
      </c>
      <c r="D6" s="16">
        <v>66.481116709000005</v>
      </c>
      <c r="E6" s="57">
        <v>1.0507327502599528E-2</v>
      </c>
      <c r="F6" s="16">
        <v>67.179655574999998</v>
      </c>
      <c r="G6" s="57">
        <v>2.8677997907404329E-2</v>
      </c>
      <c r="H6" s="16">
        <v>69.106233596999999</v>
      </c>
      <c r="I6" s="57">
        <f t="shared" si="0"/>
        <v>3.9486654526135645E-2</v>
      </c>
    </row>
    <row r="7" spans="1:9" s="14" customFormat="1" x14ac:dyDescent="0.2">
      <c r="A7" s="15" t="s">
        <v>6</v>
      </c>
      <c r="B7" s="16">
        <v>4.2430435519999996</v>
      </c>
      <c r="C7" s="57">
        <v>-5.7554047467858749E-2</v>
      </c>
      <c r="D7" s="16">
        <v>3.998839222</v>
      </c>
      <c r="E7" s="57">
        <v>-7.5754521045357515E-2</v>
      </c>
      <c r="F7" s="16">
        <v>3.6959090720000001</v>
      </c>
      <c r="G7" s="57">
        <v>-6.3290510519356191E-2</v>
      </c>
      <c r="H7" s="16">
        <v>3.4619930999999999</v>
      </c>
      <c r="I7" s="57">
        <f t="shared" si="0"/>
        <v>-0.13425048925360372</v>
      </c>
    </row>
    <row r="8" spans="1:9" x14ac:dyDescent="0.2">
      <c r="A8" s="15" t="s">
        <v>7</v>
      </c>
      <c r="B8" s="16">
        <v>70.649100705999999</v>
      </c>
      <c r="C8" s="57">
        <v>1.2767440689070098E-2</v>
      </c>
      <c r="D8" s="16">
        <v>71.551108909000007</v>
      </c>
      <c r="E8" s="57">
        <v>1.5776033204959461E-3</v>
      </c>
      <c r="F8" s="16">
        <v>71.663988176000004</v>
      </c>
      <c r="G8" s="57">
        <v>1.0197673079611613E-2</v>
      </c>
      <c r="H8" s="16">
        <v>72.394794098999995</v>
      </c>
      <c r="I8" s="57">
        <f t="shared" si="0"/>
        <v>1.1791364283018968E-2</v>
      </c>
    </row>
    <row r="9" spans="1:9" s="14" customFormat="1" x14ac:dyDescent="0.2">
      <c r="A9" s="15" t="s">
        <v>8</v>
      </c>
      <c r="B9" s="16">
        <v>6.0383971269999996</v>
      </c>
      <c r="C9" s="57">
        <v>-2.7800280516396048E-2</v>
      </c>
      <c r="D9" s="16">
        <v>5.8705279929999996</v>
      </c>
      <c r="E9" s="57">
        <v>0.13178740888766938</v>
      </c>
      <c r="F9" s="16">
        <v>6.6441896659999999</v>
      </c>
      <c r="G9" s="57">
        <v>3.6240461682208736E-2</v>
      </c>
      <c r="H9" s="16">
        <v>6.8849781669999999</v>
      </c>
      <c r="I9" s="57">
        <f t="shared" si="0"/>
        <v>0.17280390711186921</v>
      </c>
    </row>
    <row r="10" spans="1:9" x14ac:dyDescent="0.2">
      <c r="A10" s="18" t="s">
        <v>9</v>
      </c>
      <c r="B10" s="19">
        <v>216.71098790100001</v>
      </c>
      <c r="C10" s="59">
        <v>2.6416285941233353E-2</v>
      </c>
      <c r="D10" s="19">
        <v>222.43568732400001</v>
      </c>
      <c r="E10" s="59">
        <v>-1.8201227103917028E-2</v>
      </c>
      <c r="F10" s="19">
        <v>218.38708486300001</v>
      </c>
      <c r="G10" s="59">
        <v>5.1088187797364792E-2</v>
      </c>
      <c r="H10" s="19">
        <v>229.54408526700001</v>
      </c>
      <c r="I10" s="59">
        <f t="shared" si="0"/>
        <v>3.1957092985020363E-2</v>
      </c>
    </row>
    <row r="11" spans="1:9" x14ac:dyDescent="0.2">
      <c r="A11" s="15" t="s">
        <v>10</v>
      </c>
      <c r="B11" s="16">
        <v>142.88369811300001</v>
      </c>
      <c r="C11" s="57">
        <v>3.2574908330823327E-2</v>
      </c>
      <c r="D11" s="16">
        <v>147.53812148099999</v>
      </c>
      <c r="E11" s="57">
        <v>-1.3598739009689664E-2</v>
      </c>
      <c r="F11" s="16">
        <v>145.531789073</v>
      </c>
      <c r="G11" s="57">
        <v>3.9851433428684357E-2</v>
      </c>
      <c r="H11" s="16">
        <v>151.331439477</v>
      </c>
      <c r="I11" s="57">
        <f t="shared" si="0"/>
        <v>2.5710765176636174E-2</v>
      </c>
    </row>
    <row r="12" spans="1:9" x14ac:dyDescent="0.2">
      <c r="A12" s="21" t="s">
        <v>11</v>
      </c>
      <c r="B12" s="16">
        <v>86.674927374999996</v>
      </c>
      <c r="C12" s="57">
        <v>3.4307624985189022E-2</v>
      </c>
      <c r="D12" s="16">
        <v>89.648538278999993</v>
      </c>
      <c r="E12" s="57">
        <v>1.8485529589367555E-2</v>
      </c>
      <c r="F12" s="16">
        <v>91.305738985999994</v>
      </c>
      <c r="G12" s="57">
        <v>-0.35642733984103658</v>
      </c>
      <c r="H12" s="16">
        <v>58.761877327000001</v>
      </c>
      <c r="I12" s="57">
        <f t="shared" si="0"/>
        <v>-0.34453055838876001</v>
      </c>
    </row>
    <row r="13" spans="1:9" s="14" customFormat="1" x14ac:dyDescent="0.2">
      <c r="A13" s="21" t="s">
        <v>12</v>
      </c>
      <c r="B13" s="16">
        <v>56.208770737999998</v>
      </c>
      <c r="C13" s="57">
        <v>2.990302833404046E-2</v>
      </c>
      <c r="D13" s="16">
        <v>57.889583201999997</v>
      </c>
      <c r="E13" s="57">
        <v>-6.3284841803342484E-2</v>
      </c>
      <c r="F13" s="16">
        <v>54.226050086999997</v>
      </c>
      <c r="G13" s="57">
        <v>0.70710501689652605</v>
      </c>
      <c r="H13" s="16">
        <v>92.569562149999996</v>
      </c>
      <c r="I13" s="57">
        <f t="shared" si="0"/>
        <v>0.59907114596053712</v>
      </c>
    </row>
    <row r="14" spans="1:9" x14ac:dyDescent="0.2">
      <c r="A14" s="15" t="s">
        <v>13</v>
      </c>
      <c r="B14" s="16">
        <v>34.716891203000003</v>
      </c>
      <c r="C14" s="57">
        <v>5.4619865555132208E-3</v>
      </c>
      <c r="D14" s="16">
        <v>34.906514395999999</v>
      </c>
      <c r="E14" s="57">
        <v>2.0787848702623624E-3</v>
      </c>
      <c r="F14" s="16">
        <v>34.979077529999998</v>
      </c>
      <c r="G14" s="57">
        <v>5.6168404650321246E-2</v>
      </c>
      <c r="H14" s="16">
        <v>36.943796511000002</v>
      </c>
      <c r="I14" s="57">
        <f t="shared" si="0"/>
        <v>5.8363951550357562E-2</v>
      </c>
    </row>
    <row r="15" spans="1:9" x14ac:dyDescent="0.2">
      <c r="A15" s="21" t="s">
        <v>14</v>
      </c>
      <c r="B15" s="16">
        <v>26.822855699000002</v>
      </c>
      <c r="C15" s="57">
        <v>-1.4278751088172559E-3</v>
      </c>
      <c r="D15" s="16">
        <v>26.784556010999999</v>
      </c>
      <c r="E15" s="57">
        <v>-5.7136466229699145E-3</v>
      </c>
      <c r="F15" s="16">
        <v>26.631518523</v>
      </c>
      <c r="G15" s="57">
        <v>1.962660895766799E-4</v>
      </c>
      <c r="H15" s="16">
        <v>26.636745387000001</v>
      </c>
      <c r="I15" s="57">
        <f t="shared" si="0"/>
        <v>-5.5185019284730297E-3</v>
      </c>
    </row>
    <row r="16" spans="1:9" x14ac:dyDescent="0.2">
      <c r="A16" s="21" t="s">
        <v>15</v>
      </c>
      <c r="B16" s="16">
        <v>1.74853631</v>
      </c>
      <c r="C16" s="57">
        <v>-2.1612590933269837E-3</v>
      </c>
      <c r="D16" s="16">
        <v>1.74475727</v>
      </c>
      <c r="E16" s="57">
        <v>0.10260870441880998</v>
      </c>
      <c r="F16" s="16">
        <v>1.923784553</v>
      </c>
      <c r="G16" s="57">
        <v>3.2034300256698289E-2</v>
      </c>
      <c r="H16" s="16">
        <v>1.9854116449999999</v>
      </c>
      <c r="I16" s="57">
        <f t="shared" si="0"/>
        <v>0.13793000272181111</v>
      </c>
    </row>
    <row r="17" spans="1:9" x14ac:dyDescent="0.2">
      <c r="A17" s="21" t="s">
        <v>16</v>
      </c>
      <c r="B17" s="16">
        <v>6.145499193</v>
      </c>
      <c r="C17" s="57">
        <v>3.7702701395505578E-2</v>
      </c>
      <c r="D17" s="16">
        <v>6.377201114</v>
      </c>
      <c r="E17" s="57">
        <v>7.3031000853582828E-3</v>
      </c>
      <c r="F17" s="16">
        <v>6.423774452</v>
      </c>
      <c r="G17" s="57">
        <v>0.29544390765605288</v>
      </c>
      <c r="H17" s="16">
        <v>8.3216394779999998</v>
      </c>
      <c r="I17" s="57">
        <f t="shared" si="0"/>
        <v>0.3049046641686326</v>
      </c>
    </row>
    <row r="18" spans="1:9" x14ac:dyDescent="0.2">
      <c r="A18" s="15" t="s">
        <v>17</v>
      </c>
      <c r="B18" s="16">
        <v>16.509849319000001</v>
      </c>
      <c r="C18" s="57">
        <v>1.5665340852163867E-2</v>
      </c>
      <c r="D18" s="16">
        <v>16.768481735999998</v>
      </c>
      <c r="E18" s="57">
        <v>4.2676946623237288E-2</v>
      </c>
      <c r="F18" s="16">
        <v>17.484109336</v>
      </c>
      <c r="G18" s="57">
        <v>5.7108999481264799E-2</v>
      </c>
      <c r="H18" s="16">
        <v>18.482609326999999</v>
      </c>
      <c r="I18" s="57">
        <f t="shared" si="0"/>
        <v>0.10222318382707041</v>
      </c>
    </row>
    <row r="19" spans="1:9" x14ac:dyDescent="0.2">
      <c r="A19" s="15" t="s">
        <v>18</v>
      </c>
      <c r="B19" s="16">
        <v>14.558235169</v>
      </c>
      <c r="C19" s="57">
        <v>3.8028626036958668E-2</v>
      </c>
      <c r="D19" s="16">
        <v>15.11186485</v>
      </c>
      <c r="E19" s="57">
        <v>-0.13816283474769164</v>
      </c>
      <c r="F19" s="16">
        <v>13.023966764000001</v>
      </c>
      <c r="G19" s="57">
        <v>0.11963816725231324</v>
      </c>
      <c r="H19" s="16">
        <v>14.582130277999999</v>
      </c>
      <c r="I19" s="57">
        <f t="shared" si="0"/>
        <v>-3.5054215826976542E-2</v>
      </c>
    </row>
    <row r="20" spans="1:9" x14ac:dyDescent="0.2">
      <c r="A20" s="26" t="s">
        <v>19</v>
      </c>
      <c r="B20" s="27">
        <v>8.042314094</v>
      </c>
      <c r="C20" s="62">
        <v>8.5038664494616611E-3</v>
      </c>
      <c r="D20" s="27">
        <v>8.1107048590000002</v>
      </c>
      <c r="E20" s="62">
        <v>-9.1553411683575114E-2</v>
      </c>
      <c r="F20" s="27">
        <v>7.3681421580000004</v>
      </c>
      <c r="G20" s="62">
        <v>0.11345702838976091</v>
      </c>
      <c r="H20" s="27">
        <v>8.2041096719999995</v>
      </c>
      <c r="I20" s="62">
        <f t="shared" si="0"/>
        <v>1.1516238677622859E-2</v>
      </c>
    </row>
    <row r="21" spans="1:9" s="14" customFormat="1" x14ac:dyDescent="0.2">
      <c r="A21" s="29" t="s">
        <v>20</v>
      </c>
      <c r="B21" s="10">
        <v>34.406337876999999</v>
      </c>
      <c r="C21" s="55">
        <v>9.4870971670077964E-2</v>
      </c>
      <c r="D21" s="10">
        <v>37.670500582999999</v>
      </c>
      <c r="E21" s="55">
        <v>-0.10885333949744502</v>
      </c>
      <c r="F21" s="10">
        <v>33.569940793999997</v>
      </c>
      <c r="G21" s="55">
        <v>0.18981491758063784</v>
      </c>
      <c r="H21" s="10">
        <v>39.942016338999998</v>
      </c>
      <c r="I21" s="55">
        <f t="shared" si="0"/>
        <v>6.0299590418108062E-2</v>
      </c>
    </row>
    <row r="22" spans="1:9" s="14" customFormat="1" x14ac:dyDescent="0.2">
      <c r="A22" s="30" t="s">
        <v>21</v>
      </c>
      <c r="B22" s="19">
        <v>18.985220088999998</v>
      </c>
      <c r="C22" s="59">
        <v>0.16214008452730777</v>
      </c>
      <c r="D22" s="19">
        <v>22.063485278999998</v>
      </c>
      <c r="E22" s="59">
        <v>-0.18433776819798697</v>
      </c>
      <c r="F22" s="19">
        <v>17.996351644000001</v>
      </c>
      <c r="G22" s="59">
        <v>0.35022905640440594</v>
      </c>
      <c r="H22" s="19">
        <v>24.299196898999998</v>
      </c>
      <c r="I22" s="59">
        <f t="shared" si="0"/>
        <v>0.10133084559074401</v>
      </c>
    </row>
    <row r="23" spans="1:9" x14ac:dyDescent="0.2">
      <c r="A23" s="130" t="s">
        <v>22</v>
      </c>
      <c r="B23" s="10">
        <v>56.272780589</v>
      </c>
      <c r="C23" s="55">
        <v>0.13080192370019161</v>
      </c>
      <c r="D23" s="10">
        <v>63.633368541999999</v>
      </c>
      <c r="E23" s="55">
        <v>-6.0252441523182876E-2</v>
      </c>
      <c r="F23" s="10">
        <v>59.799302724999997</v>
      </c>
      <c r="G23" s="55">
        <v>5.9594269742381911E-2</v>
      </c>
      <c r="H23" s="10">
        <v>63.362998502000003</v>
      </c>
      <c r="I23" s="55">
        <f t="shared" si="0"/>
        <v>-4.2488720335706054E-3</v>
      </c>
    </row>
    <row r="24" spans="1:9" s="14" customFormat="1" x14ac:dyDescent="0.2">
      <c r="A24" s="33" t="s">
        <v>23</v>
      </c>
      <c r="B24" s="16">
        <v>40.635002399999998</v>
      </c>
      <c r="C24" s="57">
        <v>0.12618063723800832</v>
      </c>
      <c r="D24" s="16">
        <v>45.762352897</v>
      </c>
      <c r="E24" s="57">
        <v>-0.11753147317634083</v>
      </c>
      <c r="F24" s="16">
        <v>40.383836144999997</v>
      </c>
      <c r="G24" s="57">
        <v>8.49662120923802E-2</v>
      </c>
      <c r="H24" s="16">
        <v>43.815097731999998</v>
      </c>
      <c r="I24" s="57">
        <f t="shared" si="0"/>
        <v>-4.2551465161391522E-2</v>
      </c>
    </row>
    <row r="25" spans="1:9" x14ac:dyDescent="0.2">
      <c r="A25" s="33" t="s">
        <v>24</v>
      </c>
      <c r="B25" s="16">
        <v>12.752329854999999</v>
      </c>
      <c r="C25" s="57">
        <v>0.15607159653415348</v>
      </c>
      <c r="D25" s="16">
        <v>14.742606335</v>
      </c>
      <c r="E25" s="57">
        <v>9.6117249067140698E-2</v>
      </c>
      <c r="F25" s="16">
        <v>16.1596251</v>
      </c>
      <c r="G25" s="57">
        <v>6.7889009380546206E-3</v>
      </c>
      <c r="H25" s="16">
        <v>16.269331193999999</v>
      </c>
      <c r="I25" s="57">
        <f t="shared" si="0"/>
        <v>0.10355868048755035</v>
      </c>
    </row>
    <row r="26" spans="1:9" x14ac:dyDescent="0.2">
      <c r="A26" s="33" t="s">
        <v>25</v>
      </c>
      <c r="B26" s="16">
        <v>2.8854483329999998</v>
      </c>
      <c r="C26" s="57">
        <v>8.4202158195427979E-2</v>
      </c>
      <c r="D26" s="16">
        <v>3.1284093099999999</v>
      </c>
      <c r="E26" s="57">
        <v>4.0733853972580114E-2</v>
      </c>
      <c r="F26" s="16">
        <v>3.2558414779999998</v>
      </c>
      <c r="G26" s="57">
        <v>6.9807139424864495E-3</v>
      </c>
      <c r="H26" s="16">
        <v>3.2785695760000002</v>
      </c>
      <c r="I26" s="57">
        <f t="shared" si="0"/>
        <v>4.799891929742417E-2</v>
      </c>
    </row>
    <row r="27" spans="1:9" s="14" customFormat="1" x14ac:dyDescent="0.2">
      <c r="A27" s="30" t="s">
        <v>26</v>
      </c>
      <c r="B27" s="19">
        <v>24.018635871000001</v>
      </c>
      <c r="C27" s="59">
        <v>8.0303223395330026E-2</v>
      </c>
      <c r="D27" s="19">
        <v>25.947409752999999</v>
      </c>
      <c r="E27" s="59">
        <v>-2.0225707922129743E-2</v>
      </c>
      <c r="F27" s="19">
        <v>25.422605021999999</v>
      </c>
      <c r="G27" s="59">
        <v>4.6554361835689395E-2</v>
      </c>
      <c r="H27" s="19">
        <v>26.606138175000002</v>
      </c>
      <c r="I27" s="59">
        <f t="shared" si="0"/>
        <v>2.5387058988569855E-2</v>
      </c>
    </row>
    <row r="28" spans="1:9" x14ac:dyDescent="0.2">
      <c r="A28" s="33" t="s">
        <v>27</v>
      </c>
      <c r="B28" s="16">
        <v>4.9634143829999999</v>
      </c>
      <c r="C28" s="57">
        <v>6.584221400480228E-2</v>
      </c>
      <c r="D28" s="16">
        <v>5.2902165749999996</v>
      </c>
      <c r="E28" s="57">
        <v>8.3846162763194565E-2</v>
      </c>
      <c r="F28" s="16">
        <v>5.7337809350000004</v>
      </c>
      <c r="G28" s="57">
        <v>3.8771256265304199E-2</v>
      </c>
      <c r="H28" s="16">
        <v>5.9560868249999999</v>
      </c>
      <c r="I28" s="57">
        <f t="shared" si="0"/>
        <v>0.12586824009185293</v>
      </c>
    </row>
    <row r="29" spans="1:9" x14ac:dyDescent="0.2">
      <c r="A29" s="33" t="s">
        <v>28</v>
      </c>
      <c r="B29" s="16">
        <v>13.187557067</v>
      </c>
      <c r="C29" s="57">
        <v>0.12053089036312259</v>
      </c>
      <c r="D29" s="16">
        <v>14.777065062</v>
      </c>
      <c r="E29" s="57">
        <v>5.9788111258436416E-3</v>
      </c>
      <c r="F29" s="16">
        <v>14.865414342999999</v>
      </c>
      <c r="G29" s="57">
        <v>6.0604805571681464E-2</v>
      </c>
      <c r="H29" s="16">
        <v>15.766329889</v>
      </c>
      <c r="I29" s="57">
        <f t="shared" si="0"/>
        <v>6.6945961383356511E-2</v>
      </c>
    </row>
    <row r="30" spans="1:9" x14ac:dyDescent="0.2">
      <c r="A30" s="34" t="s">
        <v>29</v>
      </c>
      <c r="B30" s="27">
        <v>5.8676644199999997</v>
      </c>
      <c r="C30" s="57">
        <v>2.1241322113645378E-3</v>
      </c>
      <c r="D30" s="27">
        <v>5.8801281149999998</v>
      </c>
      <c r="E30" s="57">
        <v>-0.17971009327234699</v>
      </c>
      <c r="F30" s="27">
        <v>4.823409743</v>
      </c>
      <c r="G30" s="57">
        <v>1.2503958861783904E-2</v>
      </c>
      <c r="H30" s="27">
        <v>4.8837214600000003</v>
      </c>
      <c r="I30" s="57">
        <f t="shared" si="0"/>
        <v>-0.1694532220238878</v>
      </c>
    </row>
    <row r="31" spans="1:9" s="14" customFormat="1" x14ac:dyDescent="0.2">
      <c r="A31" s="32" t="s">
        <v>30</v>
      </c>
      <c r="B31" s="10">
        <v>238.57743061299999</v>
      </c>
      <c r="C31" s="55">
        <v>4.1165355183705454E-2</v>
      </c>
      <c r="D31" s="10">
        <v>248.39855528300001</v>
      </c>
      <c r="E31" s="55">
        <v>-1.5225968144988E-2</v>
      </c>
      <c r="F31" s="10">
        <v>244.61644679299999</v>
      </c>
      <c r="G31" s="55">
        <v>3.4129433026491407E-2</v>
      </c>
      <c r="H31" s="10">
        <v>252.96506743099999</v>
      </c>
      <c r="I31" s="55">
        <f t="shared" si="0"/>
        <v>1.838381122143562E-2</v>
      </c>
    </row>
    <row r="32" spans="1:9" x14ac:dyDescent="0.2">
      <c r="A32" s="30" t="s">
        <v>31</v>
      </c>
      <c r="B32" s="19">
        <v>240.72962377299999</v>
      </c>
      <c r="C32" s="59">
        <v>3.1792818781692489E-2</v>
      </c>
      <c r="D32" s="19">
        <v>248.383097077</v>
      </c>
      <c r="E32" s="59">
        <v>-1.841271505517228E-2</v>
      </c>
      <c r="F32" s="19">
        <v>243.809689886</v>
      </c>
      <c r="G32" s="59">
        <v>5.0615435189512503E-2</v>
      </c>
      <c r="H32" s="19">
        <v>256.15022344300002</v>
      </c>
      <c r="I32" s="59">
        <f t="shared" si="0"/>
        <v>3.1270752548802294E-2</v>
      </c>
    </row>
    <row r="33" spans="1:11" s="14" customFormat="1" ht="15" customHeight="1" x14ac:dyDescent="0.2">
      <c r="A33" s="35" t="s">
        <v>32</v>
      </c>
      <c r="B33" s="36">
        <v>2.1521931589999999</v>
      </c>
      <c r="C33" s="63"/>
      <c r="D33" s="36">
        <v>-1.5458204999999999E-2</v>
      </c>
      <c r="E33" s="63"/>
      <c r="F33" s="36">
        <v>-0.80675690700000002</v>
      </c>
      <c r="G33" s="63"/>
      <c r="H33" s="36">
        <v>3.1851560120000002</v>
      </c>
      <c r="I33" s="63"/>
    </row>
    <row r="34" spans="1:11" s="14" customFormat="1" ht="15" customHeight="1" x14ac:dyDescent="0.2">
      <c r="A34" s="38" t="s">
        <v>33</v>
      </c>
      <c r="B34" s="39">
        <v>15.421117787</v>
      </c>
      <c r="C34" s="64">
        <v>1.2054736794547605E-2</v>
      </c>
      <c r="D34" s="39">
        <v>15.607015303000001</v>
      </c>
      <c r="E34" s="64">
        <v>-2.1417389777003137E-3</v>
      </c>
      <c r="F34" s="39">
        <v>15.57358915</v>
      </c>
      <c r="G34" s="64">
        <v>4.4453650557489954E-3</v>
      </c>
      <c r="H34" s="39">
        <v>15.642819439</v>
      </c>
      <c r="I34" s="64">
        <f t="shared" si="0"/>
        <v>2.2941052664384731E-3</v>
      </c>
    </row>
    <row r="35" spans="1:11" ht="15" customHeight="1" x14ac:dyDescent="0.2">
      <c r="A35" s="33" t="s">
        <v>34</v>
      </c>
      <c r="B35" s="16">
        <v>14.66766237</v>
      </c>
      <c r="C35" s="57">
        <v>1.694961969594333E-2</v>
      </c>
      <c r="D35" s="16">
        <v>14.916273669000001</v>
      </c>
      <c r="E35" s="57">
        <v>0.32307852671109361</v>
      </c>
      <c r="F35" s="16">
        <v>19.73540139</v>
      </c>
      <c r="G35" s="57">
        <v>-8.961466255741557E-2</v>
      </c>
      <c r="H35" s="16">
        <v>17.966820053999999</v>
      </c>
      <c r="I35" s="57">
        <f t="shared" si="0"/>
        <v>0.20451129100291632</v>
      </c>
    </row>
    <row r="36" spans="1:11" ht="15" customHeight="1" x14ac:dyDescent="0.2">
      <c r="A36" s="33" t="s">
        <v>35</v>
      </c>
      <c r="B36" s="66">
        <v>-0.75345541699999996</v>
      </c>
      <c r="C36" s="57"/>
      <c r="D36" s="66">
        <v>-0.69074163300000002</v>
      </c>
      <c r="E36" s="57"/>
      <c r="F36" s="66">
        <v>4.1618122399999997</v>
      </c>
      <c r="G36" s="57"/>
      <c r="H36" s="66">
        <v>2.3240006150000001</v>
      </c>
      <c r="I36" s="57"/>
    </row>
    <row r="37" spans="1:11" ht="15" customHeight="1" x14ac:dyDescent="0.2">
      <c r="A37" s="32" t="s">
        <v>36</v>
      </c>
      <c r="B37" s="10">
        <v>253.99854840099999</v>
      </c>
      <c r="C37" s="55">
        <v>3.9397950299312035E-2</v>
      </c>
      <c r="D37" s="10">
        <v>264.00557058700002</v>
      </c>
      <c r="E37" s="55">
        <v>-1.4452477781118023E-2</v>
      </c>
      <c r="F37" s="10">
        <v>260.19003594399999</v>
      </c>
      <c r="G37" s="55">
        <v>3.2352702882948892E-2</v>
      </c>
      <c r="H37" s="10">
        <v>268.60788687000002</v>
      </c>
      <c r="I37" s="55">
        <f t="shared" si="0"/>
        <v>1.7432648382255778E-2</v>
      </c>
    </row>
    <row r="38" spans="1:11" ht="15" customHeight="1" x14ac:dyDescent="0.2">
      <c r="A38" s="30" t="s">
        <v>37</v>
      </c>
      <c r="B38" s="19">
        <v>255.397286143</v>
      </c>
      <c r="C38" s="59">
        <v>3.0940362457788639E-2</v>
      </c>
      <c r="D38" s="19">
        <v>263.29937074700001</v>
      </c>
      <c r="E38" s="59">
        <v>9.3323629411967701E-4</v>
      </c>
      <c r="F38" s="19">
        <v>263.54509127599999</v>
      </c>
      <c r="G38" s="59">
        <v>4.0114396253081441E-2</v>
      </c>
      <c r="H38" s="19">
        <v>274.11704349799999</v>
      </c>
      <c r="I38" s="59">
        <f t="shared" si="0"/>
        <v>4.1085068757701348E-2</v>
      </c>
    </row>
    <row r="39" spans="1:11" ht="15" customHeight="1" x14ac:dyDescent="0.2">
      <c r="A39" s="67" t="s">
        <v>38</v>
      </c>
      <c r="B39" s="41">
        <v>1.3987377409999999</v>
      </c>
      <c r="C39" s="68"/>
      <c r="D39" s="41">
        <v>-0.70619983900000005</v>
      </c>
      <c r="E39" s="68"/>
      <c r="F39" s="41">
        <v>3.3550553320000001</v>
      </c>
      <c r="G39" s="68"/>
      <c r="H39" s="41">
        <v>5.5091566270000003</v>
      </c>
      <c r="I39" s="68"/>
    </row>
    <row r="40" spans="1:11" ht="20.25" customHeight="1" x14ac:dyDescent="0.2">
      <c r="A40" s="44" t="s">
        <v>56</v>
      </c>
      <c r="B40" s="45">
        <v>164.63031993199999</v>
      </c>
      <c r="C40" s="70">
        <v>-1.0075979750784336E-3</v>
      </c>
      <c r="D40" s="45">
        <v>164.464438755</v>
      </c>
      <c r="E40" s="70">
        <v>2.5223222919209309E-2</v>
      </c>
      <c r="F40" s="45">
        <v>168.61276195600001</v>
      </c>
      <c r="G40" s="70">
        <v>1.7784738374563513E-2</v>
      </c>
      <c r="H40" s="45">
        <v>171.61149581399999</v>
      </c>
      <c r="I40" s="70">
        <f t="shared" si="0"/>
        <v>4.3456549714353976E-2</v>
      </c>
    </row>
    <row r="41" spans="1:11" ht="15" customHeight="1" x14ac:dyDescent="0.2">
      <c r="A41" s="29" t="s">
        <v>39</v>
      </c>
      <c r="B41" s="120"/>
      <c r="C41" s="121"/>
      <c r="D41" s="120"/>
      <c r="E41" s="121"/>
      <c r="F41" s="120"/>
      <c r="G41" s="121"/>
      <c r="H41" s="120"/>
      <c r="I41" s="121"/>
    </row>
    <row r="42" spans="1:11" ht="15" customHeight="1" x14ac:dyDescent="0.2">
      <c r="A42" s="33" t="s">
        <v>40</v>
      </c>
      <c r="B42" s="122">
        <v>0.15876600540770841</v>
      </c>
      <c r="C42" s="123">
        <v>1.0588566406701556</v>
      </c>
      <c r="D42" s="122">
        <v>0.16935457181440997</v>
      </c>
      <c r="E42" s="123">
        <v>-1.5636961567177114</v>
      </c>
      <c r="F42" s="122">
        <v>0.15371761024723282</v>
      </c>
      <c r="G42" s="123">
        <v>2.0288251382965279</v>
      </c>
      <c r="H42" s="122">
        <v>0.1740058616301981</v>
      </c>
      <c r="I42" s="123">
        <f>(H42-D42)*100</f>
        <v>0.46512898157881344</v>
      </c>
    </row>
    <row r="43" spans="1:11" ht="15" customHeight="1" x14ac:dyDescent="0.2">
      <c r="A43" s="33" t="s">
        <v>41</v>
      </c>
      <c r="B43" s="122">
        <v>8.7606172039938313E-2</v>
      </c>
      <c r="C43" s="123">
        <v>1.1584230113751648</v>
      </c>
      <c r="D43" s="122">
        <v>9.919040215368996E-2</v>
      </c>
      <c r="E43" s="123">
        <v>-1.67846515787895</v>
      </c>
      <c r="F43" s="122">
        <v>8.2405750574900474E-2</v>
      </c>
      <c r="G43" s="123">
        <v>2.3452768370319896</v>
      </c>
      <c r="H43" s="122">
        <v>0.10585851894522036</v>
      </c>
      <c r="I43" s="123">
        <f t="shared" ref="I43:I44" si="1">(H43-D43)*100</f>
        <v>0.66681167915303985</v>
      </c>
    </row>
    <row r="44" spans="1:11" ht="15" customHeight="1" x14ac:dyDescent="0.2">
      <c r="A44" s="33" t="s">
        <v>42</v>
      </c>
      <c r="B44" s="122">
        <v>0.7596768466913546</v>
      </c>
      <c r="C44" s="123">
        <v>-2.0297115257158382</v>
      </c>
      <c r="D44" s="122">
        <v>0.73937973143419633</v>
      </c>
      <c r="E44" s="123">
        <v>3.2702381671417258</v>
      </c>
      <c r="F44" s="122">
        <v>0.77208211310561359</v>
      </c>
      <c r="G44" s="123">
        <v>-2.446321621970271</v>
      </c>
      <c r="H44" s="122">
        <v>0.74761889688591077</v>
      </c>
      <c r="I44" s="123">
        <f t="shared" si="1"/>
        <v>0.82391654517144364</v>
      </c>
      <c r="J44" s="82"/>
      <c r="K44" s="82"/>
    </row>
    <row r="45" spans="1:11" ht="15" customHeight="1" x14ac:dyDescent="0.2">
      <c r="A45" s="48" t="s">
        <v>175</v>
      </c>
      <c r="B45" s="124">
        <v>4.7848835444370943</v>
      </c>
      <c r="C45" s="125">
        <v>-0.41901539270831822</v>
      </c>
      <c r="D45" s="124">
        <v>4.3658681517287761</v>
      </c>
      <c r="E45" s="125">
        <v>0.65686224242599689</v>
      </c>
      <c r="F45" s="124">
        <v>5.0227303941547738</v>
      </c>
      <c r="G45" s="125">
        <v>-0.72621480622147416</v>
      </c>
      <c r="H45" s="124">
        <v>4.2965155879332988</v>
      </c>
      <c r="I45" s="125">
        <f>(H45-D45)</f>
        <v>-6.9352563795477273E-2</v>
      </c>
      <c r="J45" s="82"/>
      <c r="K45" s="82"/>
    </row>
    <row r="46" spans="1:11" ht="14.45" customHeight="1" x14ac:dyDescent="0.2">
      <c r="A46" s="250" t="s">
        <v>67</v>
      </c>
      <c r="B46" s="250"/>
      <c r="C46" s="250"/>
      <c r="D46" s="250"/>
      <c r="E46" s="250"/>
      <c r="F46" s="250"/>
      <c r="G46" s="250"/>
      <c r="H46" s="250"/>
      <c r="I46" s="134"/>
      <c r="J46" s="82"/>
      <c r="K46" s="82"/>
    </row>
    <row r="47" spans="1:11" ht="23.45" customHeight="1" x14ac:dyDescent="0.2">
      <c r="A47" s="243" t="s">
        <v>57</v>
      </c>
      <c r="B47" s="243"/>
      <c r="C47" s="243"/>
      <c r="D47" s="243"/>
      <c r="E47" s="243"/>
      <c r="F47" s="243"/>
      <c r="G47" s="243"/>
      <c r="H47" s="243"/>
      <c r="I47" s="134"/>
      <c r="J47" s="82"/>
      <c r="K47" s="82"/>
    </row>
    <row r="48" spans="1:11" ht="12.75" customHeight="1" x14ac:dyDescent="0.2">
      <c r="A48" s="218" t="s">
        <v>211</v>
      </c>
      <c r="B48" s="134"/>
      <c r="C48" s="134"/>
      <c r="D48" s="134"/>
      <c r="E48" s="134"/>
      <c r="F48" s="134"/>
      <c r="G48" s="134"/>
      <c r="H48" s="134"/>
      <c r="I48" s="134"/>
      <c r="J48" s="82"/>
      <c r="K48" s="82"/>
    </row>
    <row r="49" spans="1:11" ht="12" customHeight="1" x14ac:dyDescent="0.2">
      <c r="A49" s="51" t="s">
        <v>210</v>
      </c>
      <c r="B49" s="134"/>
      <c r="C49" s="134"/>
      <c r="D49" s="134"/>
      <c r="E49" s="134"/>
      <c r="F49" s="134"/>
      <c r="G49" s="134"/>
      <c r="H49" s="134"/>
      <c r="I49" s="134"/>
      <c r="J49" s="82"/>
      <c r="K49" s="82"/>
    </row>
    <row r="50" spans="1:11" ht="12.75" customHeight="1" x14ac:dyDescent="0.2">
      <c r="A50" s="205"/>
      <c r="B50" s="135"/>
      <c r="C50" s="135"/>
      <c r="D50" s="135"/>
      <c r="E50" s="135"/>
      <c r="F50" s="135"/>
      <c r="G50" s="135"/>
      <c r="H50" s="135"/>
      <c r="I50" s="135"/>
      <c r="J50" s="136"/>
      <c r="K50" s="137"/>
    </row>
    <row r="51" spans="1:11" ht="13.5" customHeight="1" x14ac:dyDescent="0.2">
      <c r="C51" s="82"/>
      <c r="D51" s="82"/>
      <c r="E51" s="82"/>
      <c r="F51" s="82"/>
      <c r="G51" s="82"/>
      <c r="H51" s="82"/>
      <c r="I51" s="82"/>
      <c r="J51" s="82"/>
      <c r="K51" s="82"/>
    </row>
  </sheetData>
  <mergeCells count="3">
    <mergeCell ref="G2:H2"/>
    <mergeCell ref="A46:H46"/>
    <mergeCell ref="A47:H47"/>
  </mergeCell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workbookViewId="0">
      <pane xSplit="1" ySplit="3" topLeftCell="B4" activePane="bottomRight" state="frozen"/>
      <selection pane="topRight" activeCell="B1" sqref="B1"/>
      <selection pane="bottomLeft" activeCell="A4" sqref="A4"/>
      <selection pane="bottomRight" activeCell="A51" sqref="A2:I51"/>
    </sheetView>
  </sheetViews>
  <sheetFormatPr baseColWidth="10" defaultColWidth="11.42578125" defaultRowHeight="12.75" x14ac:dyDescent="0.2"/>
  <cols>
    <col min="1" max="1" width="53.42578125" style="4" customWidth="1"/>
    <col min="2" max="2" width="9.85546875" style="4" customWidth="1"/>
    <col min="3" max="3" width="10.85546875" style="4" customWidth="1"/>
    <col min="4" max="4" width="9.85546875" style="4" customWidth="1"/>
    <col min="5" max="5" width="10.140625" style="4" customWidth="1"/>
    <col min="6" max="8" width="9.85546875" style="4" customWidth="1"/>
    <col min="9" max="9" width="10.140625" style="4" customWidth="1"/>
    <col min="10" max="10" width="11.42578125" style="3"/>
    <col min="11" max="16384" width="11.42578125" style="4"/>
  </cols>
  <sheetData>
    <row r="1" spans="1:11" ht="19.350000000000001" customHeight="1" x14ac:dyDescent="0.25">
      <c r="A1" s="1" t="s">
        <v>60</v>
      </c>
      <c r="B1" s="2"/>
      <c r="C1" s="2"/>
      <c r="D1" s="2"/>
      <c r="E1" s="2"/>
      <c r="F1" s="2"/>
      <c r="G1" s="2"/>
      <c r="H1" s="2"/>
      <c r="I1" s="2"/>
    </row>
    <row r="2" spans="1:11" x14ac:dyDescent="0.2">
      <c r="A2" s="5" t="s">
        <v>0</v>
      </c>
      <c r="B2" s="2"/>
      <c r="C2" s="2"/>
      <c r="D2" s="2"/>
      <c r="E2" s="2"/>
      <c r="F2" s="2"/>
      <c r="G2" s="244" t="s">
        <v>1</v>
      </c>
      <c r="H2" s="244"/>
      <c r="I2" s="2"/>
    </row>
    <row r="3" spans="1:11" ht="46.35" customHeight="1" x14ac:dyDescent="0.2">
      <c r="A3" s="78" t="s">
        <v>46</v>
      </c>
      <c r="B3" s="6">
        <v>2018</v>
      </c>
      <c r="C3" s="8" t="s">
        <v>2</v>
      </c>
      <c r="D3" s="6">
        <v>2019</v>
      </c>
      <c r="E3" s="7" t="s">
        <v>173</v>
      </c>
      <c r="F3" s="119">
        <v>2020</v>
      </c>
      <c r="G3" s="7" t="s">
        <v>214</v>
      </c>
      <c r="H3" s="119">
        <v>2021</v>
      </c>
      <c r="I3" s="7" t="s">
        <v>226</v>
      </c>
    </row>
    <row r="4" spans="1:11" s="14" customFormat="1" ht="13.7" customHeight="1" x14ac:dyDescent="0.25">
      <c r="A4" s="9" t="s">
        <v>3</v>
      </c>
      <c r="B4" s="10">
        <v>67.576643262000005</v>
      </c>
      <c r="C4" s="55">
        <v>8.8786638647930793E-3</v>
      </c>
      <c r="D4" s="10">
        <v>70.150339028000005</v>
      </c>
      <c r="E4" s="55">
        <v>-7.5503036811923607E-3</v>
      </c>
      <c r="F4" s="10">
        <v>69.620682665000004</v>
      </c>
      <c r="G4" s="55">
        <v>2.7092794307635337E-2</v>
      </c>
      <c r="H4" s="10">
        <v>71.506901499999998</v>
      </c>
      <c r="I4" s="55">
        <f>(H4/D4)-1</f>
        <v>1.9337931801848285E-2</v>
      </c>
      <c r="J4" s="12"/>
      <c r="K4" s="13"/>
    </row>
    <row r="5" spans="1:11" s="14" customFormat="1" ht="13.7" customHeight="1" x14ac:dyDescent="0.25">
      <c r="A5" s="15" t="s">
        <v>4</v>
      </c>
      <c r="B5" s="16">
        <v>16.730307008</v>
      </c>
      <c r="C5" s="57">
        <v>2.502939413960692E-2</v>
      </c>
      <c r="D5" s="16">
        <v>17.222427590999999</v>
      </c>
      <c r="E5" s="57">
        <v>-6.2803345537955968E-2</v>
      </c>
      <c r="F5" s="16">
        <v>16.14080152</v>
      </c>
      <c r="G5" s="57">
        <v>6.4455781871233908E-2</v>
      </c>
      <c r="H5" s="16">
        <v>17.181169501999999</v>
      </c>
      <c r="I5" s="57">
        <f t="shared" ref="I5:I42" si="0">(H5/D5)-1</f>
        <v>-2.3956024075003635E-3</v>
      </c>
      <c r="J5" s="12"/>
      <c r="K5" s="13"/>
    </row>
    <row r="6" spans="1:11" s="14" customFormat="1" ht="13.7" customHeight="1" x14ac:dyDescent="0.25">
      <c r="A6" s="15" t="s">
        <v>5</v>
      </c>
      <c r="B6" s="16">
        <v>37.632820182000003</v>
      </c>
      <c r="C6" s="57">
        <v>1.0350756476867673E-2</v>
      </c>
      <c r="D6" s="16">
        <v>38.214038848000001</v>
      </c>
      <c r="E6" s="57">
        <v>5.2212801895563654E-3</v>
      </c>
      <c r="F6" s="16">
        <v>38.413565052000003</v>
      </c>
      <c r="G6" s="57">
        <v>2.5314442454993369E-2</v>
      </c>
      <c r="H6" s="16">
        <v>39.385983033999999</v>
      </c>
      <c r="I6" s="57">
        <f t="shared" si="0"/>
        <v>3.0667896441449738E-2</v>
      </c>
      <c r="J6" s="12"/>
      <c r="K6" s="13"/>
    </row>
    <row r="7" spans="1:11" s="14" customFormat="1" ht="13.7" customHeight="1" x14ac:dyDescent="0.25">
      <c r="A7" s="15" t="s">
        <v>6</v>
      </c>
      <c r="B7" s="16">
        <v>1.789792378</v>
      </c>
      <c r="C7" s="57">
        <v>-6.7152263665031908E-2</v>
      </c>
      <c r="D7" s="16">
        <v>1.681232123</v>
      </c>
      <c r="E7" s="57">
        <v>-8.1107662133338865E-2</v>
      </c>
      <c r="F7" s="16">
        <v>1.544871316</v>
      </c>
      <c r="G7" s="57">
        <v>-7.5073340930617682E-2</v>
      </c>
      <c r="H7" s="16">
        <v>1.428892665</v>
      </c>
      <c r="I7" s="57">
        <f t="shared" si="0"/>
        <v>-0.15009197989253509</v>
      </c>
      <c r="J7" s="12"/>
      <c r="K7" s="13"/>
    </row>
    <row r="8" spans="1:11" ht="13.7" customHeight="1" x14ac:dyDescent="0.25">
      <c r="A8" s="15" t="s">
        <v>7</v>
      </c>
      <c r="B8" s="16">
        <v>8.564275598</v>
      </c>
      <c r="C8" s="57">
        <v>-4.6620732582486335E-3</v>
      </c>
      <c r="D8" s="16">
        <v>10.224990239</v>
      </c>
      <c r="E8" s="57">
        <v>4.6221062216507125E-3</v>
      </c>
      <c r="F8" s="16">
        <v>10.27225123</v>
      </c>
      <c r="G8" s="57">
        <v>-3.1270147391050385E-3</v>
      </c>
      <c r="H8" s="16">
        <v>10.240129748999999</v>
      </c>
      <c r="I8" s="57">
        <f t="shared" si="0"/>
        <v>1.4806380882648185E-3</v>
      </c>
      <c r="J8" s="12"/>
      <c r="K8" s="13"/>
    </row>
    <row r="9" spans="1:11" s="14" customFormat="1" ht="13.7" customHeight="1" x14ac:dyDescent="0.25">
      <c r="A9" s="15" t="s">
        <v>8</v>
      </c>
      <c r="B9" s="16">
        <v>2.8594480940000002</v>
      </c>
      <c r="C9" s="57">
        <v>-2.1733159770863653E-2</v>
      </c>
      <c r="D9" s="16">
        <v>2.8076502250000002</v>
      </c>
      <c r="E9" s="57">
        <v>0.15726436151782397</v>
      </c>
      <c r="F9" s="16">
        <v>3.2491935449999998</v>
      </c>
      <c r="G9" s="57">
        <v>6.6271835462481388E-3</v>
      </c>
      <c r="H9" s="16">
        <v>3.2707265470000002</v>
      </c>
      <c r="I9" s="57">
        <f t="shared" si="0"/>
        <v>0.16493376485313438</v>
      </c>
      <c r="J9" s="12"/>
      <c r="K9" s="13"/>
    </row>
    <row r="10" spans="1:11" ht="13.7" customHeight="1" x14ac:dyDescent="0.25">
      <c r="A10" s="18" t="s">
        <v>9</v>
      </c>
      <c r="B10" s="19">
        <v>79.896451081999999</v>
      </c>
      <c r="C10" s="59">
        <v>1.5228408936042159E-2</v>
      </c>
      <c r="D10" s="19">
        <v>83.104666554999994</v>
      </c>
      <c r="E10" s="59">
        <v>-1.8044953348167581E-2</v>
      </c>
      <c r="F10" s="19">
        <v>81.605046724000005</v>
      </c>
      <c r="G10" s="59">
        <v>3.7576551182810114E-2</v>
      </c>
      <c r="H10" s="19">
        <v>84.671482939000001</v>
      </c>
      <c r="I10" s="59">
        <f t="shared" si="0"/>
        <v>1.8853530721563816E-2</v>
      </c>
      <c r="J10" s="12"/>
      <c r="K10" s="13"/>
    </row>
    <row r="11" spans="1:11" ht="13.7" customHeight="1" x14ac:dyDescent="0.25">
      <c r="A11" s="15" t="s">
        <v>10</v>
      </c>
      <c r="B11" s="16">
        <v>52.336002305999997</v>
      </c>
      <c r="C11" s="57">
        <v>1.8899473512976162E-2</v>
      </c>
      <c r="D11" s="16">
        <v>55.093861070999999</v>
      </c>
      <c r="E11" s="57">
        <v>1.2885478821045293E-3</v>
      </c>
      <c r="F11" s="16">
        <v>55.164852148999998</v>
      </c>
      <c r="G11" s="57">
        <v>2.5358085837366984E-2</v>
      </c>
      <c r="H11" s="16">
        <v>56.563727204999999</v>
      </c>
      <c r="I11" s="57">
        <f t="shared" si="0"/>
        <v>2.6679308827271431E-2</v>
      </c>
      <c r="J11" s="12"/>
      <c r="K11" s="13"/>
    </row>
    <row r="12" spans="1:11" ht="13.7" customHeight="1" x14ac:dyDescent="0.25">
      <c r="A12" s="21" t="s">
        <v>11</v>
      </c>
      <c r="B12" s="16">
        <v>45.514876839999999</v>
      </c>
      <c r="C12" s="57">
        <v>1.7067563315929402E-2</v>
      </c>
      <c r="D12" s="16">
        <v>46.678589127000002</v>
      </c>
      <c r="E12" s="57">
        <v>1.2751821062554347E-2</v>
      </c>
      <c r="F12" s="16">
        <v>47.273826143000001</v>
      </c>
      <c r="G12" s="57">
        <v>-2.7617803264975427E-3</v>
      </c>
      <c r="H12" s="16">
        <v>47.143266220000001</v>
      </c>
      <c r="I12" s="57">
        <f t="shared" si="0"/>
        <v>9.9548230075192645E-3</v>
      </c>
      <c r="J12" s="12"/>
      <c r="K12" s="13"/>
    </row>
    <row r="13" spans="1:11" s="14" customFormat="1" ht="13.7" customHeight="1" x14ac:dyDescent="0.25">
      <c r="A13" s="22" t="s">
        <v>212</v>
      </c>
      <c r="B13" s="23">
        <v>11.016718490000001</v>
      </c>
      <c r="C13" s="206">
        <v>-1.6224379964057345E-2</v>
      </c>
      <c r="D13" s="23">
        <v>10.850323763</v>
      </c>
      <c r="E13" s="206">
        <v>-7.9046610841670972E-3</v>
      </c>
      <c r="F13" s="23">
        <v>10.764555631</v>
      </c>
      <c r="G13" s="206">
        <v>4.8977152245996969E-3</v>
      </c>
      <c r="H13" s="23">
        <v>10.817277359</v>
      </c>
      <c r="I13" s="206">
        <f t="shared" si="0"/>
        <v>-3.0456606385046436E-3</v>
      </c>
      <c r="J13" s="12"/>
      <c r="K13" s="13"/>
    </row>
    <row r="14" spans="1:11" ht="13.7" customHeight="1" x14ac:dyDescent="0.25">
      <c r="A14" s="21" t="s">
        <v>12</v>
      </c>
      <c r="B14" s="16">
        <v>6.8211254649999997</v>
      </c>
      <c r="C14" s="57">
        <v>3.272319730158757E-2</v>
      </c>
      <c r="D14" s="16">
        <v>8.4152719430000005</v>
      </c>
      <c r="E14" s="57">
        <v>-6.2296969313758055E-2</v>
      </c>
      <c r="F14" s="16">
        <v>7.8910260049999996</v>
      </c>
      <c r="G14" s="57">
        <v>0.19381953348409975</v>
      </c>
      <c r="H14" s="16">
        <v>9.420460984</v>
      </c>
      <c r="I14" s="57">
        <f t="shared" si="0"/>
        <v>0.11944819464047596</v>
      </c>
      <c r="J14" s="12"/>
      <c r="K14" s="13"/>
    </row>
    <row r="15" spans="1:11" ht="13.7" customHeight="1" x14ac:dyDescent="0.25">
      <c r="A15" s="22" t="s">
        <v>208</v>
      </c>
      <c r="B15" s="23"/>
      <c r="C15" s="206"/>
      <c r="D15" s="23"/>
      <c r="E15" s="206"/>
      <c r="F15" s="23">
        <v>0</v>
      </c>
      <c r="G15" s="206" t="s">
        <v>213</v>
      </c>
      <c r="H15" s="23">
        <v>0.675790958</v>
      </c>
      <c r="I15" s="206"/>
      <c r="J15" s="12"/>
      <c r="K15" s="13"/>
    </row>
    <row r="16" spans="1:11" ht="13.7" customHeight="1" x14ac:dyDescent="0.25">
      <c r="A16" s="15" t="s">
        <v>13</v>
      </c>
      <c r="B16" s="16">
        <v>14.130202941</v>
      </c>
      <c r="C16" s="57">
        <v>7.2403805779639452E-3</v>
      </c>
      <c r="D16" s="16">
        <v>14.217783320000001</v>
      </c>
      <c r="E16" s="57">
        <v>1.1614521214970974E-2</v>
      </c>
      <c r="F16" s="16">
        <v>14.382916066</v>
      </c>
      <c r="G16" s="57">
        <v>3.7473533428600048E-2</v>
      </c>
      <c r="H16" s="16">
        <v>14.921894752</v>
      </c>
      <c r="I16" s="57">
        <f t="shared" si="0"/>
        <v>4.9523291792577417E-2</v>
      </c>
      <c r="J16" s="12"/>
      <c r="K16" s="13"/>
    </row>
    <row r="17" spans="1:11" ht="13.7" customHeight="1" x14ac:dyDescent="0.25">
      <c r="A17" s="21" t="s">
        <v>14</v>
      </c>
      <c r="B17" s="16">
        <v>11.684576215</v>
      </c>
      <c r="C17" s="57">
        <v>5.0760505043205839E-3</v>
      </c>
      <c r="D17" s="16">
        <v>11.716721751</v>
      </c>
      <c r="E17" s="57">
        <v>3.5613100564104716E-3</v>
      </c>
      <c r="F17" s="16">
        <v>11.75844863</v>
      </c>
      <c r="G17" s="57">
        <v>5.6163568918019546E-3</v>
      </c>
      <c r="H17" s="16">
        <v>11.824488274</v>
      </c>
      <c r="I17" s="57">
        <f t="shared" si="0"/>
        <v>9.1976685364916211E-3</v>
      </c>
      <c r="J17" s="12"/>
      <c r="K17" s="13"/>
    </row>
    <row r="18" spans="1:11" s="24" customFormat="1" ht="13.7" customHeight="1" x14ac:dyDescent="0.25">
      <c r="A18" s="21" t="s">
        <v>15</v>
      </c>
      <c r="B18" s="16">
        <v>0.28484039</v>
      </c>
      <c r="C18" s="57">
        <v>4.8863423158133523E-2</v>
      </c>
      <c r="D18" s="16">
        <v>0.30000879499999999</v>
      </c>
      <c r="E18" s="57">
        <v>0.14668512968094816</v>
      </c>
      <c r="F18" s="16">
        <v>0.34401562400000002</v>
      </c>
      <c r="G18" s="57">
        <v>4.765844588500423E-2</v>
      </c>
      <c r="H18" s="16">
        <v>0.36041087399999999</v>
      </c>
      <c r="I18" s="57">
        <f t="shared" si="0"/>
        <v>0.20133436088098677</v>
      </c>
      <c r="J18" s="12"/>
      <c r="K18" s="13"/>
    </row>
    <row r="19" spans="1:11" ht="13.7" customHeight="1" x14ac:dyDescent="0.25">
      <c r="A19" s="21" t="s">
        <v>16</v>
      </c>
      <c r="B19" s="16">
        <v>2.1607863360000001</v>
      </c>
      <c r="C19" s="57">
        <v>1.3912528015531889E-2</v>
      </c>
      <c r="D19" s="16">
        <v>2.2010527729999998</v>
      </c>
      <c r="E19" s="57">
        <v>3.6073209590418154E-2</v>
      </c>
      <c r="F19" s="16">
        <v>2.2804518109999998</v>
      </c>
      <c r="G19" s="57">
        <v>0.20019883331794719</v>
      </c>
      <c r="H19" s="16">
        <v>2.736995603</v>
      </c>
      <c r="I19" s="57">
        <f t="shared" si="0"/>
        <v>0.24349385738240104</v>
      </c>
      <c r="J19" s="12"/>
      <c r="K19" s="13"/>
    </row>
    <row r="20" spans="1:11" ht="13.7" customHeight="1" x14ac:dyDescent="0.25">
      <c r="A20" s="15" t="s">
        <v>17</v>
      </c>
      <c r="B20" s="16">
        <v>3.4964945219999999</v>
      </c>
      <c r="C20" s="57">
        <v>-2.1114610365549291E-2</v>
      </c>
      <c r="D20" s="16">
        <v>3.4925551709999998</v>
      </c>
      <c r="E20" s="57">
        <v>7.2419139173564018E-2</v>
      </c>
      <c r="F20" s="16">
        <v>3.7454830100000001</v>
      </c>
      <c r="G20" s="57">
        <v>-2.8518052468752275E-2</v>
      </c>
      <c r="H20" s="16">
        <v>3.6386691290000002</v>
      </c>
      <c r="I20" s="57">
        <f t="shared" si="0"/>
        <v>4.183583389411849E-2</v>
      </c>
      <c r="J20" s="25"/>
      <c r="K20" s="13"/>
    </row>
    <row r="21" spans="1:11" ht="13.7" customHeight="1" x14ac:dyDescent="0.25">
      <c r="A21" s="15" t="s">
        <v>18</v>
      </c>
      <c r="B21" s="16">
        <v>6.3684354980000002</v>
      </c>
      <c r="C21" s="57">
        <v>2.6291631640376512E-2</v>
      </c>
      <c r="D21" s="16">
        <v>6.6076859580000002</v>
      </c>
      <c r="E21" s="57">
        <v>-0.22688465712946337</v>
      </c>
      <c r="F21" s="16">
        <v>5.1085033949999996</v>
      </c>
      <c r="G21" s="57">
        <v>0.18137899896609544</v>
      </c>
      <c r="H21" s="16">
        <v>6.0350786269999999</v>
      </c>
      <c r="I21" s="57">
        <f t="shared" si="0"/>
        <v>-8.6657770154275893E-2</v>
      </c>
      <c r="J21" s="12"/>
      <c r="K21" s="13"/>
    </row>
    <row r="22" spans="1:11" ht="13.7" customHeight="1" x14ac:dyDescent="0.25">
      <c r="A22" s="26" t="s">
        <v>19</v>
      </c>
      <c r="B22" s="27">
        <v>3.5653158129999998</v>
      </c>
      <c r="C22" s="62">
        <v>1.2195464374253451E-2</v>
      </c>
      <c r="D22" s="27">
        <v>3.6927810320000001</v>
      </c>
      <c r="E22" s="62">
        <v>-0.13255292549390452</v>
      </c>
      <c r="F22" s="27">
        <v>3.2032921029999999</v>
      </c>
      <c r="G22" s="62">
        <v>9.6407418078038543E-2</v>
      </c>
      <c r="H22" s="27">
        <v>3.5121132240000001</v>
      </c>
      <c r="I22" s="62">
        <f t="shared" si="0"/>
        <v>-4.8924592721424021E-2</v>
      </c>
      <c r="J22" s="12"/>
      <c r="K22" s="13"/>
    </row>
    <row r="23" spans="1:11" s="14" customFormat="1" ht="13.7" customHeight="1" x14ac:dyDescent="0.25">
      <c r="A23" s="29" t="s">
        <v>20</v>
      </c>
      <c r="B23" s="10">
        <v>12.319807819999999</v>
      </c>
      <c r="C23" s="55">
        <v>4.9153841265906495E-2</v>
      </c>
      <c r="D23" s="10">
        <v>12.954327526</v>
      </c>
      <c r="E23" s="55">
        <v>-7.4875632490627786E-2</v>
      </c>
      <c r="F23" s="10">
        <v>11.984364059000001</v>
      </c>
      <c r="G23" s="55">
        <v>9.8479766985523298E-2</v>
      </c>
      <c r="H23" s="10">
        <v>13.164581439000001</v>
      </c>
      <c r="I23" s="55">
        <f t="shared" si="0"/>
        <v>1.6230399654324712E-2</v>
      </c>
      <c r="J23" s="12"/>
      <c r="K23" s="13"/>
    </row>
    <row r="24" spans="1:11" s="14" customFormat="1" ht="13.7" customHeight="1" x14ac:dyDescent="0.25">
      <c r="A24" s="30" t="s">
        <v>21</v>
      </c>
      <c r="B24" s="19">
        <v>6.0972797649999997</v>
      </c>
      <c r="C24" s="59">
        <v>8.9054311311931977E-2</v>
      </c>
      <c r="D24" s="19">
        <v>6.6091452659999996</v>
      </c>
      <c r="E24" s="59">
        <v>-0.13898943313073187</v>
      </c>
      <c r="F24" s="19">
        <v>5.6905439119999999</v>
      </c>
      <c r="G24" s="59">
        <v>0.19365147111441883</v>
      </c>
      <c r="H24" s="19">
        <v>6.792526112</v>
      </c>
      <c r="I24" s="59">
        <f t="shared" si="0"/>
        <v>2.7746529788561736E-2</v>
      </c>
      <c r="J24" s="12"/>
      <c r="K24" s="13"/>
    </row>
    <row r="25" spans="1:11" ht="13.7" customHeight="1" x14ac:dyDescent="0.25">
      <c r="A25" s="32" t="s">
        <v>22</v>
      </c>
      <c r="B25" s="10">
        <v>22.163532787000001</v>
      </c>
      <c r="C25" s="55">
        <v>0.13617028338389736</v>
      </c>
      <c r="D25" s="10">
        <v>25.362257358000001</v>
      </c>
      <c r="E25" s="55">
        <v>-0.1634791920322568</v>
      </c>
      <c r="F25" s="10">
        <v>21.216056017</v>
      </c>
      <c r="G25" s="55">
        <v>6.0484933626294923E-2</v>
      </c>
      <c r="H25" s="10">
        <v>22.499307757</v>
      </c>
      <c r="I25" s="55">
        <f t="shared" si="0"/>
        <v>-0.11288228648531329</v>
      </c>
      <c r="J25" s="12"/>
      <c r="K25" s="13"/>
    </row>
    <row r="26" spans="1:11" s="14" customFormat="1" ht="13.7" customHeight="1" x14ac:dyDescent="0.25">
      <c r="A26" s="33" t="s">
        <v>23</v>
      </c>
      <c r="B26" s="16">
        <v>19.960665385999999</v>
      </c>
      <c r="C26" s="57">
        <v>0.14125793986379809</v>
      </c>
      <c r="D26" s="16">
        <v>22.800649494000002</v>
      </c>
      <c r="E26" s="57">
        <v>-0.17257229931258899</v>
      </c>
      <c r="F26" s="16">
        <v>18.865888985000002</v>
      </c>
      <c r="G26" s="57">
        <v>5.7480977008939949E-2</v>
      </c>
      <c r="H26" s="16">
        <v>19.950318716000002</v>
      </c>
      <c r="I26" s="57">
        <f t="shared" si="0"/>
        <v>-0.12501094667281587</v>
      </c>
      <c r="J26" s="12"/>
      <c r="K26" s="13"/>
    </row>
    <row r="27" spans="1:11" ht="13.7" customHeight="1" x14ac:dyDescent="0.25">
      <c r="A27" s="33" t="s">
        <v>24</v>
      </c>
      <c r="B27" s="16">
        <v>1.255270884</v>
      </c>
      <c r="C27" s="57">
        <v>0.21013664783197017</v>
      </c>
      <c r="D27" s="16">
        <v>1.626161024</v>
      </c>
      <c r="E27" s="57">
        <v>-8.6740001708465519E-2</v>
      </c>
      <c r="F27" s="16">
        <v>1.485107814</v>
      </c>
      <c r="G27" s="57">
        <v>7.7706965724712029E-2</v>
      </c>
      <c r="H27" s="16">
        <v>1.6005110360000001</v>
      </c>
      <c r="I27" s="57">
        <f t="shared" si="0"/>
        <v>-1.5773338323474606E-2</v>
      </c>
      <c r="J27" s="12"/>
      <c r="K27" s="13"/>
    </row>
    <row r="28" spans="1:11" ht="13.7" customHeight="1" x14ac:dyDescent="0.25">
      <c r="A28" s="33" t="s">
        <v>25</v>
      </c>
      <c r="B28" s="16">
        <v>0.94759651600000006</v>
      </c>
      <c r="C28" s="57">
        <v>-5.4973639769774651E-2</v>
      </c>
      <c r="D28" s="16">
        <v>0.93544683900000003</v>
      </c>
      <c r="E28" s="57">
        <v>-7.5244919396215915E-2</v>
      </c>
      <c r="F28" s="16">
        <v>0.86505921699999999</v>
      </c>
      <c r="G28" s="57">
        <v>9.6431302459609514E-2</v>
      </c>
      <c r="H28" s="16">
        <v>0.94847800400000004</v>
      </c>
      <c r="I28" s="57">
        <f t="shared" si="0"/>
        <v>1.3930417482548085E-2</v>
      </c>
      <c r="J28" s="12"/>
      <c r="K28" s="13"/>
    </row>
    <row r="29" spans="1:11" s="14" customFormat="1" ht="13.7" customHeight="1" x14ac:dyDescent="0.25">
      <c r="A29" s="30" t="s">
        <v>26</v>
      </c>
      <c r="B29" s="19">
        <v>11.234926596999999</v>
      </c>
      <c r="C29" s="59">
        <v>4.8347505395424761E-2</v>
      </c>
      <c r="D29" s="19">
        <v>11.882762942999999</v>
      </c>
      <c r="E29" s="59">
        <v>-6.3242889267828062E-2</v>
      </c>
      <c r="F29" s="19">
        <v>11.131262681999999</v>
      </c>
      <c r="G29" s="59">
        <v>1.9086563947822155E-2</v>
      </c>
      <c r="H29" s="19">
        <v>11.343720239</v>
      </c>
      <c r="I29" s="59">
        <f t="shared" si="0"/>
        <v>-4.536341477026129E-2</v>
      </c>
      <c r="J29" s="12"/>
      <c r="K29" s="13"/>
    </row>
    <row r="30" spans="1:11" ht="13.7" customHeight="1" x14ac:dyDescent="0.25">
      <c r="A30" s="33" t="s">
        <v>27</v>
      </c>
      <c r="B30" s="16">
        <v>2.5588934079999999</v>
      </c>
      <c r="C30" s="57">
        <v>8.1257421086811332E-2</v>
      </c>
      <c r="D30" s="16">
        <v>2.7678169019999999</v>
      </c>
      <c r="E30" s="57">
        <v>8.9089119956533791E-2</v>
      </c>
      <c r="F30" s="16">
        <v>3.0143992740000001</v>
      </c>
      <c r="G30" s="57">
        <v>-2.7554994362037566E-2</v>
      </c>
      <c r="H30" s="16">
        <v>2.9313375189999999</v>
      </c>
      <c r="I30" s="57">
        <f t="shared" si="0"/>
        <v>5.9079275396375142E-2</v>
      </c>
      <c r="J30" s="12"/>
      <c r="K30" s="13"/>
    </row>
    <row r="31" spans="1:11" ht="13.7" customHeight="1" x14ac:dyDescent="0.25">
      <c r="A31" s="33" t="s">
        <v>28</v>
      </c>
      <c r="B31" s="16">
        <v>5.289886343</v>
      </c>
      <c r="C31" s="57">
        <v>0.10674445218758266</v>
      </c>
      <c r="D31" s="16">
        <v>5.9033657179999999</v>
      </c>
      <c r="E31" s="57">
        <v>-3.7187006613978557E-2</v>
      </c>
      <c r="F31" s="16">
        <v>5.6838372179999999</v>
      </c>
      <c r="G31" s="57">
        <v>6.4877144058983927E-2</v>
      </c>
      <c r="H31" s="16">
        <v>6.0525883440000001</v>
      </c>
      <c r="I31" s="57">
        <f t="shared" si="0"/>
        <v>2.5277550659787984E-2</v>
      </c>
      <c r="J31" s="12"/>
      <c r="K31" s="13"/>
    </row>
    <row r="32" spans="1:11" ht="13.7" customHeight="1" x14ac:dyDescent="0.25">
      <c r="A32" s="34" t="s">
        <v>29</v>
      </c>
      <c r="B32" s="27">
        <v>3.3861468449999998</v>
      </c>
      <c r="C32" s="62">
        <v>-7.4943596051423422E-2</v>
      </c>
      <c r="D32" s="27">
        <v>3.2115803230000002</v>
      </c>
      <c r="E32" s="62">
        <v>-0.24242088215085877</v>
      </c>
      <c r="F32" s="27">
        <v>2.4330261879999999</v>
      </c>
      <c r="G32" s="62">
        <v>-3.0099064844097745E-2</v>
      </c>
      <c r="H32" s="27">
        <v>2.3597943749999999</v>
      </c>
      <c r="I32" s="62">
        <f t="shared" si="0"/>
        <v>-0.26522330514353454</v>
      </c>
      <c r="J32" s="12"/>
      <c r="K32" s="13"/>
    </row>
    <row r="33" spans="1:11" s="14" customFormat="1" ht="13.7" customHeight="1" x14ac:dyDescent="0.25">
      <c r="A33" s="32" t="s">
        <v>30</v>
      </c>
      <c r="B33" s="10">
        <v>89.740176050000002</v>
      </c>
      <c r="C33" s="55">
        <v>4.0520961700275526E-2</v>
      </c>
      <c r="D33" s="10">
        <v>95.512596387000002</v>
      </c>
      <c r="E33" s="55">
        <v>-4.8955403599900693E-2</v>
      </c>
      <c r="F33" s="10">
        <v>90.836738682000004</v>
      </c>
      <c r="G33" s="55">
        <v>3.489194593495526E-2</v>
      </c>
      <c r="H33" s="10">
        <v>94.006209256999995</v>
      </c>
      <c r="I33" s="55">
        <f t="shared" si="0"/>
        <v>-1.5771606960577222E-2</v>
      </c>
      <c r="J33" s="12"/>
      <c r="K33" s="13"/>
    </row>
    <row r="34" spans="1:11" ht="13.7" customHeight="1" x14ac:dyDescent="0.25">
      <c r="A34" s="30" t="s">
        <v>31</v>
      </c>
      <c r="B34" s="19">
        <v>91.13137768</v>
      </c>
      <c r="C34" s="59">
        <v>1.9384093684416959E-2</v>
      </c>
      <c r="D34" s="19">
        <v>94.987429499000001</v>
      </c>
      <c r="E34" s="59">
        <v>-2.3699136863406745E-2</v>
      </c>
      <c r="F34" s="19">
        <v>92.736309406999993</v>
      </c>
      <c r="G34" s="59">
        <v>3.5357173387282836E-2</v>
      </c>
      <c r="H34" s="19">
        <v>96.015203177999993</v>
      </c>
      <c r="I34" s="59">
        <f t="shared" si="0"/>
        <v>1.0820102032667478E-2</v>
      </c>
      <c r="J34" s="12"/>
      <c r="K34" s="13"/>
    </row>
    <row r="35" spans="1:11" s="14" customFormat="1" ht="13.7" customHeight="1" x14ac:dyDescent="0.25">
      <c r="A35" s="35" t="s">
        <v>32</v>
      </c>
      <c r="B35" s="36">
        <v>1.3912016300000001</v>
      </c>
      <c r="C35" s="63"/>
      <c r="D35" s="36">
        <v>-0.525166888</v>
      </c>
      <c r="E35" s="63"/>
      <c r="F35" s="36">
        <v>1.8995707239999999</v>
      </c>
      <c r="G35" s="63"/>
      <c r="H35" s="36">
        <v>2.0089939210000001</v>
      </c>
      <c r="I35" s="63"/>
      <c r="J35" s="12"/>
      <c r="K35" s="13"/>
    </row>
    <row r="36" spans="1:11" s="14" customFormat="1" ht="13.7" customHeight="1" x14ac:dyDescent="0.25">
      <c r="A36" s="38" t="s">
        <v>33</v>
      </c>
      <c r="B36" s="39">
        <v>6.2225280539999996</v>
      </c>
      <c r="C36" s="64">
        <v>1.0178047884031649E-2</v>
      </c>
      <c r="D36" s="39">
        <v>6.3451822590000004</v>
      </c>
      <c r="E36" s="64">
        <v>-8.0946629905150891E-3</v>
      </c>
      <c r="F36" s="39">
        <v>6.2938201469999999</v>
      </c>
      <c r="G36" s="64">
        <v>1.24304759546221E-2</v>
      </c>
      <c r="H36" s="39">
        <v>6.372055327</v>
      </c>
      <c r="I36" s="64">
        <f t="shared" si="0"/>
        <v>4.2351924504426819E-3</v>
      </c>
      <c r="J36" s="12"/>
      <c r="K36" s="13"/>
    </row>
    <row r="37" spans="1:11" ht="13.7" customHeight="1" x14ac:dyDescent="0.25">
      <c r="A37" s="33" t="s">
        <v>34</v>
      </c>
      <c r="B37" s="16">
        <v>5.6727571619999999</v>
      </c>
      <c r="C37" s="57">
        <v>0.12404853890693235</v>
      </c>
      <c r="D37" s="16">
        <v>6.0459007900000001</v>
      </c>
      <c r="E37" s="57">
        <v>-3.1322867605308446E-2</v>
      </c>
      <c r="F37" s="16">
        <v>5.8565258399999998</v>
      </c>
      <c r="G37" s="57">
        <v>9.769591625331242E-2</v>
      </c>
      <c r="H37" s="16">
        <v>6.428684498</v>
      </c>
      <c r="I37" s="57">
        <f t="shared" si="0"/>
        <v>6.3312932397622035E-2</v>
      </c>
      <c r="J37" s="12"/>
      <c r="K37" s="13"/>
    </row>
    <row r="38" spans="1:11" ht="13.7" customHeight="1" x14ac:dyDescent="0.25">
      <c r="A38" s="33" t="s">
        <v>35</v>
      </c>
      <c r="B38" s="66">
        <v>-0.54977089099999998</v>
      </c>
      <c r="C38" s="57"/>
      <c r="D38" s="66">
        <v>-0.29928146900000002</v>
      </c>
      <c r="E38" s="57"/>
      <c r="F38" s="66">
        <v>-0.43729430600000002</v>
      </c>
      <c r="G38" s="57"/>
      <c r="H38" s="66">
        <v>5.662917E-2</v>
      </c>
      <c r="I38" s="57">
        <f t="shared" si="0"/>
        <v>-1.1892170944937457</v>
      </c>
      <c r="J38" s="12"/>
      <c r="K38" s="13"/>
    </row>
    <row r="39" spans="1:11" ht="13.7" customHeight="1" x14ac:dyDescent="0.25">
      <c r="A39" s="32" t="s">
        <v>36</v>
      </c>
      <c r="B39" s="10">
        <v>95.962704103999997</v>
      </c>
      <c r="C39" s="55">
        <v>3.8505596932253194E-2</v>
      </c>
      <c r="D39" s="10">
        <v>101.857778647</v>
      </c>
      <c r="E39" s="55">
        <v>-4.6410003053205529E-2</v>
      </c>
      <c r="F39" s="10">
        <v>97.130558828999995</v>
      </c>
      <c r="G39" s="55">
        <v>3.3436498205653642E-2</v>
      </c>
      <c r="H39" s="10">
        <v>100.378264585</v>
      </c>
      <c r="I39" s="55">
        <f t="shared" si="0"/>
        <v>-1.4525292831364722E-2</v>
      </c>
      <c r="J39" s="12"/>
      <c r="K39" s="13"/>
    </row>
    <row r="40" spans="1:11" ht="13.7" customHeight="1" x14ac:dyDescent="0.25">
      <c r="A40" s="30" t="s">
        <v>37</v>
      </c>
      <c r="B40" s="19">
        <v>96.804134841999996</v>
      </c>
      <c r="C40" s="59">
        <v>2.5164065989089268E-2</v>
      </c>
      <c r="D40" s="19">
        <v>101.03333028900001</v>
      </c>
      <c r="E40" s="59">
        <v>-2.4155345914255277E-2</v>
      </c>
      <c r="F40" s="19">
        <v>98.592835246999996</v>
      </c>
      <c r="G40" s="59">
        <v>3.9060165176831863E-2</v>
      </c>
      <c r="H40" s="19">
        <v>102.44388767700001</v>
      </c>
      <c r="I40" s="59">
        <f>(H40/D40)-1</f>
        <v>1.396130746126234E-2</v>
      </c>
      <c r="J40" s="12"/>
      <c r="K40" s="13"/>
    </row>
    <row r="41" spans="1:11" ht="13.7" customHeight="1" x14ac:dyDescent="0.25">
      <c r="A41" s="43" t="s">
        <v>38</v>
      </c>
      <c r="B41" s="41">
        <v>0.84143073800000001</v>
      </c>
      <c r="C41" s="68"/>
      <c r="D41" s="41">
        <v>-0.82444835800000005</v>
      </c>
      <c r="E41" s="68"/>
      <c r="F41" s="41">
        <v>1.4622764180000001</v>
      </c>
      <c r="G41" s="68"/>
      <c r="H41" s="41">
        <v>2.065623092</v>
      </c>
      <c r="I41" s="68"/>
      <c r="J41" s="12"/>
      <c r="K41" s="13"/>
    </row>
    <row r="42" spans="1:11" ht="14.25" customHeight="1" x14ac:dyDescent="0.25">
      <c r="A42" s="44" t="s">
        <v>174</v>
      </c>
      <c r="B42" s="45">
        <v>64.945352025999995</v>
      </c>
      <c r="C42" s="70">
        <v>-5.1099150907447655E-3</v>
      </c>
      <c r="D42" s="45">
        <v>64.721344068999997</v>
      </c>
      <c r="E42" s="70">
        <v>2.5949988588145345E-3</v>
      </c>
      <c r="F42" s="45">
        <v>64.889295883000003</v>
      </c>
      <c r="G42" s="70">
        <v>-8.3024050834423768E-4</v>
      </c>
      <c r="H42" s="45">
        <v>64.835422160999997</v>
      </c>
      <c r="I42" s="70">
        <f t="shared" si="0"/>
        <v>1.7626038772986519E-3</v>
      </c>
      <c r="J42" s="12"/>
      <c r="K42" s="13"/>
    </row>
    <row r="43" spans="1:11" ht="13.7" customHeight="1" x14ac:dyDescent="0.2">
      <c r="A43" s="29" t="s">
        <v>39</v>
      </c>
      <c r="B43" s="39"/>
      <c r="C43" s="47"/>
      <c r="D43" s="39"/>
      <c r="E43" s="47"/>
      <c r="F43" s="39"/>
      <c r="G43" s="47"/>
      <c r="H43" s="39"/>
      <c r="I43" s="47"/>
    </row>
    <row r="44" spans="1:11" ht="13.7" customHeight="1" x14ac:dyDescent="0.2">
      <c r="A44" s="33" t="s">
        <v>40</v>
      </c>
      <c r="B44" s="216">
        <v>0.15419718464535842</v>
      </c>
      <c r="C44" s="217">
        <v>0.52684208083194906</v>
      </c>
      <c r="D44" s="216">
        <v>0.15587966431977221</v>
      </c>
      <c r="E44" s="217">
        <v>-0.90215404646037667</v>
      </c>
      <c r="F44" s="216">
        <v>0.14685812385516844</v>
      </c>
      <c r="G44" s="217">
        <v>0.86202140934438232</v>
      </c>
      <c r="H44" s="216">
        <v>0.15547833794861227</v>
      </c>
      <c r="I44" s="217">
        <f>(H44-D44)*100</f>
        <v>-4.0132637115994352E-2</v>
      </c>
    </row>
    <row r="45" spans="1:11" ht="13.7" customHeight="1" x14ac:dyDescent="0.2">
      <c r="A45" s="33" t="s">
        <v>41</v>
      </c>
      <c r="B45" s="216">
        <v>7.6314775968486862E-2</v>
      </c>
      <c r="C45" s="217">
        <v>0.56651637195687388</v>
      </c>
      <c r="D45" s="216">
        <v>7.9527968042877137E-2</v>
      </c>
      <c r="E45" s="217">
        <v>-0.97952230663778539</v>
      </c>
      <c r="F45" s="216">
        <v>6.973274497649927E-2</v>
      </c>
      <c r="G45" s="217">
        <v>1.0489377941715685</v>
      </c>
      <c r="H45" s="216">
        <v>8.0222122918214969E-2</v>
      </c>
      <c r="I45" s="217">
        <f t="shared" ref="I45:I46" si="1">(H45-D45)*100</f>
        <v>6.9415487533783238E-2</v>
      </c>
    </row>
    <row r="46" spans="1:11" ht="13.7" customHeight="1" x14ac:dyDescent="0.2">
      <c r="A46" s="33" t="s">
        <v>42</v>
      </c>
      <c r="B46" s="216">
        <v>0.81286904670327265</v>
      </c>
      <c r="C46" s="217">
        <v>-1.5503992835046221</v>
      </c>
      <c r="D46" s="216">
        <v>0.7787931382429214</v>
      </c>
      <c r="E46" s="217">
        <v>1.6369642589309841</v>
      </c>
      <c r="F46" s="216">
        <v>0.79516278083223124</v>
      </c>
      <c r="G46" s="217">
        <v>-2.9433636727013712</v>
      </c>
      <c r="H46" s="216">
        <v>0.76572914410521753</v>
      </c>
      <c r="I46" s="217">
        <f t="shared" si="1"/>
        <v>-1.3063994137703872</v>
      </c>
    </row>
    <row r="47" spans="1:11" ht="13.7" customHeight="1" x14ac:dyDescent="0.2">
      <c r="A47" s="48" t="s">
        <v>175</v>
      </c>
      <c r="B47" s="124">
        <v>5.2716205459445229</v>
      </c>
      <c r="C47" s="125">
        <v>-0.25388907323540177</v>
      </c>
      <c r="D47" s="124">
        <v>4.9961176247166001</v>
      </c>
      <c r="E47" s="125">
        <v>0.41837876103609428</v>
      </c>
      <c r="F47" s="124">
        <v>5.4144963857526953</v>
      </c>
      <c r="G47" s="125">
        <v>-0.4895071286749566</v>
      </c>
      <c r="H47" s="124">
        <v>4.9249892570777378</v>
      </c>
      <c r="I47" s="125">
        <f>H47-D47</f>
        <v>-7.1128367638862322E-2</v>
      </c>
    </row>
    <row r="48" spans="1:11" ht="26.45" customHeight="1" x14ac:dyDescent="0.25">
      <c r="A48" s="243" t="s">
        <v>176</v>
      </c>
      <c r="B48" s="243"/>
      <c r="C48" s="243"/>
      <c r="D48" s="243"/>
      <c r="E48" s="243"/>
      <c r="F48" s="243"/>
      <c r="G48" s="243"/>
      <c r="H48" s="243"/>
      <c r="I48" s="207"/>
    </row>
    <row r="49" spans="1:10" ht="12.95" customHeight="1" x14ac:dyDescent="0.25">
      <c r="A49" s="49" t="s">
        <v>177</v>
      </c>
      <c r="B49" s="215"/>
      <c r="C49" s="207"/>
      <c r="D49" s="2"/>
      <c r="E49" s="215"/>
      <c r="F49" s="215"/>
      <c r="G49" s="215"/>
      <c r="H49" s="2"/>
      <c r="I49" s="207"/>
    </row>
    <row r="50" spans="1:10" ht="12.95" customHeight="1" x14ac:dyDescent="0.25">
      <c r="A50" s="243" t="s">
        <v>215</v>
      </c>
      <c r="B50" s="243"/>
      <c r="C50" s="243"/>
      <c r="D50" s="243"/>
      <c r="E50" s="243"/>
      <c r="F50" s="243"/>
      <c r="G50" s="243"/>
      <c r="H50" s="243"/>
      <c r="I50" s="207"/>
    </row>
    <row r="51" spans="1:10" ht="12.95" customHeight="1" x14ac:dyDescent="0.25">
      <c r="A51" s="218" t="s">
        <v>195</v>
      </c>
      <c r="B51" s="2"/>
      <c r="C51" s="207"/>
      <c r="D51" s="2"/>
      <c r="E51" s="2"/>
      <c r="F51" s="2"/>
      <c r="G51" s="2"/>
      <c r="H51" s="2"/>
      <c r="I51" s="207"/>
      <c r="J51" s="204"/>
    </row>
    <row r="52" spans="1:10" ht="15" x14ac:dyDescent="0.25">
      <c r="A52" s="51"/>
      <c r="B52" s="2"/>
      <c r="C52" s="2"/>
      <c r="D52" s="2"/>
      <c r="E52" s="207"/>
      <c r="F52" s="2"/>
      <c r="G52" s="2"/>
      <c r="H52" s="2"/>
      <c r="I52" s="207"/>
    </row>
    <row r="53" spans="1:10" x14ac:dyDescent="0.2">
      <c r="A53" s="51"/>
      <c r="B53" s="2"/>
      <c r="C53" s="2"/>
      <c r="D53" s="2"/>
      <c r="E53" s="2"/>
      <c r="F53" s="2"/>
      <c r="G53" s="2"/>
      <c r="H53" s="2"/>
      <c r="I53" s="2"/>
    </row>
  </sheetData>
  <mergeCells count="3">
    <mergeCell ref="A50:H50"/>
    <mergeCell ref="A48:H48"/>
    <mergeCell ref="G2:H2"/>
  </mergeCells>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4"/>
  <sheetViews>
    <sheetView workbookViewId="0">
      <pane xSplit="1" ySplit="3" topLeftCell="B4" activePane="bottomRight" state="frozen"/>
      <selection pane="topRight" activeCell="B1" sqref="B1"/>
      <selection pane="bottomLeft" activeCell="A4" sqref="A4"/>
      <selection pane="bottomRight" activeCell="A50" sqref="A2:I50"/>
    </sheetView>
  </sheetViews>
  <sheetFormatPr baseColWidth="10" defaultColWidth="11.42578125" defaultRowHeight="12.75" x14ac:dyDescent="0.2"/>
  <cols>
    <col min="1" max="1" width="53.140625" style="4" customWidth="1"/>
    <col min="2" max="4" width="10.140625" style="4" customWidth="1"/>
    <col min="5" max="5" width="10.140625" style="77" customWidth="1"/>
    <col min="6" max="6" width="10.140625" style="4" customWidth="1"/>
    <col min="7" max="8" width="10.140625" style="76" customWidth="1"/>
    <col min="9" max="9" width="10.140625" style="77" customWidth="1"/>
    <col min="10" max="16384" width="11.42578125" style="4"/>
  </cols>
  <sheetData>
    <row r="1" spans="1:18" ht="18.75" x14ac:dyDescent="0.25">
      <c r="A1" s="52" t="s">
        <v>61</v>
      </c>
      <c r="B1" s="2"/>
      <c r="C1" s="2"/>
      <c r="D1" s="2"/>
      <c r="E1" s="53"/>
      <c r="F1" s="2"/>
      <c r="G1" s="54"/>
      <c r="H1" s="54"/>
      <c r="I1" s="53"/>
    </row>
    <row r="2" spans="1:18" x14ac:dyDescent="0.2">
      <c r="A2" s="5" t="s">
        <v>0</v>
      </c>
      <c r="B2" s="2"/>
      <c r="C2" s="2"/>
      <c r="D2" s="2"/>
      <c r="E2" s="53"/>
      <c r="F2" s="2"/>
      <c r="G2" s="244" t="s">
        <v>1</v>
      </c>
      <c r="H2" s="244"/>
      <c r="I2" s="53"/>
    </row>
    <row r="3" spans="1:18" ht="31.7" customHeight="1" x14ac:dyDescent="0.2">
      <c r="A3" s="78" t="s">
        <v>46</v>
      </c>
      <c r="B3" s="6">
        <v>2018</v>
      </c>
      <c r="C3" s="7" t="s">
        <v>44</v>
      </c>
      <c r="D3" s="119">
        <v>2019</v>
      </c>
      <c r="E3" s="7" t="s">
        <v>173</v>
      </c>
      <c r="F3" s="6">
        <v>2020</v>
      </c>
      <c r="G3" s="7" t="s">
        <v>216</v>
      </c>
      <c r="H3" s="119">
        <v>2021</v>
      </c>
      <c r="I3" s="7" t="s">
        <v>226</v>
      </c>
    </row>
    <row r="4" spans="1:18" s="14" customFormat="1" ht="13.7" customHeight="1" x14ac:dyDescent="0.2">
      <c r="A4" s="9" t="s">
        <v>3</v>
      </c>
      <c r="B4" s="10">
        <v>25.381176426</v>
      </c>
      <c r="C4" s="55">
        <v>2.4413211610051944E-2</v>
      </c>
      <c r="D4" s="10">
        <v>26.000812456999999</v>
      </c>
      <c r="E4" s="55">
        <v>2.513218489155622E-2</v>
      </c>
      <c r="F4" s="10">
        <v>26.654269682999999</v>
      </c>
      <c r="G4" s="55">
        <v>2.7203992066699545E-2</v>
      </c>
      <c r="H4" s="10">
        <v>27.379372224000001</v>
      </c>
      <c r="I4" s="55">
        <f>(H4/D4)-1</f>
        <v>5.3019872716664418E-2</v>
      </c>
      <c r="J4" s="56"/>
      <c r="K4" s="56"/>
      <c r="M4" s="56"/>
      <c r="N4" s="56"/>
      <c r="O4" s="56"/>
      <c r="P4" s="56"/>
      <c r="Q4" s="56"/>
      <c r="R4" s="56"/>
    </row>
    <row r="5" spans="1:18" s="14" customFormat="1" ht="13.7" customHeight="1" x14ac:dyDescent="0.2">
      <c r="A5" s="15" t="s">
        <v>4</v>
      </c>
      <c r="B5" s="16">
        <v>6.8190515559999998</v>
      </c>
      <c r="C5" s="57">
        <v>2.7876908311792903E-2</v>
      </c>
      <c r="D5" s="16">
        <v>7.009145631</v>
      </c>
      <c r="E5" s="57">
        <v>-8.7496790948043968E-3</v>
      </c>
      <c r="F5" s="16">
        <v>6.9478178560000003</v>
      </c>
      <c r="G5" s="57">
        <v>4.1617521212116149E-2</v>
      </c>
      <c r="H5" s="16">
        <v>7.2369688129999998</v>
      </c>
      <c r="I5" s="57">
        <f t="shared" ref="I5:I41" si="0">(H5/D5)-1</f>
        <v>3.2503702161984727E-2</v>
      </c>
      <c r="J5" s="56"/>
      <c r="K5" s="56"/>
      <c r="M5" s="56"/>
      <c r="N5" s="56"/>
      <c r="O5" s="56"/>
      <c r="P5" s="56"/>
      <c r="Q5" s="56"/>
      <c r="R5" s="56"/>
    </row>
    <row r="6" spans="1:18" s="14" customFormat="1" ht="13.7" customHeight="1" x14ac:dyDescent="0.2">
      <c r="A6" s="15" t="s">
        <v>5</v>
      </c>
      <c r="B6" s="16">
        <v>9.4460058010000001</v>
      </c>
      <c r="C6" s="57">
        <v>3.935100600516761E-2</v>
      </c>
      <c r="D6" s="16">
        <v>9.8177156320000005</v>
      </c>
      <c r="E6" s="57">
        <v>2.2716113641862323E-2</v>
      </c>
      <c r="F6" s="16">
        <v>10.040735976000001</v>
      </c>
      <c r="G6" s="57">
        <v>4.1665611365538702E-2</v>
      </c>
      <c r="H6" s="16">
        <v>10.459089379</v>
      </c>
      <c r="I6" s="57">
        <f t="shared" si="0"/>
        <v>6.5328205770138315E-2</v>
      </c>
      <c r="J6" s="56"/>
      <c r="K6" s="56"/>
      <c r="M6" s="56"/>
      <c r="N6" s="56"/>
      <c r="O6" s="56"/>
      <c r="P6" s="56"/>
      <c r="Q6" s="56"/>
      <c r="R6" s="56"/>
    </row>
    <row r="7" spans="1:18" s="14" customFormat="1" ht="13.7" customHeight="1" x14ac:dyDescent="0.2">
      <c r="A7" s="15" t="s">
        <v>6</v>
      </c>
      <c r="B7" s="16">
        <v>0.61769169499999999</v>
      </c>
      <c r="C7" s="57">
        <v>-5.5039763809678566E-2</v>
      </c>
      <c r="D7" s="16">
        <v>0.58369409000000005</v>
      </c>
      <c r="E7" s="57">
        <v>-5.2456224115615124E-2</v>
      </c>
      <c r="F7" s="16">
        <v>0.553075702</v>
      </c>
      <c r="G7" s="57">
        <v>-5.1611437452010911E-2</v>
      </c>
      <c r="H7" s="16">
        <v>0.52453066999999998</v>
      </c>
      <c r="I7" s="57">
        <f t="shared" si="0"/>
        <v>-0.10136032043771437</v>
      </c>
      <c r="J7" s="56"/>
      <c r="K7" s="56"/>
      <c r="M7" s="56"/>
      <c r="N7" s="56"/>
      <c r="O7" s="56"/>
      <c r="P7" s="56"/>
      <c r="Q7" s="56"/>
      <c r="R7" s="56"/>
    </row>
    <row r="8" spans="1:18" ht="13.7" customHeight="1" x14ac:dyDescent="0.2">
      <c r="A8" s="15" t="s">
        <v>7</v>
      </c>
      <c r="B8" s="16">
        <v>7.2359744580000003</v>
      </c>
      <c r="C8" s="57">
        <v>8.9405643117597133E-3</v>
      </c>
      <c r="D8" s="16">
        <v>7.3006681530000002</v>
      </c>
      <c r="E8" s="57">
        <v>5.414677146194613E-2</v>
      </c>
      <c r="F8" s="16">
        <v>7.6959757629999999</v>
      </c>
      <c r="G8" s="57">
        <v>1.3878002385803612E-2</v>
      </c>
      <c r="H8" s="16">
        <v>7.802780533</v>
      </c>
      <c r="I8" s="57">
        <f t="shared" si="0"/>
        <v>6.8776222871282044E-2</v>
      </c>
      <c r="J8" s="58"/>
      <c r="K8" s="58"/>
      <c r="M8" s="56"/>
      <c r="N8" s="56"/>
      <c r="O8" s="56"/>
      <c r="P8" s="56"/>
      <c r="Q8" s="56"/>
      <c r="R8" s="56"/>
    </row>
    <row r="9" spans="1:18" s="14" customFormat="1" ht="13.7" customHeight="1" x14ac:dyDescent="0.2">
      <c r="A9" s="15" t="s">
        <v>8</v>
      </c>
      <c r="B9" s="16">
        <v>1.262452913</v>
      </c>
      <c r="C9" s="57">
        <v>2.1494691580627778E-2</v>
      </c>
      <c r="D9" s="16">
        <v>1.2895889490000001</v>
      </c>
      <c r="E9" s="57">
        <v>9.8539488182292079E-2</v>
      </c>
      <c r="F9" s="16">
        <v>1.4166643839999999</v>
      </c>
      <c r="G9" s="57">
        <v>-4.281999158383587E-2</v>
      </c>
      <c r="H9" s="16">
        <v>1.356002827</v>
      </c>
      <c r="I9" s="57">
        <f t="shared" si="0"/>
        <v>5.1500036543814964E-2</v>
      </c>
      <c r="J9" s="56"/>
      <c r="K9" s="56"/>
      <c r="M9" s="56"/>
      <c r="N9" s="56"/>
      <c r="O9" s="56"/>
      <c r="P9" s="56"/>
      <c r="Q9" s="56"/>
      <c r="R9" s="56"/>
    </row>
    <row r="10" spans="1:18" ht="13.7" customHeight="1" x14ac:dyDescent="0.2">
      <c r="A10" s="18" t="s">
        <v>9</v>
      </c>
      <c r="B10" s="19">
        <v>30.930404419999999</v>
      </c>
      <c r="C10" s="59">
        <v>3.5656497924316577E-2</v>
      </c>
      <c r="D10" s="19">
        <v>32.033274321</v>
      </c>
      <c r="E10" s="59">
        <v>9.6542076498642437E-3</v>
      </c>
      <c r="F10" s="19">
        <v>32.342530203000003</v>
      </c>
      <c r="G10" s="59">
        <v>4.5308800140320349E-2</v>
      </c>
      <c r="H10" s="19">
        <v>33.807931439999997</v>
      </c>
      <c r="I10" s="59">
        <f t="shared" si="0"/>
        <v>5.540042835510528E-2</v>
      </c>
      <c r="J10" s="58"/>
      <c r="K10" s="58"/>
      <c r="M10" s="56"/>
      <c r="N10" s="56"/>
      <c r="O10" s="56"/>
      <c r="P10" s="56"/>
      <c r="Q10" s="56"/>
      <c r="R10" s="56"/>
    </row>
    <row r="11" spans="1:18" ht="13.7" customHeight="1" x14ac:dyDescent="0.2">
      <c r="A11" s="15" t="s">
        <v>10</v>
      </c>
      <c r="B11" s="16">
        <v>17.47755145</v>
      </c>
      <c r="C11" s="57">
        <v>4.318376090376197E-2</v>
      </c>
      <c r="D11" s="16">
        <v>18.232297852999999</v>
      </c>
      <c r="E11" s="57">
        <v>2.3841558892066628E-2</v>
      </c>
      <c r="F11" s="16">
        <v>18.666984255999999</v>
      </c>
      <c r="G11" s="57">
        <v>-1.3010592587923586E-2</v>
      </c>
      <c r="H11" s="16">
        <v>18.424115729</v>
      </c>
      <c r="I11" s="57">
        <f t="shared" si="0"/>
        <v>1.0520773494737456E-2</v>
      </c>
      <c r="J11" s="58"/>
      <c r="K11" s="58"/>
      <c r="M11" s="56"/>
      <c r="N11" s="56"/>
      <c r="O11" s="56"/>
      <c r="P11" s="56"/>
      <c r="Q11" s="56"/>
      <c r="R11" s="56"/>
    </row>
    <row r="12" spans="1:18" ht="13.7" customHeight="1" x14ac:dyDescent="0.2">
      <c r="A12" s="21" t="s">
        <v>11</v>
      </c>
      <c r="B12" s="16">
        <v>11.939037387000001</v>
      </c>
      <c r="C12" s="57">
        <v>8.3464965616494746E-2</v>
      </c>
      <c r="D12" s="16">
        <v>12.935528732</v>
      </c>
      <c r="E12" s="57">
        <v>4.3310710880650527E-2</v>
      </c>
      <c r="F12" s="16">
        <v>13.495775676999999</v>
      </c>
      <c r="G12" s="57">
        <v>-0.60167265204611176</v>
      </c>
      <c r="H12" s="16">
        <v>5.3757365339999996</v>
      </c>
      <c r="I12" s="57">
        <f t="shared" si="0"/>
        <v>-0.58442081144302471</v>
      </c>
      <c r="J12" s="58"/>
      <c r="K12" s="58"/>
      <c r="M12" s="56"/>
      <c r="N12" s="56"/>
      <c r="O12" s="56"/>
      <c r="P12" s="56"/>
      <c r="Q12" s="56"/>
      <c r="R12" s="56"/>
    </row>
    <row r="13" spans="1:18" s="14" customFormat="1" ht="13.7" customHeight="1" x14ac:dyDescent="0.2">
      <c r="A13" s="21" t="s">
        <v>12</v>
      </c>
      <c r="B13" s="16">
        <v>5.538514062</v>
      </c>
      <c r="C13" s="57">
        <v>-4.3647978193036119E-2</v>
      </c>
      <c r="D13" s="16">
        <v>5.2967691209999996</v>
      </c>
      <c r="E13" s="57">
        <v>-2.3705119126713026E-2</v>
      </c>
      <c r="F13" s="16">
        <v>5.1712085779999999</v>
      </c>
      <c r="G13" s="57">
        <v>1.5232745881711369</v>
      </c>
      <c r="H13" s="16">
        <v>13.048379195000001</v>
      </c>
      <c r="I13" s="57">
        <f>(H13/D13)-1</f>
        <v>1.4634600634691326</v>
      </c>
      <c r="J13" s="56"/>
      <c r="K13" s="56"/>
      <c r="M13" s="56"/>
      <c r="N13" s="56"/>
      <c r="O13" s="56"/>
      <c r="P13" s="56"/>
      <c r="Q13" s="56"/>
      <c r="R13" s="56"/>
    </row>
    <row r="14" spans="1:18" s="14" customFormat="1" ht="13.7" customHeight="1" x14ac:dyDescent="0.2">
      <c r="A14" s="22" t="s">
        <v>208</v>
      </c>
      <c r="B14" s="103"/>
      <c r="C14" s="104"/>
      <c r="D14" s="103"/>
      <c r="E14" s="104"/>
      <c r="F14" s="103">
        <v>0</v>
      </c>
      <c r="G14" s="104" t="s">
        <v>213</v>
      </c>
      <c r="H14" s="103">
        <v>7.4250254350000002</v>
      </c>
      <c r="I14" s="104"/>
      <c r="J14" s="56"/>
      <c r="K14" s="56"/>
      <c r="M14" s="56"/>
      <c r="N14" s="56"/>
      <c r="O14" s="56"/>
      <c r="P14" s="56"/>
      <c r="Q14" s="56"/>
      <c r="R14" s="56"/>
    </row>
    <row r="15" spans="1:18" ht="13.7" customHeight="1" x14ac:dyDescent="0.2">
      <c r="A15" s="15" t="s">
        <v>13</v>
      </c>
      <c r="B15" s="16">
        <v>8.2820496400000003</v>
      </c>
      <c r="C15" s="57">
        <v>1.0835665795405625E-2</v>
      </c>
      <c r="D15" s="16">
        <v>8.3717911619999992</v>
      </c>
      <c r="E15" s="57">
        <v>-2.2933159258852198E-3</v>
      </c>
      <c r="F15" s="16">
        <v>8.3525919999999996</v>
      </c>
      <c r="G15" s="57">
        <v>0.14391312768539399</v>
      </c>
      <c r="H15" s="16">
        <v>9.5546396389999995</v>
      </c>
      <c r="I15" s="57">
        <f t="shared" si="0"/>
        <v>0.14128977349184391</v>
      </c>
      <c r="J15" s="58"/>
      <c r="K15" s="58"/>
      <c r="M15" s="56"/>
      <c r="N15" s="56"/>
      <c r="O15" s="56"/>
      <c r="P15" s="56"/>
      <c r="Q15" s="56"/>
      <c r="R15" s="56"/>
    </row>
    <row r="16" spans="1:18" ht="13.7" customHeight="1" x14ac:dyDescent="0.2">
      <c r="A16" s="21" t="s">
        <v>14</v>
      </c>
      <c r="B16" s="16">
        <v>6.6885748380000001</v>
      </c>
      <c r="C16" s="57">
        <v>-9.4308909637410565E-3</v>
      </c>
      <c r="D16" s="16">
        <v>6.6254956180000004</v>
      </c>
      <c r="E16" s="57">
        <v>-1.2220008383982628E-2</v>
      </c>
      <c r="F16" s="16">
        <v>6.5445320059999998</v>
      </c>
      <c r="G16" s="57">
        <v>-4.9087722346757845E-3</v>
      </c>
      <c r="H16" s="16">
        <v>6.5124063889999997</v>
      </c>
      <c r="I16" s="57">
        <f t="shared" si="0"/>
        <v>-1.7068795380795754E-2</v>
      </c>
      <c r="J16" s="58"/>
      <c r="K16" s="58"/>
      <c r="M16" s="56"/>
      <c r="N16" s="56"/>
      <c r="O16" s="56"/>
      <c r="P16" s="56"/>
      <c r="Q16" s="56"/>
      <c r="R16" s="56"/>
    </row>
    <row r="17" spans="1:18" s="24" customFormat="1" ht="13.7" customHeight="1" x14ac:dyDescent="0.2">
      <c r="A17" s="21" t="s">
        <v>15</v>
      </c>
      <c r="B17" s="16">
        <v>9.0238475999999998E-2</v>
      </c>
      <c r="C17" s="57">
        <v>5.2197557059806776E-2</v>
      </c>
      <c r="D17" s="16">
        <v>9.4948703999999995E-2</v>
      </c>
      <c r="E17" s="57">
        <v>6.7136292876625259E-2</v>
      </c>
      <c r="F17" s="16">
        <v>0.101323208</v>
      </c>
      <c r="G17" s="57">
        <v>0.16823178358111202</v>
      </c>
      <c r="H17" s="16">
        <v>0.11836899200000001</v>
      </c>
      <c r="I17" s="57">
        <f t="shared" si="0"/>
        <v>0.24666253475139599</v>
      </c>
      <c r="J17" s="61"/>
      <c r="K17" s="61"/>
      <c r="M17" s="56"/>
      <c r="N17" s="56"/>
      <c r="O17" s="56"/>
      <c r="P17" s="56"/>
      <c r="Q17" s="56"/>
      <c r="R17" s="56"/>
    </row>
    <row r="18" spans="1:18" ht="13.7" customHeight="1" x14ac:dyDescent="0.2">
      <c r="A18" s="21" t="s">
        <v>16</v>
      </c>
      <c r="B18" s="16">
        <v>1.503236325</v>
      </c>
      <c r="C18" s="57">
        <v>9.8527763424024473E-2</v>
      </c>
      <c r="D18" s="16">
        <v>1.651346838</v>
      </c>
      <c r="E18" s="57">
        <v>3.3542284834047642E-2</v>
      </c>
      <c r="F18" s="16">
        <v>1.7067367840000001</v>
      </c>
      <c r="G18" s="57">
        <v>0.71313132957003167</v>
      </c>
      <c r="H18" s="16">
        <v>2.9238642559999999</v>
      </c>
      <c r="I18" s="57">
        <f t="shared" si="0"/>
        <v>0.77059366858460043</v>
      </c>
      <c r="J18" s="58"/>
      <c r="K18" s="58"/>
      <c r="M18" s="56"/>
      <c r="N18" s="56"/>
      <c r="O18" s="56"/>
      <c r="P18" s="56"/>
      <c r="Q18" s="56"/>
      <c r="R18" s="56"/>
    </row>
    <row r="19" spans="1:18" ht="13.7" customHeight="1" x14ac:dyDescent="0.2">
      <c r="A19" s="15" t="s">
        <v>17</v>
      </c>
      <c r="B19" s="16">
        <v>1.3547617620000001</v>
      </c>
      <c r="C19" s="57">
        <v>7.4444038670763657E-2</v>
      </c>
      <c r="D19" s="16">
        <v>1.455615699</v>
      </c>
      <c r="E19" s="57">
        <v>9.674230643207693E-2</v>
      </c>
      <c r="F19" s="16">
        <v>1.596435319</v>
      </c>
      <c r="G19" s="57">
        <v>0.11780775378848896</v>
      </c>
      <c r="H19" s="16">
        <v>1.784507778</v>
      </c>
      <c r="I19" s="57">
        <f t="shared" si="0"/>
        <v>0.22594705403764692</v>
      </c>
      <c r="J19" s="58"/>
      <c r="K19" s="58"/>
      <c r="M19" s="56"/>
      <c r="N19" s="56"/>
      <c r="O19" s="56"/>
      <c r="P19" s="56"/>
      <c r="Q19" s="56"/>
      <c r="R19" s="56"/>
    </row>
    <row r="20" spans="1:18" ht="13.7" customHeight="1" x14ac:dyDescent="0.2">
      <c r="A20" s="15" t="s">
        <v>18</v>
      </c>
      <c r="B20" s="16">
        <v>2.9287815300000002</v>
      </c>
      <c r="C20" s="57">
        <v>4.2958005474720506E-2</v>
      </c>
      <c r="D20" s="16">
        <v>3.0545961429999999</v>
      </c>
      <c r="E20" s="57">
        <v>-5.6373603559545904E-2</v>
      </c>
      <c r="F20" s="16">
        <v>2.8823975509999999</v>
      </c>
      <c r="G20" s="57">
        <v>8.7730355901901813E-2</v>
      </c>
      <c r="H20" s="16">
        <v>3.1352713140000001</v>
      </c>
      <c r="I20" s="57">
        <f t="shared" si="0"/>
        <v>2.6411076038604264E-2</v>
      </c>
      <c r="J20" s="58"/>
      <c r="K20" s="58"/>
      <c r="M20" s="56"/>
      <c r="N20" s="56"/>
      <c r="O20" s="56"/>
      <c r="P20" s="56"/>
      <c r="Q20" s="56"/>
      <c r="R20" s="56"/>
    </row>
    <row r="21" spans="1:18" ht="13.7" customHeight="1" x14ac:dyDescent="0.2">
      <c r="A21" s="26" t="s">
        <v>19</v>
      </c>
      <c r="B21" s="27">
        <v>0.88726003600000003</v>
      </c>
      <c r="C21" s="62">
        <v>3.574310090982169E-2</v>
      </c>
      <c r="D21" s="27">
        <v>0.91897346099999999</v>
      </c>
      <c r="E21" s="62">
        <v>-8.145217264331861E-2</v>
      </c>
      <c r="F21" s="27">
        <v>0.84412107599999997</v>
      </c>
      <c r="G21" s="62">
        <v>7.7330023921828861E-2</v>
      </c>
      <c r="H21" s="27">
        <v>0.90939697900000005</v>
      </c>
      <c r="I21" s="62">
        <f t="shared" si="0"/>
        <v>-1.0420847180482307E-2</v>
      </c>
      <c r="J21" s="58"/>
      <c r="K21" s="58"/>
      <c r="M21" s="56"/>
      <c r="N21" s="56"/>
      <c r="O21" s="56"/>
      <c r="P21" s="56"/>
      <c r="Q21" s="56"/>
      <c r="R21" s="56"/>
    </row>
    <row r="22" spans="1:18" s="14" customFormat="1" ht="13.7" customHeight="1" x14ac:dyDescent="0.2">
      <c r="A22" s="29" t="s">
        <v>20</v>
      </c>
      <c r="B22" s="10">
        <v>5.5492279929999997</v>
      </c>
      <c r="C22" s="55">
        <v>8.7081278803027962E-2</v>
      </c>
      <c r="D22" s="10">
        <v>6.032461863</v>
      </c>
      <c r="E22" s="55">
        <v>-5.7058187986426034E-2</v>
      </c>
      <c r="F22" s="10">
        <v>5.68826052</v>
      </c>
      <c r="G22" s="55">
        <v>0.13014500520802441</v>
      </c>
      <c r="H22" s="10">
        <v>6.4285592149999999</v>
      </c>
      <c r="I22" s="55">
        <f t="shared" si="0"/>
        <v>6.5660979048944634E-2</v>
      </c>
      <c r="J22" s="56"/>
      <c r="K22" s="56"/>
      <c r="M22" s="56"/>
      <c r="N22" s="56"/>
      <c r="O22" s="56"/>
      <c r="P22" s="56"/>
      <c r="Q22" s="56"/>
      <c r="R22" s="56"/>
    </row>
    <row r="23" spans="1:18" s="14" customFormat="1" ht="13.7" customHeight="1" x14ac:dyDescent="0.2">
      <c r="A23" s="30" t="s">
        <v>21</v>
      </c>
      <c r="B23" s="19">
        <v>3.0502646590000002</v>
      </c>
      <c r="C23" s="59">
        <v>0.12462061607618691</v>
      </c>
      <c r="D23" s="19">
        <v>3.43039052</v>
      </c>
      <c r="E23" s="59">
        <v>-3.5083393362456028E-2</v>
      </c>
      <c r="F23" s="19">
        <v>3.31004078</v>
      </c>
      <c r="G23" s="59">
        <v>0.12344994251098029</v>
      </c>
      <c r="H23" s="19">
        <v>3.7186651240000002</v>
      </c>
      <c r="I23" s="59">
        <f t="shared" si="0"/>
        <v>8.4035506254839021E-2</v>
      </c>
      <c r="J23" s="56"/>
      <c r="K23" s="56"/>
      <c r="M23" s="56"/>
      <c r="N23" s="56"/>
      <c r="O23" s="56"/>
      <c r="P23" s="56"/>
      <c r="Q23" s="56"/>
      <c r="R23" s="56"/>
    </row>
    <row r="24" spans="1:18" ht="13.7" customHeight="1" x14ac:dyDescent="0.2">
      <c r="A24" s="32" t="s">
        <v>22</v>
      </c>
      <c r="B24" s="10">
        <v>9.3366185559999995</v>
      </c>
      <c r="C24" s="55">
        <v>0.18076868620871189</v>
      </c>
      <c r="D24" s="10">
        <v>11.024386826000001</v>
      </c>
      <c r="E24" s="55">
        <v>-6.9215316737653132E-2</v>
      </c>
      <c r="F24" s="10">
        <v>10.2613304</v>
      </c>
      <c r="G24" s="55">
        <v>5.6098645844206985E-3</v>
      </c>
      <c r="H24" s="10">
        <v>10.318895074</v>
      </c>
      <c r="I24" s="55">
        <f t="shared" si="0"/>
        <v>-6.3993740707298352E-2</v>
      </c>
      <c r="J24" s="58"/>
      <c r="K24" s="58"/>
      <c r="M24" s="56"/>
      <c r="N24" s="56"/>
      <c r="O24" s="56"/>
      <c r="P24" s="56"/>
      <c r="Q24" s="56"/>
      <c r="R24" s="56"/>
    </row>
    <row r="25" spans="1:18" s="14" customFormat="1" ht="13.7" customHeight="1" x14ac:dyDescent="0.2">
      <c r="A25" s="33" t="s">
        <v>23</v>
      </c>
      <c r="B25" s="16">
        <v>6.8030735890000003</v>
      </c>
      <c r="C25" s="57">
        <v>0.19033683585221017</v>
      </c>
      <c r="D25" s="16">
        <v>8.0979490900000002</v>
      </c>
      <c r="E25" s="57">
        <v>-0.10180511520108848</v>
      </c>
      <c r="F25" s="16">
        <v>7.2735364499999999</v>
      </c>
      <c r="G25" s="57">
        <v>2.3252090803779435E-2</v>
      </c>
      <c r="H25" s="16">
        <v>7.4426613799999997</v>
      </c>
      <c r="I25" s="57">
        <f t="shared" si="0"/>
        <v>-8.0920206180254084E-2</v>
      </c>
      <c r="J25" s="56"/>
      <c r="K25" s="56"/>
      <c r="M25" s="56"/>
      <c r="N25" s="56"/>
      <c r="O25" s="56"/>
      <c r="P25" s="56"/>
      <c r="Q25" s="56"/>
      <c r="R25" s="56"/>
    </row>
    <row r="26" spans="1:18" ht="13.7" customHeight="1" x14ac:dyDescent="0.2">
      <c r="A26" s="33" t="s">
        <v>24</v>
      </c>
      <c r="B26" s="16">
        <v>1.737020722</v>
      </c>
      <c r="C26" s="57">
        <v>0.15236545232187515</v>
      </c>
      <c r="D26" s="16">
        <v>2.0016826700000001</v>
      </c>
      <c r="E26" s="57">
        <v>7.8675728855663207E-2</v>
      </c>
      <c r="F26" s="16">
        <v>2.1591665130000002</v>
      </c>
      <c r="G26" s="57">
        <v>-6.2164764594049626E-2</v>
      </c>
      <c r="H26" s="16">
        <v>2.0249424349999998</v>
      </c>
      <c r="I26" s="57">
        <f t="shared" si="0"/>
        <v>1.1620106098035876E-2</v>
      </c>
      <c r="J26" s="58"/>
      <c r="K26" s="58"/>
      <c r="M26" s="56"/>
      <c r="N26" s="56"/>
      <c r="O26" s="56"/>
      <c r="P26" s="56"/>
      <c r="Q26" s="56"/>
      <c r="R26" s="56"/>
    </row>
    <row r="27" spans="1:18" ht="13.7" customHeight="1" x14ac:dyDescent="0.2">
      <c r="A27" s="33" t="s">
        <v>25</v>
      </c>
      <c r="B27" s="16">
        <v>0.79652424399999999</v>
      </c>
      <c r="C27" s="57">
        <v>0.16098796987778807</v>
      </c>
      <c r="D27" s="16">
        <v>0.92475506500000004</v>
      </c>
      <c r="E27" s="57">
        <v>-0.10394928520883528</v>
      </c>
      <c r="F27" s="16">
        <v>0.82862743699999997</v>
      </c>
      <c r="G27" s="57">
        <v>2.7351038582614562E-2</v>
      </c>
      <c r="H27" s="16">
        <v>0.85129125800000005</v>
      </c>
      <c r="I27" s="57">
        <f t="shared" si="0"/>
        <v>-7.9441367536602803E-2</v>
      </c>
      <c r="J27" s="58"/>
      <c r="K27" s="58"/>
      <c r="M27" s="56"/>
      <c r="N27" s="56"/>
      <c r="O27" s="56"/>
      <c r="P27" s="56"/>
      <c r="Q27" s="56"/>
      <c r="R27" s="56"/>
    </row>
    <row r="28" spans="1:18" s="14" customFormat="1" ht="13.7" customHeight="1" x14ac:dyDescent="0.2">
      <c r="A28" s="30" t="s">
        <v>26</v>
      </c>
      <c r="B28" s="19">
        <v>3.6115127679999999</v>
      </c>
      <c r="C28" s="59">
        <v>0.16886721193505139</v>
      </c>
      <c r="D28" s="19">
        <v>4.2213788599999997</v>
      </c>
      <c r="E28" s="59">
        <v>-4.3773213712450354E-2</v>
      </c>
      <c r="F28" s="19">
        <v>4.0365955409999996</v>
      </c>
      <c r="G28" s="59">
        <v>0.11546467791136084</v>
      </c>
      <c r="H28" s="19">
        <v>4.502679745</v>
      </c>
      <c r="I28" s="59">
        <f t="shared" si="0"/>
        <v>6.6637204176457132E-2</v>
      </c>
      <c r="J28" s="56"/>
      <c r="K28" s="56"/>
      <c r="M28" s="56"/>
      <c r="N28" s="56"/>
      <c r="O28" s="56"/>
      <c r="P28" s="56"/>
      <c r="Q28" s="56"/>
      <c r="R28" s="56"/>
    </row>
    <row r="29" spans="1:18" ht="13.7" customHeight="1" x14ac:dyDescent="0.2">
      <c r="A29" s="33" t="s">
        <v>27</v>
      </c>
      <c r="B29" s="16">
        <v>0.82623937800000002</v>
      </c>
      <c r="C29" s="57">
        <v>0.12720578418134898</v>
      </c>
      <c r="D29" s="16">
        <v>0.93134180600000005</v>
      </c>
      <c r="E29" s="57">
        <v>8.0190519225977974E-2</v>
      </c>
      <c r="F29" s="16">
        <v>1.006026589</v>
      </c>
      <c r="G29" s="57">
        <v>0.18756064010948315</v>
      </c>
      <c r="H29" s="16">
        <v>1.1947175800000001</v>
      </c>
      <c r="I29" s="57">
        <f t="shared" si="0"/>
        <v>0.28279174445219746</v>
      </c>
      <c r="J29" s="58"/>
      <c r="K29" s="58"/>
      <c r="M29" s="56"/>
      <c r="N29" s="56"/>
      <c r="O29" s="56"/>
      <c r="P29" s="56"/>
      <c r="Q29" s="56"/>
      <c r="R29" s="56"/>
    </row>
    <row r="30" spans="1:18" ht="13.7" customHeight="1" x14ac:dyDescent="0.2">
      <c r="A30" s="33" t="s">
        <v>28</v>
      </c>
      <c r="B30" s="16">
        <v>1.9101606900000001</v>
      </c>
      <c r="C30" s="57">
        <v>0.17134862931348471</v>
      </c>
      <c r="D30" s="16">
        <v>2.237464106</v>
      </c>
      <c r="E30" s="57">
        <v>-7.2012883052703591E-2</v>
      </c>
      <c r="F30" s="16">
        <v>2.0763378650000002</v>
      </c>
      <c r="G30" s="57">
        <v>0.11105101770130266</v>
      </c>
      <c r="H30" s="16">
        <v>2.3069172980000001</v>
      </c>
      <c r="I30" s="57">
        <f t="shared" si="0"/>
        <v>3.1041030697991578E-2</v>
      </c>
      <c r="J30" s="58"/>
      <c r="K30" s="58"/>
      <c r="M30" s="56"/>
      <c r="N30" s="56"/>
      <c r="O30" s="56"/>
      <c r="P30" s="56"/>
      <c r="Q30" s="56"/>
      <c r="R30" s="56"/>
    </row>
    <row r="31" spans="1:18" ht="13.7" customHeight="1" x14ac:dyDescent="0.2">
      <c r="A31" s="34" t="s">
        <v>29</v>
      </c>
      <c r="B31" s="27">
        <v>0.87511269800000002</v>
      </c>
      <c r="C31" s="57">
        <v>0.20278559482175407</v>
      </c>
      <c r="D31" s="27">
        <v>1.052572947</v>
      </c>
      <c r="E31" s="57">
        <v>-9.342997203214265E-2</v>
      </c>
      <c r="F31" s="27">
        <v>0.95423108599999995</v>
      </c>
      <c r="G31" s="57">
        <v>4.9059164689589707E-2</v>
      </c>
      <c r="H31" s="27">
        <v>1.001044866</v>
      </c>
      <c r="I31" s="57">
        <f t="shared" si="0"/>
        <v>-4.8954403727421658E-2</v>
      </c>
      <c r="J31" s="58"/>
      <c r="K31" s="58"/>
      <c r="M31" s="56"/>
      <c r="N31" s="56"/>
      <c r="O31" s="56"/>
      <c r="P31" s="56"/>
      <c r="Q31" s="56"/>
      <c r="R31" s="56"/>
    </row>
    <row r="32" spans="1:18" s="14" customFormat="1" ht="13.7" customHeight="1" x14ac:dyDescent="0.2">
      <c r="A32" s="32" t="s">
        <v>30</v>
      </c>
      <c r="B32" s="10">
        <v>34.717794982999997</v>
      </c>
      <c r="C32" s="55">
        <v>6.6461718036236128E-2</v>
      </c>
      <c r="D32" s="10">
        <v>37.025199284000003</v>
      </c>
      <c r="E32" s="55">
        <v>-2.9601245400281417E-3</v>
      </c>
      <c r="F32" s="10">
        <v>36.915600083000001</v>
      </c>
      <c r="G32" s="55">
        <v>2.1201530362239041E-2</v>
      </c>
      <c r="H32" s="10">
        <v>37.698267299000001</v>
      </c>
      <c r="I32" s="55">
        <f t="shared" si="0"/>
        <v>1.8178646651899388E-2</v>
      </c>
      <c r="J32" s="56"/>
      <c r="K32" s="56"/>
      <c r="M32" s="56"/>
      <c r="N32" s="56"/>
      <c r="O32" s="56"/>
      <c r="P32" s="56"/>
      <c r="Q32" s="56"/>
      <c r="R32" s="56"/>
    </row>
    <row r="33" spans="1:18" ht="13.7" customHeight="1" x14ac:dyDescent="0.2">
      <c r="A33" s="30" t="s">
        <v>31</v>
      </c>
      <c r="B33" s="19">
        <v>34.541917187999999</v>
      </c>
      <c r="C33" s="59">
        <v>4.9584277087984407E-2</v>
      </c>
      <c r="D33" s="19">
        <v>36.254653181000002</v>
      </c>
      <c r="E33" s="59">
        <v>3.4332851669709452E-3</v>
      </c>
      <c r="F33" s="19">
        <v>36.379125744</v>
      </c>
      <c r="G33" s="59">
        <v>5.309323414179512E-2</v>
      </c>
      <c r="H33" s="19">
        <v>38.310611184999999</v>
      </c>
      <c r="I33" s="59">
        <f t="shared" si="0"/>
        <v>5.6708803522011575E-2</v>
      </c>
      <c r="J33" s="58"/>
      <c r="K33" s="58"/>
      <c r="M33" s="56"/>
      <c r="N33" s="56"/>
      <c r="O33" s="56"/>
      <c r="P33" s="56"/>
      <c r="Q33" s="56"/>
      <c r="R33" s="56"/>
    </row>
    <row r="34" spans="1:18" s="14" customFormat="1" ht="13.7" customHeight="1" x14ac:dyDescent="0.2">
      <c r="A34" s="35" t="s">
        <v>32</v>
      </c>
      <c r="B34" s="36">
        <v>-0.175877794</v>
      </c>
      <c r="C34" s="63"/>
      <c r="D34" s="36">
        <v>-0.77054610300000004</v>
      </c>
      <c r="E34" s="63"/>
      <c r="F34" s="36">
        <v>-0.53647433899999997</v>
      </c>
      <c r="G34" s="63"/>
      <c r="H34" s="36">
        <v>0.612343886</v>
      </c>
      <c r="I34" s="63"/>
      <c r="J34" s="56"/>
      <c r="K34" s="56"/>
      <c r="M34" s="56"/>
      <c r="N34" s="56"/>
      <c r="O34" s="56"/>
      <c r="P34" s="56"/>
      <c r="Q34" s="56"/>
      <c r="R34" s="56"/>
    </row>
    <row r="35" spans="1:18" s="14" customFormat="1" ht="13.7" customHeight="1" x14ac:dyDescent="0.2">
      <c r="A35" s="38" t="s">
        <v>33</v>
      </c>
      <c r="B35" s="39">
        <v>2.4989633339999999</v>
      </c>
      <c r="C35" s="64">
        <v>4.1260312865398774E-2</v>
      </c>
      <c r="D35" s="39">
        <v>2.602071343</v>
      </c>
      <c r="E35" s="64">
        <v>-8.6028234622466337E-2</v>
      </c>
      <c r="F35" s="39">
        <v>2.3782197389999999</v>
      </c>
      <c r="G35" s="64">
        <v>0.13946329120094814</v>
      </c>
      <c r="H35" s="39">
        <v>2.7098940909999998</v>
      </c>
      <c r="I35" s="64">
        <f t="shared" si="0"/>
        <v>4.1437275841825327E-2</v>
      </c>
      <c r="J35" s="56"/>
      <c r="K35" s="56"/>
      <c r="M35" s="56"/>
      <c r="N35" s="56"/>
      <c r="O35" s="56"/>
      <c r="P35" s="56"/>
      <c r="Q35" s="56"/>
      <c r="R35" s="56"/>
    </row>
    <row r="36" spans="1:18" ht="13.7" customHeight="1" x14ac:dyDescent="0.2">
      <c r="A36" s="33" t="s">
        <v>34</v>
      </c>
      <c r="B36" s="16">
        <v>2.4976784790000002</v>
      </c>
      <c r="C36" s="57">
        <v>0.24319912595123094</v>
      </c>
      <c r="D36" s="16">
        <v>3.1051117019999999</v>
      </c>
      <c r="E36" s="57">
        <v>0.13371839658217866</v>
      </c>
      <c r="F36" s="16">
        <v>3.5203222599999999</v>
      </c>
      <c r="G36" s="57">
        <v>-0.16541099649212232</v>
      </c>
      <c r="H36" s="16">
        <v>2.9380222470000001</v>
      </c>
      <c r="I36" s="57">
        <f t="shared" si="0"/>
        <v>-5.3811093137930421E-2</v>
      </c>
      <c r="J36" s="58"/>
      <c r="K36" s="58"/>
      <c r="M36" s="56"/>
      <c r="N36" s="56"/>
      <c r="O36" s="56"/>
      <c r="P36" s="56"/>
      <c r="Q36" s="56"/>
      <c r="R36" s="56"/>
    </row>
    <row r="37" spans="1:18" s="24" customFormat="1" ht="13.7" customHeight="1" x14ac:dyDescent="0.2">
      <c r="A37" s="48" t="s">
        <v>35</v>
      </c>
      <c r="B37" s="65">
        <v>-1.2848549999999999E-3</v>
      </c>
      <c r="C37" s="57"/>
      <c r="D37" s="65">
        <v>0.50304035899999999</v>
      </c>
      <c r="E37" s="57"/>
      <c r="F37" s="66">
        <v>1.142102521</v>
      </c>
      <c r="G37" s="57"/>
      <c r="H37" s="66">
        <v>0.228128156</v>
      </c>
      <c r="I37" s="57">
        <f t="shared" si="0"/>
        <v>-0.54650128579444657</v>
      </c>
      <c r="J37" s="61"/>
      <c r="K37" s="61"/>
      <c r="M37" s="56"/>
      <c r="N37" s="56"/>
      <c r="O37" s="56"/>
      <c r="P37" s="56"/>
      <c r="Q37" s="56"/>
      <c r="R37" s="56"/>
    </row>
    <row r="38" spans="1:18" ht="13.7" customHeight="1" x14ac:dyDescent="0.2">
      <c r="A38" s="30" t="s">
        <v>36</v>
      </c>
      <c r="B38" s="19">
        <v>37.216758317</v>
      </c>
      <c r="C38" s="55">
        <v>6.4769539825797251E-2</v>
      </c>
      <c r="D38" s="10">
        <v>39.627270627000001</v>
      </c>
      <c r="E38" s="55">
        <v>-8.414680060574331E-3</v>
      </c>
      <c r="F38" s="10">
        <v>39.293819823</v>
      </c>
      <c r="G38" s="55">
        <v>2.8359206919041702E-2</v>
      </c>
      <c r="H38" s="10">
        <v>40.408161389999997</v>
      </c>
      <c r="I38" s="55">
        <f t="shared" si="0"/>
        <v>1.9705893205471892E-2</v>
      </c>
      <c r="J38" s="58"/>
      <c r="K38" s="58"/>
      <c r="M38" s="56"/>
      <c r="N38" s="56"/>
      <c r="O38" s="56"/>
      <c r="P38" s="56"/>
      <c r="Q38" s="56"/>
      <c r="R38" s="56"/>
    </row>
    <row r="39" spans="1:18" ht="13.7" customHeight="1" x14ac:dyDescent="0.2">
      <c r="A39" s="30" t="s">
        <v>37</v>
      </c>
      <c r="B39" s="19">
        <v>37.039595667</v>
      </c>
      <c r="C39" s="59">
        <v>6.2640241455635737E-2</v>
      </c>
      <c r="D39" s="19">
        <v>39.359764882999997</v>
      </c>
      <c r="E39" s="59">
        <v>1.3711543338844834E-2</v>
      </c>
      <c r="F39" s="19">
        <v>39.899448005000004</v>
      </c>
      <c r="G39" s="59">
        <v>3.3814638935128372E-2</v>
      </c>
      <c r="H39" s="19">
        <v>41.248633433000002</v>
      </c>
      <c r="I39" s="59">
        <f t="shared" si="0"/>
        <v>4.798983316121963E-2</v>
      </c>
      <c r="J39" s="58"/>
      <c r="K39" s="58"/>
      <c r="M39" s="56"/>
      <c r="N39" s="56"/>
      <c r="O39" s="56"/>
      <c r="P39" s="56"/>
      <c r="Q39" s="56"/>
      <c r="R39" s="56"/>
    </row>
    <row r="40" spans="1:18" ht="13.7" customHeight="1" x14ac:dyDescent="0.2">
      <c r="A40" s="67" t="s">
        <v>38</v>
      </c>
      <c r="B40" s="65">
        <v>-0.17716264900000001</v>
      </c>
      <c r="C40" s="68"/>
      <c r="D40" s="65">
        <v>-0.26750574300000002</v>
      </c>
      <c r="E40" s="68"/>
      <c r="F40" s="41">
        <v>0.60562818200000001</v>
      </c>
      <c r="G40" s="68"/>
      <c r="H40" s="41">
        <v>0.84047204200000003</v>
      </c>
      <c r="I40" s="68"/>
      <c r="J40" s="58"/>
      <c r="K40" s="58"/>
      <c r="M40" s="56"/>
      <c r="N40" s="56"/>
      <c r="O40" s="56"/>
      <c r="P40" s="56"/>
      <c r="Q40" s="56"/>
      <c r="R40" s="56"/>
    </row>
    <row r="41" spans="1:18" ht="13.7" customHeight="1" x14ac:dyDescent="0.2">
      <c r="A41" s="44" t="s">
        <v>56</v>
      </c>
      <c r="B41" s="45">
        <v>25.374183956</v>
      </c>
      <c r="C41" s="70">
        <v>2.2380898947716332E-2</v>
      </c>
      <c r="D41" s="45">
        <v>25.942081002999998</v>
      </c>
      <c r="E41" s="70">
        <v>5.0686275432103578E-2</v>
      </c>
      <c r="F41" s="45">
        <v>27.256988465999999</v>
      </c>
      <c r="G41" s="70">
        <v>3.297979819455521E-2</v>
      </c>
      <c r="H41" s="45">
        <v>28.155918445000001</v>
      </c>
      <c r="I41" s="70">
        <f t="shared" si="0"/>
        <v>8.5337696761643267E-2</v>
      </c>
      <c r="J41" s="58"/>
      <c r="K41" s="58"/>
      <c r="M41" s="56"/>
      <c r="N41" s="56"/>
      <c r="O41" s="56"/>
      <c r="P41" s="56"/>
      <c r="Q41" s="56"/>
      <c r="R41" s="56"/>
    </row>
    <row r="42" spans="1:18" ht="13.7" customHeight="1" x14ac:dyDescent="0.2">
      <c r="A42" s="29" t="s">
        <v>39</v>
      </c>
      <c r="B42" s="39"/>
      <c r="C42" s="47"/>
      <c r="D42" s="39"/>
      <c r="E42" s="47"/>
      <c r="F42" s="39"/>
      <c r="G42" s="121"/>
      <c r="H42" s="120"/>
      <c r="I42" s="47"/>
    </row>
    <row r="43" spans="1:18" ht="13.7" customHeight="1" x14ac:dyDescent="0.25">
      <c r="A43" s="33" t="s">
        <v>40</v>
      </c>
      <c r="B43" s="219">
        <v>0.17941013371980993</v>
      </c>
      <c r="C43" s="217">
        <v>0.89084815597186007</v>
      </c>
      <c r="D43" s="219">
        <v>0.18831861527952853</v>
      </c>
      <c r="E43" s="217">
        <v>-1.2443058101495097</v>
      </c>
      <c r="F43" s="219">
        <v>0.17587555717803344</v>
      </c>
      <c r="G43" s="123">
        <v>1.4273882352420135</v>
      </c>
      <c r="H43" s="122">
        <v>0.19014943953045357</v>
      </c>
      <c r="I43" s="217">
        <f>(H43-D43)*100</f>
        <v>0.18308242509250394</v>
      </c>
    </row>
    <row r="44" spans="1:18" ht="13.7" customHeight="1" x14ac:dyDescent="0.25">
      <c r="A44" s="33" t="s">
        <v>41</v>
      </c>
      <c r="B44" s="219">
        <v>9.8617031241520395E-2</v>
      </c>
      <c r="C44" s="217">
        <v>0.84713196284106618</v>
      </c>
      <c r="D44" s="219">
        <v>0.10708835086993104</v>
      </c>
      <c r="E44" s="217">
        <v>-0.47450660612190082</v>
      </c>
      <c r="F44" s="219">
        <v>0.10234328480871202</v>
      </c>
      <c r="G44" s="123">
        <v>0.76505824765323172</v>
      </c>
      <c r="H44" s="122">
        <v>0.10999386728524436</v>
      </c>
      <c r="I44" s="217">
        <f t="shared" ref="I44:I45" si="1">(H44-D44)*100</f>
        <v>0.29055164153133223</v>
      </c>
    </row>
    <row r="45" spans="1:18" ht="13.7" customHeight="1" x14ac:dyDescent="0.25">
      <c r="A45" s="33" t="s">
        <v>42</v>
      </c>
      <c r="B45" s="219">
        <v>0.82036379516566316</v>
      </c>
      <c r="C45" s="217">
        <v>-1.0515861949757177</v>
      </c>
      <c r="D45" s="219">
        <v>0.80984793321590576</v>
      </c>
      <c r="E45" s="217">
        <v>3.2911996045031144</v>
      </c>
      <c r="F45" s="219">
        <v>0.84275992926093701</v>
      </c>
      <c r="G45" s="123">
        <v>-0.99400184962339377</v>
      </c>
      <c r="H45" s="122">
        <v>0.83281991076470319</v>
      </c>
      <c r="I45" s="217">
        <f t="shared" si="1"/>
        <v>2.2971977548797429</v>
      </c>
    </row>
    <row r="46" spans="1:18" ht="13.7" customHeight="1" x14ac:dyDescent="0.2">
      <c r="A46" s="48" t="s">
        <v>175</v>
      </c>
      <c r="B46" s="124">
        <v>4.5725610820113944</v>
      </c>
      <c r="C46" s="125">
        <v>-0.27214748766854324</v>
      </c>
      <c r="D46" s="124">
        <v>4.3004135943428503</v>
      </c>
      <c r="E46" s="125">
        <v>0.49138318960613692</v>
      </c>
      <c r="F46" s="124">
        <v>4.7917967839489881</v>
      </c>
      <c r="G46" s="125">
        <v>-0.41197892689281712</v>
      </c>
      <c r="H46" s="124">
        <v>4.379817857056171</v>
      </c>
      <c r="I46" s="125">
        <f>H46-D46</f>
        <v>7.9404262713320684E-2</v>
      </c>
    </row>
    <row r="47" spans="1:18" ht="15" customHeight="1" x14ac:dyDescent="0.25">
      <c r="A47" s="71" t="s">
        <v>45</v>
      </c>
      <c r="B47" s="72"/>
      <c r="C47" s="54"/>
      <c r="D47" s="54"/>
      <c r="E47" s="54"/>
      <c r="F47" s="2"/>
      <c r="G47" s="2"/>
      <c r="H47" s="2"/>
      <c r="I47" s="54"/>
    </row>
    <row r="48" spans="1:18" ht="26.45" customHeight="1" x14ac:dyDescent="0.2">
      <c r="A48" s="243" t="s">
        <v>57</v>
      </c>
      <c r="B48" s="243"/>
      <c r="C48" s="243"/>
      <c r="D48" s="243"/>
      <c r="E48" s="243"/>
      <c r="F48" s="243"/>
      <c r="G48" s="243"/>
      <c r="H48" s="243"/>
      <c r="I48" s="54"/>
    </row>
    <row r="49" spans="1:9" x14ac:dyDescent="0.2">
      <c r="A49" s="243" t="s">
        <v>217</v>
      </c>
      <c r="B49" s="243"/>
      <c r="C49" s="243"/>
      <c r="D49" s="243"/>
      <c r="E49" s="243"/>
      <c r="F49" s="243"/>
      <c r="G49" s="243"/>
      <c r="H49" s="243"/>
      <c r="I49" s="54"/>
    </row>
    <row r="50" spans="1:9" ht="15" x14ac:dyDescent="0.25">
      <c r="A50" s="218" t="s">
        <v>196</v>
      </c>
      <c r="B50" s="72"/>
      <c r="C50" s="73"/>
      <c r="D50" s="54"/>
      <c r="E50" s="54"/>
      <c r="F50" s="2"/>
      <c r="G50" s="2"/>
      <c r="H50" s="2"/>
      <c r="I50" s="54"/>
    </row>
    <row r="51" spans="1:9" x14ac:dyDescent="0.2">
      <c r="A51" s="71"/>
      <c r="B51" s="74"/>
      <c r="C51" s="54"/>
      <c r="D51" s="54"/>
      <c r="E51" s="54"/>
      <c r="F51" s="2"/>
      <c r="G51" s="4"/>
      <c r="H51" s="4"/>
      <c r="I51" s="54"/>
    </row>
    <row r="52" spans="1:9" x14ac:dyDescent="0.2">
      <c r="A52" s="71"/>
      <c r="B52" s="54"/>
      <c r="C52" s="54"/>
      <c r="D52" s="54"/>
      <c r="E52" s="74"/>
      <c r="F52" s="54"/>
      <c r="G52" s="54"/>
      <c r="H52" s="54"/>
      <c r="I52" s="74"/>
    </row>
    <row r="54" spans="1:9" x14ac:dyDescent="0.2">
      <c r="E54" s="75"/>
      <c r="I54" s="75"/>
    </row>
  </sheetData>
  <mergeCells count="3">
    <mergeCell ref="G2:H2"/>
    <mergeCell ref="A48:H48"/>
    <mergeCell ref="A49:H49"/>
  </mergeCells>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workbookViewId="0">
      <pane xSplit="1" ySplit="3" topLeftCell="B4" activePane="bottomRight" state="frozen"/>
      <selection pane="topRight" activeCell="B1" sqref="B1"/>
      <selection pane="bottomLeft" activeCell="A4" sqref="A4"/>
      <selection pane="bottomRight" activeCell="B15" sqref="B15:F46"/>
    </sheetView>
  </sheetViews>
  <sheetFormatPr baseColWidth="10" defaultColWidth="11.42578125" defaultRowHeight="12.75" x14ac:dyDescent="0.2"/>
  <cols>
    <col min="1" max="1" width="53.140625" style="4" customWidth="1"/>
    <col min="2" max="2" width="16.85546875" style="4" customWidth="1"/>
    <col min="3" max="3" width="16.5703125" style="4" customWidth="1"/>
    <col min="4" max="4" width="17.140625" style="4" customWidth="1"/>
    <col min="5" max="5" width="17.5703125" style="4" customWidth="1"/>
    <col min="6" max="6" width="15.85546875" style="4" customWidth="1"/>
    <col min="7" max="7" width="11.42578125" style="4"/>
    <col min="8" max="8" width="12.140625" style="4" bestFit="1" customWidth="1"/>
    <col min="9" max="16384" width="11.42578125" style="4"/>
  </cols>
  <sheetData>
    <row r="1" spans="1:13" ht="16.5" x14ac:dyDescent="0.3">
      <c r="A1" s="52" t="s">
        <v>62</v>
      </c>
      <c r="B1" s="79"/>
      <c r="C1" s="79"/>
      <c r="D1" s="79"/>
      <c r="E1" s="79"/>
      <c r="F1" s="79"/>
    </row>
    <row r="2" spans="1:13" x14ac:dyDescent="0.2">
      <c r="A2" s="5" t="s">
        <v>47</v>
      </c>
      <c r="B2" s="2"/>
      <c r="C2" s="2"/>
      <c r="D2" s="2"/>
      <c r="E2" s="2"/>
      <c r="F2" s="2"/>
    </row>
    <row r="3" spans="1:13" ht="44.45" customHeight="1" x14ac:dyDescent="0.2">
      <c r="A3" s="138" t="s">
        <v>197</v>
      </c>
      <c r="B3" s="139" t="s">
        <v>58</v>
      </c>
      <c r="C3" s="139" t="s">
        <v>48</v>
      </c>
      <c r="D3" s="139" t="s">
        <v>49</v>
      </c>
      <c r="E3" s="139" t="s">
        <v>50</v>
      </c>
      <c r="F3" s="139" t="s">
        <v>59</v>
      </c>
    </row>
    <row r="4" spans="1:13" s="14" customFormat="1" ht="15" customHeight="1" x14ac:dyDescent="0.2">
      <c r="A4" s="18" t="s">
        <v>3</v>
      </c>
      <c r="B4" s="140">
        <v>9281.6864449999994</v>
      </c>
      <c r="C4" s="140">
        <v>1506.988797</v>
      </c>
      <c r="D4" s="140">
        <v>9442.1158699999996</v>
      </c>
      <c r="E4" s="140">
        <v>7148.5811110000004</v>
      </c>
      <c r="F4" s="140">
        <v>27379.372223999999</v>
      </c>
      <c r="G4" s="60"/>
      <c r="H4" s="80"/>
      <c r="I4" s="56"/>
      <c r="J4" s="56"/>
      <c r="K4" s="56"/>
      <c r="L4" s="56"/>
      <c r="M4" s="56"/>
    </row>
    <row r="5" spans="1:13" s="14" customFormat="1" ht="15" customHeight="1" x14ac:dyDescent="0.2">
      <c r="A5" s="15" t="s">
        <v>4</v>
      </c>
      <c r="B5" s="141">
        <v>2228.1226360000001</v>
      </c>
      <c r="C5" s="141">
        <v>394.74627199999998</v>
      </c>
      <c r="D5" s="141">
        <v>2693.7112780000002</v>
      </c>
      <c r="E5" s="141">
        <v>1920.3886259999999</v>
      </c>
      <c r="F5" s="141">
        <v>7236.9688130000004</v>
      </c>
      <c r="G5" s="60"/>
      <c r="H5" s="80"/>
      <c r="I5" s="56"/>
      <c r="J5" s="56"/>
      <c r="K5" s="56"/>
      <c r="L5" s="56"/>
      <c r="M5" s="56"/>
    </row>
    <row r="6" spans="1:13" s="14" customFormat="1" ht="15" customHeight="1" x14ac:dyDescent="0.2">
      <c r="A6" s="15" t="s">
        <v>5</v>
      </c>
      <c r="B6" s="141">
        <v>3294.8826600000002</v>
      </c>
      <c r="C6" s="141">
        <v>592.88055999999995</v>
      </c>
      <c r="D6" s="141">
        <v>3692.4743189999999</v>
      </c>
      <c r="E6" s="141">
        <v>2878.8518389999999</v>
      </c>
      <c r="F6" s="141">
        <v>10459.089378999999</v>
      </c>
      <c r="G6" s="60"/>
      <c r="H6" s="80"/>
      <c r="I6" s="56"/>
      <c r="J6" s="56"/>
      <c r="K6" s="56"/>
      <c r="L6" s="56"/>
      <c r="M6" s="56"/>
    </row>
    <row r="7" spans="1:13" s="14" customFormat="1" ht="15" customHeight="1" x14ac:dyDescent="0.2">
      <c r="A7" s="15" t="s">
        <v>6</v>
      </c>
      <c r="B7" s="141">
        <v>226.03429800000001</v>
      </c>
      <c r="C7" s="141">
        <v>34.305427000000002</v>
      </c>
      <c r="D7" s="141">
        <v>171.99220299999999</v>
      </c>
      <c r="E7" s="141">
        <v>92.198740000000001</v>
      </c>
      <c r="F7" s="141">
        <v>524.53066999999999</v>
      </c>
      <c r="G7" s="60"/>
      <c r="H7" s="80"/>
      <c r="I7" s="56"/>
      <c r="J7" s="56"/>
      <c r="K7" s="56"/>
      <c r="L7" s="56"/>
      <c r="M7" s="56"/>
    </row>
    <row r="8" spans="1:13" ht="15" customHeight="1" x14ac:dyDescent="0.2">
      <c r="A8" s="15" t="s">
        <v>7</v>
      </c>
      <c r="B8" s="141">
        <v>3250.7156100000002</v>
      </c>
      <c r="C8" s="141">
        <v>384.65114799999998</v>
      </c>
      <c r="D8" s="141">
        <v>2344.6538740000001</v>
      </c>
      <c r="E8" s="141">
        <v>1822.7598989999999</v>
      </c>
      <c r="F8" s="141">
        <v>7802.7805330000001</v>
      </c>
      <c r="G8" s="60"/>
      <c r="H8" s="80"/>
      <c r="I8" s="56"/>
      <c r="J8" s="56"/>
      <c r="K8" s="56"/>
      <c r="L8" s="56"/>
      <c r="M8" s="56"/>
    </row>
    <row r="9" spans="1:13" s="14" customFormat="1" ht="15" customHeight="1" x14ac:dyDescent="0.2">
      <c r="A9" s="15" t="s">
        <v>8</v>
      </c>
      <c r="B9" s="141">
        <v>281.93123900000001</v>
      </c>
      <c r="C9" s="141">
        <v>100.405387</v>
      </c>
      <c r="D9" s="141">
        <v>539.28419399999996</v>
      </c>
      <c r="E9" s="141">
        <v>434.38200499999999</v>
      </c>
      <c r="F9" s="141">
        <v>1356.002827</v>
      </c>
      <c r="G9" s="60"/>
      <c r="H9" s="80"/>
      <c r="I9" s="56"/>
      <c r="J9" s="56"/>
      <c r="K9" s="56"/>
      <c r="L9" s="56"/>
      <c r="M9" s="56"/>
    </row>
    <row r="10" spans="1:13" ht="15" customHeight="1" x14ac:dyDescent="0.2">
      <c r="A10" s="18" t="s">
        <v>9</v>
      </c>
      <c r="B10" s="140">
        <v>12062.396661999999</v>
      </c>
      <c r="C10" s="140">
        <v>1913.216631</v>
      </c>
      <c r="D10" s="140">
        <v>11311.600295</v>
      </c>
      <c r="E10" s="140">
        <v>8520.7178509999994</v>
      </c>
      <c r="F10" s="140">
        <v>33807.93144</v>
      </c>
      <c r="G10" s="60"/>
      <c r="H10" s="80"/>
      <c r="I10" s="56"/>
      <c r="J10" s="56"/>
      <c r="K10" s="56"/>
      <c r="L10" s="56"/>
      <c r="M10" s="56"/>
    </row>
    <row r="11" spans="1:13" ht="15" customHeight="1" x14ac:dyDescent="0.2">
      <c r="A11" s="15" t="s">
        <v>10</v>
      </c>
      <c r="B11" s="141">
        <v>6031.6796940000004</v>
      </c>
      <c r="C11" s="141">
        <v>1075.9143200000001</v>
      </c>
      <c r="D11" s="141">
        <v>6343.5382310000005</v>
      </c>
      <c r="E11" s="141">
        <v>4972.9834819999996</v>
      </c>
      <c r="F11" s="141">
        <v>18424.115729000001</v>
      </c>
      <c r="G11" s="60"/>
      <c r="H11" s="80"/>
      <c r="I11" s="56"/>
      <c r="J11" s="56"/>
      <c r="K11" s="56"/>
      <c r="L11" s="56"/>
      <c r="M11" s="56"/>
    </row>
    <row r="12" spans="1:13" ht="15" customHeight="1" x14ac:dyDescent="0.2">
      <c r="A12" s="21" t="s">
        <v>11</v>
      </c>
      <c r="B12" s="141">
        <v>1980.5794579999999</v>
      </c>
      <c r="C12" s="141">
        <v>497.868833</v>
      </c>
      <c r="D12" s="141">
        <v>1430.121412</v>
      </c>
      <c r="E12" s="141">
        <v>1467.166829</v>
      </c>
      <c r="F12" s="141">
        <v>5375.7365339999997</v>
      </c>
      <c r="G12" s="60"/>
      <c r="H12" s="80"/>
      <c r="I12" s="56"/>
      <c r="J12" s="56"/>
      <c r="K12" s="56"/>
      <c r="L12" s="56"/>
      <c r="M12" s="56"/>
    </row>
    <row r="13" spans="1:13" s="14" customFormat="1" ht="15" customHeight="1" x14ac:dyDescent="0.2">
      <c r="A13" s="21" t="s">
        <v>12</v>
      </c>
      <c r="B13" s="141">
        <v>4051.1002360000002</v>
      </c>
      <c r="C13" s="141">
        <v>578.04548699999998</v>
      </c>
      <c r="D13" s="141">
        <v>4913.4168179999997</v>
      </c>
      <c r="E13" s="141">
        <v>3505.8166529999999</v>
      </c>
      <c r="F13" s="141">
        <v>13048.379195</v>
      </c>
      <c r="G13" s="60"/>
      <c r="H13" s="80"/>
      <c r="I13" s="56"/>
      <c r="J13" s="56"/>
      <c r="K13" s="56"/>
      <c r="L13" s="56"/>
      <c r="M13" s="56"/>
    </row>
    <row r="14" spans="1:13" s="14" customFormat="1" ht="15" customHeight="1" x14ac:dyDescent="0.2">
      <c r="A14" s="238" t="s">
        <v>208</v>
      </c>
      <c r="B14" s="237">
        <v>2188.006781</v>
      </c>
      <c r="C14" s="237">
        <v>437.22345100000001</v>
      </c>
      <c r="D14" s="237">
        <v>2784.9218980000001</v>
      </c>
      <c r="E14" s="237">
        <v>2014.8733050000001</v>
      </c>
      <c r="F14" s="237">
        <v>7425.0254349999996</v>
      </c>
      <c r="G14" s="60"/>
      <c r="H14" s="80"/>
      <c r="I14" s="56"/>
      <c r="J14" s="56"/>
      <c r="K14" s="56"/>
      <c r="L14" s="56"/>
      <c r="M14" s="56"/>
    </row>
    <row r="15" spans="1:13" ht="15" customHeight="1" x14ac:dyDescent="0.2">
      <c r="A15" s="15" t="s">
        <v>13</v>
      </c>
      <c r="B15" s="141">
        <v>4041.282573</v>
      </c>
      <c r="C15" s="141">
        <v>583.85118999999997</v>
      </c>
      <c r="D15" s="141">
        <v>3072.3211179999998</v>
      </c>
      <c r="E15" s="141">
        <v>1857.184757</v>
      </c>
      <c r="F15" s="141">
        <v>9554.6396390000009</v>
      </c>
      <c r="G15" s="60"/>
      <c r="H15" s="80"/>
      <c r="I15" s="56"/>
      <c r="J15" s="56"/>
      <c r="K15" s="56"/>
      <c r="L15" s="56"/>
      <c r="M15" s="56"/>
    </row>
    <row r="16" spans="1:13" ht="15" customHeight="1" x14ac:dyDescent="0.2">
      <c r="A16" s="21" t="s">
        <v>14</v>
      </c>
      <c r="B16" s="141">
        <v>3116.9191089999999</v>
      </c>
      <c r="C16" s="141">
        <v>344.12719499999997</v>
      </c>
      <c r="D16" s="141">
        <v>2046.613814</v>
      </c>
      <c r="E16" s="141">
        <v>1004.74627</v>
      </c>
      <c r="F16" s="141">
        <v>6512.4063889999998</v>
      </c>
      <c r="G16" s="60"/>
      <c r="H16" s="80"/>
      <c r="I16" s="56"/>
      <c r="J16" s="56"/>
      <c r="K16" s="56"/>
      <c r="L16" s="56"/>
      <c r="M16" s="56"/>
    </row>
    <row r="17" spans="1:13" s="24" customFormat="1" ht="15" customHeight="1" x14ac:dyDescent="0.2">
      <c r="A17" s="21" t="s">
        <v>15</v>
      </c>
      <c r="B17" s="141">
        <v>43.392150999999998</v>
      </c>
      <c r="C17" s="141">
        <v>11.483954000000001</v>
      </c>
      <c r="D17" s="141">
        <v>34.837617000000002</v>
      </c>
      <c r="E17" s="141">
        <v>28.655269000000001</v>
      </c>
      <c r="F17" s="141">
        <v>118.36899200000001</v>
      </c>
      <c r="G17" s="60"/>
      <c r="H17" s="80"/>
      <c r="I17" s="56"/>
      <c r="J17" s="56"/>
      <c r="K17" s="56"/>
      <c r="L17" s="56"/>
      <c r="M17" s="56"/>
    </row>
    <row r="18" spans="1:13" ht="15" customHeight="1" x14ac:dyDescent="0.2">
      <c r="A18" s="21" t="s">
        <v>16</v>
      </c>
      <c r="B18" s="141">
        <v>880.97131200000001</v>
      </c>
      <c r="C18" s="141">
        <v>228.24003999999999</v>
      </c>
      <c r="D18" s="141">
        <v>990.869686</v>
      </c>
      <c r="E18" s="141">
        <v>823.78321700000004</v>
      </c>
      <c r="F18" s="141">
        <v>2923.8642559999998</v>
      </c>
      <c r="G18" s="60"/>
      <c r="H18" s="80"/>
      <c r="I18" s="56"/>
      <c r="J18" s="56"/>
      <c r="K18" s="56"/>
      <c r="L18" s="56"/>
      <c r="M18" s="56"/>
    </row>
    <row r="19" spans="1:13" ht="15" customHeight="1" x14ac:dyDescent="0.2">
      <c r="A19" s="15" t="s">
        <v>17</v>
      </c>
      <c r="B19" s="141">
        <v>466.86038300000001</v>
      </c>
      <c r="C19" s="141">
        <v>36.899863000000003</v>
      </c>
      <c r="D19" s="141">
        <v>598.07232099999999</v>
      </c>
      <c r="E19" s="141">
        <v>682.67520999999999</v>
      </c>
      <c r="F19" s="141">
        <v>1784.5077779999999</v>
      </c>
      <c r="G19" s="60"/>
      <c r="H19" s="80"/>
      <c r="I19" s="56"/>
      <c r="J19" s="56"/>
      <c r="K19" s="56"/>
      <c r="L19" s="56"/>
      <c r="M19" s="56"/>
    </row>
    <row r="20" spans="1:13" ht="15" customHeight="1" x14ac:dyDescent="0.2">
      <c r="A20" s="15" t="s">
        <v>18</v>
      </c>
      <c r="B20" s="141">
        <v>1143.3437120000001</v>
      </c>
      <c r="C20" s="141">
        <v>154.498257</v>
      </c>
      <c r="D20" s="141">
        <v>1053.951511</v>
      </c>
      <c r="E20" s="141">
        <v>783.47783300000003</v>
      </c>
      <c r="F20" s="141">
        <v>3135.2713140000001</v>
      </c>
      <c r="G20" s="60"/>
      <c r="H20" s="80"/>
      <c r="I20" s="56"/>
      <c r="J20" s="56"/>
      <c r="K20" s="56"/>
      <c r="L20" s="56"/>
      <c r="M20" s="56"/>
    </row>
    <row r="21" spans="1:13" ht="15" customHeight="1" x14ac:dyDescent="0.2">
      <c r="A21" s="15" t="s">
        <v>19</v>
      </c>
      <c r="B21" s="141">
        <v>379.230298</v>
      </c>
      <c r="C21" s="141">
        <v>62.052999999999997</v>
      </c>
      <c r="D21" s="141">
        <v>243.71711199999999</v>
      </c>
      <c r="E21" s="141">
        <v>224.396567</v>
      </c>
      <c r="F21" s="141">
        <v>909.39697899999999</v>
      </c>
      <c r="G21" s="60"/>
      <c r="H21" s="80"/>
      <c r="I21" s="56"/>
      <c r="J21" s="56"/>
      <c r="K21" s="56"/>
      <c r="L21" s="56"/>
      <c r="M21" s="56"/>
    </row>
    <row r="22" spans="1:13" s="14" customFormat="1" ht="15" customHeight="1" x14ac:dyDescent="0.2">
      <c r="A22" s="29" t="s">
        <v>20</v>
      </c>
      <c r="B22" s="142">
        <v>2780.7102159999999</v>
      </c>
      <c r="C22" s="142">
        <v>406.22783299999998</v>
      </c>
      <c r="D22" s="142">
        <v>1869.4844250000001</v>
      </c>
      <c r="E22" s="142">
        <v>1372.136739</v>
      </c>
      <c r="F22" s="142">
        <v>6428.5592150000002</v>
      </c>
      <c r="G22" s="60"/>
      <c r="H22" s="80"/>
      <c r="I22" s="56"/>
      <c r="J22" s="56"/>
      <c r="K22" s="56"/>
      <c r="L22" s="56"/>
      <c r="M22" s="56"/>
    </row>
    <row r="23" spans="1:13" s="14" customFormat="1" ht="15" customHeight="1" x14ac:dyDescent="0.2">
      <c r="A23" s="143" t="s">
        <v>21</v>
      </c>
      <c r="B23" s="144">
        <v>1492.4140540000001</v>
      </c>
      <c r="C23" s="144">
        <v>236.579252</v>
      </c>
      <c r="D23" s="144">
        <v>1056.107763</v>
      </c>
      <c r="E23" s="144">
        <v>933.56405299999994</v>
      </c>
      <c r="F23" s="144">
        <v>3718.6651240000001</v>
      </c>
      <c r="G23" s="60"/>
      <c r="H23" s="80"/>
      <c r="I23" s="56"/>
      <c r="J23" s="56"/>
      <c r="K23" s="56"/>
      <c r="L23" s="56"/>
      <c r="M23" s="56"/>
    </row>
    <row r="24" spans="1:13" ht="15" customHeight="1" x14ac:dyDescent="0.2">
      <c r="A24" s="30" t="s">
        <v>22</v>
      </c>
      <c r="B24" s="140">
        <v>4199.3853669999999</v>
      </c>
      <c r="C24" s="140">
        <v>735.63300600000002</v>
      </c>
      <c r="D24" s="140">
        <v>3084.9780089999999</v>
      </c>
      <c r="E24" s="140">
        <v>2298.89869</v>
      </c>
      <c r="F24" s="140">
        <v>10318.895074</v>
      </c>
      <c r="G24" s="60"/>
      <c r="H24" s="80"/>
      <c r="I24" s="56"/>
      <c r="J24" s="56"/>
      <c r="K24" s="56"/>
      <c r="L24" s="56"/>
      <c r="M24" s="56"/>
    </row>
    <row r="25" spans="1:13" s="14" customFormat="1" ht="15" customHeight="1" x14ac:dyDescent="0.2">
      <c r="A25" s="33" t="s">
        <v>23</v>
      </c>
      <c r="B25" s="141">
        <v>2962.1734769999998</v>
      </c>
      <c r="C25" s="141">
        <v>541.13512700000001</v>
      </c>
      <c r="D25" s="141">
        <v>2157.0945400000001</v>
      </c>
      <c r="E25" s="141">
        <v>1782.2582339999999</v>
      </c>
      <c r="F25" s="141">
        <v>7442.6613799999996</v>
      </c>
      <c r="G25" s="60"/>
      <c r="H25" s="80"/>
      <c r="I25" s="56"/>
      <c r="J25" s="56"/>
      <c r="K25" s="56"/>
      <c r="L25" s="56"/>
      <c r="M25" s="56"/>
    </row>
    <row r="26" spans="1:13" ht="15" customHeight="1" x14ac:dyDescent="0.2">
      <c r="A26" s="33" t="s">
        <v>24</v>
      </c>
      <c r="B26" s="141">
        <v>863.17756999999995</v>
      </c>
      <c r="C26" s="141">
        <v>118.124341</v>
      </c>
      <c r="D26" s="141">
        <v>697.32476099999997</v>
      </c>
      <c r="E26" s="141">
        <v>346.31576200000001</v>
      </c>
      <c r="F26" s="141">
        <v>2024.9424349999999</v>
      </c>
      <c r="G26" s="60"/>
      <c r="H26" s="80"/>
      <c r="I26" s="56"/>
      <c r="J26" s="56"/>
      <c r="K26" s="56"/>
      <c r="L26" s="56"/>
      <c r="M26" s="56"/>
    </row>
    <row r="27" spans="1:13" ht="15" customHeight="1" x14ac:dyDescent="0.2">
      <c r="A27" s="33" t="s">
        <v>25</v>
      </c>
      <c r="B27" s="141">
        <v>374.03431899999998</v>
      </c>
      <c r="C27" s="141">
        <v>76.373536999999999</v>
      </c>
      <c r="D27" s="141">
        <v>230.558707</v>
      </c>
      <c r="E27" s="141">
        <v>170.324693</v>
      </c>
      <c r="F27" s="141">
        <v>851.29125799999997</v>
      </c>
      <c r="G27" s="60"/>
      <c r="H27" s="80"/>
      <c r="I27" s="56"/>
      <c r="J27" s="56"/>
      <c r="K27" s="56"/>
      <c r="L27" s="56"/>
      <c r="M27" s="56"/>
    </row>
    <row r="28" spans="1:13" s="14" customFormat="1" ht="15" customHeight="1" x14ac:dyDescent="0.2">
      <c r="A28" s="30" t="s">
        <v>26</v>
      </c>
      <c r="B28" s="140">
        <v>1856.250933</v>
      </c>
      <c r="C28" s="140">
        <v>343.02013599999998</v>
      </c>
      <c r="D28" s="140">
        <v>1242.841893</v>
      </c>
      <c r="E28" s="140">
        <v>1060.566781</v>
      </c>
      <c r="F28" s="140">
        <v>4502.6797450000004</v>
      </c>
      <c r="G28" s="60"/>
      <c r="H28" s="80"/>
      <c r="I28" s="56"/>
      <c r="J28" s="56"/>
      <c r="K28" s="56"/>
      <c r="L28" s="56"/>
      <c r="M28" s="56"/>
    </row>
    <row r="29" spans="1:13" ht="15" customHeight="1" x14ac:dyDescent="0.2">
      <c r="A29" s="33" t="s">
        <v>27</v>
      </c>
      <c r="B29" s="141">
        <v>431.22418900000002</v>
      </c>
      <c r="C29" s="141">
        <v>95.781997000000004</v>
      </c>
      <c r="D29" s="141">
        <v>379.38955600000003</v>
      </c>
      <c r="E29" s="141">
        <v>288.32183600000002</v>
      </c>
      <c r="F29" s="141">
        <v>1194.71758</v>
      </c>
      <c r="G29" s="60"/>
      <c r="H29" s="80"/>
      <c r="I29" s="56"/>
      <c r="J29" s="56"/>
      <c r="K29" s="56"/>
      <c r="L29" s="56"/>
      <c r="M29" s="56"/>
    </row>
    <row r="30" spans="1:13" ht="15" customHeight="1" x14ac:dyDescent="0.2">
      <c r="A30" s="33" t="s">
        <v>51</v>
      </c>
      <c r="B30" s="141">
        <v>987.17370200000005</v>
      </c>
      <c r="C30" s="141">
        <v>162.060621</v>
      </c>
      <c r="D30" s="141">
        <v>583.83545000000004</v>
      </c>
      <c r="E30" s="141">
        <v>573.84752300000002</v>
      </c>
      <c r="F30" s="141">
        <v>2306.9172979999998</v>
      </c>
      <c r="G30" s="60"/>
      <c r="H30" s="80"/>
      <c r="I30" s="56"/>
      <c r="J30" s="56"/>
      <c r="K30" s="56"/>
      <c r="L30" s="56"/>
      <c r="M30" s="56"/>
    </row>
    <row r="31" spans="1:13" ht="15" customHeight="1" x14ac:dyDescent="0.2">
      <c r="A31" s="33" t="s">
        <v>29</v>
      </c>
      <c r="B31" s="141">
        <v>437.85304100000002</v>
      </c>
      <c r="C31" s="141">
        <v>85.177516999999995</v>
      </c>
      <c r="D31" s="141">
        <v>279.61688600000002</v>
      </c>
      <c r="E31" s="141">
        <v>198.39742000000001</v>
      </c>
      <c r="F31" s="141">
        <v>1001.044866</v>
      </c>
      <c r="G31" s="60"/>
      <c r="H31" s="80"/>
      <c r="I31" s="56"/>
      <c r="J31" s="56"/>
      <c r="K31" s="56"/>
      <c r="L31" s="56"/>
      <c r="M31" s="56"/>
    </row>
    <row r="32" spans="1:13" s="14" customFormat="1" ht="15" customHeight="1" x14ac:dyDescent="0.2">
      <c r="A32" s="29" t="s">
        <v>30</v>
      </c>
      <c r="B32" s="142">
        <v>13481.071813</v>
      </c>
      <c r="C32" s="142">
        <v>2242.621803</v>
      </c>
      <c r="D32" s="142">
        <v>12527.093879</v>
      </c>
      <c r="E32" s="142">
        <v>9447.4798019999998</v>
      </c>
      <c r="F32" s="142">
        <v>37698.267298999999</v>
      </c>
      <c r="G32" s="60"/>
      <c r="H32" s="80"/>
      <c r="I32" s="56"/>
      <c r="J32" s="56"/>
      <c r="K32" s="56"/>
      <c r="L32" s="56"/>
      <c r="M32" s="56"/>
    </row>
    <row r="33" spans="1:13" ht="15" customHeight="1" x14ac:dyDescent="0.2">
      <c r="A33" s="30" t="s">
        <v>31</v>
      </c>
      <c r="B33" s="145">
        <v>13918.647595</v>
      </c>
      <c r="C33" s="145">
        <v>2256.2367680000002</v>
      </c>
      <c r="D33" s="145">
        <v>12554.442188999999</v>
      </c>
      <c r="E33" s="145">
        <v>9581.2846320000008</v>
      </c>
      <c r="F33" s="145">
        <v>38310.611185000002</v>
      </c>
      <c r="G33" s="60"/>
      <c r="H33" s="80"/>
      <c r="I33" s="56"/>
      <c r="J33" s="56"/>
      <c r="K33" s="56"/>
      <c r="L33" s="56"/>
      <c r="M33" s="56"/>
    </row>
    <row r="34" spans="1:13" s="14" customFormat="1" ht="15" customHeight="1" x14ac:dyDescent="0.2">
      <c r="A34" s="143" t="s">
        <v>32</v>
      </c>
      <c r="B34" s="146">
        <v>437.575782</v>
      </c>
      <c r="C34" s="146">
        <v>13.614964000000001</v>
      </c>
      <c r="D34" s="146">
        <v>27.348309</v>
      </c>
      <c r="E34" s="146">
        <v>133.80482900000001</v>
      </c>
      <c r="F34" s="146">
        <v>612.343886</v>
      </c>
      <c r="G34" s="60"/>
      <c r="H34" s="80"/>
      <c r="I34" s="56"/>
      <c r="J34" s="56"/>
      <c r="K34" s="56"/>
      <c r="L34" s="56"/>
      <c r="M34" s="56"/>
    </row>
    <row r="35" spans="1:13" s="14" customFormat="1" ht="15" customHeight="1" x14ac:dyDescent="0.2">
      <c r="A35" s="33" t="s">
        <v>33</v>
      </c>
      <c r="B35" s="141">
        <v>1288.2961620000001</v>
      </c>
      <c r="C35" s="141">
        <v>169.64858100000001</v>
      </c>
      <c r="D35" s="141">
        <v>813.37666100000001</v>
      </c>
      <c r="E35" s="141">
        <v>438.57268499999998</v>
      </c>
      <c r="F35" s="141">
        <v>2709.8940910000001</v>
      </c>
      <c r="G35" s="60"/>
      <c r="H35" s="80"/>
      <c r="I35" s="56"/>
      <c r="J35" s="56"/>
      <c r="K35" s="56"/>
      <c r="L35" s="56"/>
      <c r="M35" s="56"/>
    </row>
    <row r="36" spans="1:13" ht="15" customHeight="1" x14ac:dyDescent="0.2">
      <c r="A36" s="33" t="s">
        <v>34</v>
      </c>
      <c r="B36" s="141">
        <v>1282.795218</v>
      </c>
      <c r="C36" s="141">
        <v>192.14276000000001</v>
      </c>
      <c r="D36" s="141">
        <v>931.84183099999996</v>
      </c>
      <c r="E36" s="141">
        <v>531.242436</v>
      </c>
      <c r="F36" s="141">
        <v>2938.0222469999999</v>
      </c>
      <c r="G36" s="60"/>
      <c r="H36" s="80"/>
      <c r="I36" s="56"/>
      <c r="J36" s="56"/>
      <c r="K36" s="56"/>
      <c r="L36" s="56"/>
      <c r="M36" s="56"/>
    </row>
    <row r="37" spans="1:13" s="24" customFormat="1" ht="15" customHeight="1" x14ac:dyDescent="0.2">
      <c r="A37" s="33" t="s">
        <v>35</v>
      </c>
      <c r="B37" s="141">
        <v>-5.5009439999999996</v>
      </c>
      <c r="C37" s="141">
        <v>22.494178999999999</v>
      </c>
      <c r="D37" s="141">
        <v>118.46517</v>
      </c>
      <c r="E37" s="141">
        <v>92.669751000000005</v>
      </c>
      <c r="F37" s="141">
        <v>228.12815599999999</v>
      </c>
      <c r="G37" s="60"/>
      <c r="H37" s="80"/>
      <c r="I37" s="56"/>
      <c r="J37" s="56"/>
      <c r="K37" s="56"/>
      <c r="L37" s="56"/>
      <c r="M37" s="56"/>
    </row>
    <row r="38" spans="1:13" ht="15" customHeight="1" x14ac:dyDescent="0.2">
      <c r="A38" s="29" t="s">
        <v>36</v>
      </c>
      <c r="B38" s="142">
        <v>14769.367974999999</v>
      </c>
      <c r="C38" s="142">
        <v>2412.2703839999999</v>
      </c>
      <c r="D38" s="142">
        <v>13340.470541000001</v>
      </c>
      <c r="E38" s="142">
        <v>9886.0524879999994</v>
      </c>
      <c r="F38" s="142">
        <v>40408.161390000001</v>
      </c>
      <c r="G38" s="60"/>
      <c r="H38" s="80"/>
      <c r="I38" s="56"/>
      <c r="J38" s="56"/>
      <c r="K38" s="56"/>
      <c r="L38" s="56"/>
      <c r="M38" s="56"/>
    </row>
    <row r="39" spans="1:13" ht="15" customHeight="1" x14ac:dyDescent="0.2">
      <c r="A39" s="30" t="s">
        <v>37</v>
      </c>
      <c r="B39" s="145">
        <v>15201.442814</v>
      </c>
      <c r="C39" s="145">
        <v>2448.3795279999999</v>
      </c>
      <c r="D39" s="145">
        <v>13486.284020999999</v>
      </c>
      <c r="E39" s="145">
        <v>10112.527069</v>
      </c>
      <c r="F39" s="145">
        <v>41248.633433000003</v>
      </c>
      <c r="G39" s="60"/>
      <c r="H39" s="80"/>
      <c r="I39" s="56"/>
      <c r="J39" s="56"/>
      <c r="K39" s="56"/>
      <c r="L39" s="56"/>
      <c r="M39" s="56"/>
    </row>
    <row r="40" spans="1:13" ht="15" customHeight="1" x14ac:dyDescent="0.2">
      <c r="A40" s="43" t="s">
        <v>38</v>
      </c>
      <c r="B40" s="147">
        <v>432.074838</v>
      </c>
      <c r="C40" s="147">
        <v>36.109143000000003</v>
      </c>
      <c r="D40" s="147">
        <v>145.813479</v>
      </c>
      <c r="E40" s="147">
        <v>226.474581</v>
      </c>
      <c r="F40" s="147">
        <v>840.47204199999999</v>
      </c>
      <c r="G40" s="60"/>
      <c r="H40" s="80"/>
      <c r="I40" s="56"/>
      <c r="J40" s="56"/>
      <c r="K40" s="56"/>
      <c r="L40" s="56"/>
      <c r="M40" s="56"/>
    </row>
    <row r="41" spans="1:13" ht="15" customHeight="1" x14ac:dyDescent="0.2">
      <c r="A41" s="111" t="s">
        <v>52</v>
      </c>
      <c r="B41" s="140">
        <v>13123.799628000001</v>
      </c>
      <c r="C41" s="140">
        <v>1847.894935</v>
      </c>
      <c r="D41" s="140">
        <v>8826.0264659999993</v>
      </c>
      <c r="E41" s="140">
        <v>4358.1974140000002</v>
      </c>
      <c r="F41" s="140">
        <v>28155.918444999999</v>
      </c>
      <c r="G41" s="60"/>
      <c r="H41" s="80"/>
      <c r="I41" s="56"/>
      <c r="J41" s="56"/>
      <c r="K41" s="56"/>
      <c r="L41" s="56"/>
      <c r="M41" s="56"/>
    </row>
    <row r="42" spans="1:13" ht="15" customHeight="1" x14ac:dyDescent="0.2">
      <c r="A42" s="29" t="s">
        <v>39</v>
      </c>
      <c r="B42" s="148"/>
      <c r="C42" s="148"/>
      <c r="D42" s="148"/>
      <c r="E42" s="148"/>
      <c r="F42" s="148"/>
    </row>
    <row r="43" spans="1:13" ht="15" customHeight="1" x14ac:dyDescent="0.2">
      <c r="A43" s="33" t="s">
        <v>40</v>
      </c>
      <c r="B43" s="149">
        <v>0.23052717415271484</v>
      </c>
      <c r="C43" s="149">
        <v>0.21232714916745879</v>
      </c>
      <c r="D43" s="149">
        <v>0.16527143606960346</v>
      </c>
      <c r="E43" s="149">
        <v>0.16103534502541531</v>
      </c>
      <c r="F43" s="149">
        <v>0.19014943953045357</v>
      </c>
    </row>
    <row r="44" spans="1:13" ht="15" customHeight="1" x14ac:dyDescent="0.2">
      <c r="A44" s="33" t="s">
        <v>41</v>
      </c>
      <c r="B44" s="149">
        <v>0.12372450482428018</v>
      </c>
      <c r="C44" s="149">
        <v>0.12365523494134836</v>
      </c>
      <c r="D44" s="149">
        <v>9.3365017809798764E-2</v>
      </c>
      <c r="E44" s="149">
        <v>0.10956401436182234</v>
      </c>
      <c r="F44" s="149">
        <v>0.10999386728524435</v>
      </c>
    </row>
    <row r="45" spans="1:13" ht="15" customHeight="1" x14ac:dyDescent="0.2">
      <c r="A45" s="33" t="s">
        <v>42</v>
      </c>
      <c r="B45" s="149">
        <v>1.0879927095536266</v>
      </c>
      <c r="C45" s="149">
        <v>0.96585765827999437</v>
      </c>
      <c r="D45" s="149">
        <v>0.78026329041181874</v>
      </c>
      <c r="E45" s="149">
        <v>0.51148242321960213</v>
      </c>
      <c r="F45" s="149">
        <v>0.83281991076470308</v>
      </c>
    </row>
    <row r="46" spans="1:13" ht="15" customHeight="1" x14ac:dyDescent="0.2">
      <c r="A46" s="48" t="s">
        <v>43</v>
      </c>
      <c r="B46" s="150">
        <v>4.7195855046263482</v>
      </c>
      <c r="C46" s="150">
        <v>4.5489126664543447</v>
      </c>
      <c r="D46" s="150">
        <v>4.7211018973854246</v>
      </c>
      <c r="E46" s="150">
        <v>3.1762121734137168</v>
      </c>
      <c r="F46" s="150">
        <v>4.379817857056171</v>
      </c>
    </row>
    <row r="47" spans="1:13" x14ac:dyDescent="0.2">
      <c r="A47" s="71" t="s">
        <v>45</v>
      </c>
      <c r="B47" s="2"/>
      <c r="C47" s="2"/>
      <c r="D47" s="2"/>
      <c r="E47" s="2"/>
      <c r="F47" s="2"/>
    </row>
    <row r="48" spans="1:13" ht="15" customHeight="1" x14ac:dyDescent="0.2">
      <c r="A48" s="91" t="s">
        <v>184</v>
      </c>
      <c r="B48" s="2"/>
      <c r="C48" s="2"/>
      <c r="D48" s="2"/>
      <c r="E48" s="2"/>
      <c r="F48" s="2"/>
    </row>
    <row r="49" spans="1:1" x14ac:dyDescent="0.2">
      <c r="A49" s="81"/>
    </row>
  </sheetData>
  <pageMargins left="0.7" right="0.7" top="0.75" bottom="0.75" header="0.3" footer="0.3"/>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workbookViewId="0">
      <pane xSplit="1" ySplit="3" topLeftCell="B4" activePane="bottomRight" state="frozen"/>
      <selection pane="topRight" activeCell="B1" sqref="B1"/>
      <selection pane="bottomLeft" activeCell="A4" sqref="A4"/>
      <selection pane="bottomRight" activeCell="A51" sqref="A2:I51"/>
    </sheetView>
  </sheetViews>
  <sheetFormatPr baseColWidth="10" defaultColWidth="11.42578125" defaultRowHeight="12.75" x14ac:dyDescent="0.2"/>
  <cols>
    <col min="1" max="1" width="53.42578125" style="4" customWidth="1"/>
    <col min="2" max="9" width="9.85546875" style="4" customWidth="1"/>
    <col min="10" max="16384" width="11.42578125" style="4"/>
  </cols>
  <sheetData>
    <row r="1" spans="1:11" ht="18.75" x14ac:dyDescent="0.25">
      <c r="A1" s="83" t="s">
        <v>63</v>
      </c>
      <c r="B1" s="54"/>
      <c r="C1" s="2"/>
      <c r="D1" s="2"/>
      <c r="E1" s="2"/>
      <c r="F1" s="2"/>
      <c r="G1" s="2"/>
      <c r="H1" s="2"/>
      <c r="I1" s="2"/>
    </row>
    <row r="2" spans="1:11" x14ac:dyDescent="0.2">
      <c r="A2" s="84" t="s">
        <v>0</v>
      </c>
      <c r="B2" s="54"/>
      <c r="C2" s="2"/>
      <c r="D2" s="2"/>
      <c r="E2" s="2"/>
      <c r="F2" s="2"/>
      <c r="G2" s="244" t="s">
        <v>1</v>
      </c>
      <c r="H2" s="244"/>
      <c r="I2" s="2"/>
    </row>
    <row r="3" spans="1:11" ht="27" x14ac:dyDescent="0.2">
      <c r="A3" s="78" t="s">
        <v>46</v>
      </c>
      <c r="B3" s="119">
        <v>2018</v>
      </c>
      <c r="C3" s="7" t="s">
        <v>198</v>
      </c>
      <c r="D3" s="119">
        <v>2019</v>
      </c>
      <c r="E3" s="7" t="s">
        <v>173</v>
      </c>
      <c r="F3" s="6">
        <v>2020</v>
      </c>
      <c r="G3" s="7" t="s">
        <v>219</v>
      </c>
      <c r="H3" s="119">
        <v>2021</v>
      </c>
      <c r="I3" s="7" t="s">
        <v>226</v>
      </c>
    </row>
    <row r="4" spans="1:11" s="14" customFormat="1" x14ac:dyDescent="0.2">
      <c r="A4" s="9" t="s">
        <v>3</v>
      </c>
      <c r="B4" s="10">
        <v>92.957819689000004</v>
      </c>
      <c r="C4" s="55">
        <v>1.3323951219517571E-2</v>
      </c>
      <c r="D4" s="10">
        <v>96.151151486000003</v>
      </c>
      <c r="E4" s="11">
        <v>1.2875650482253587E-3</v>
      </c>
      <c r="F4" s="10">
        <v>96.274952347999999</v>
      </c>
      <c r="G4" s="55">
        <v>2.7123580041473305E-2</v>
      </c>
      <c r="H4" s="10">
        <v>98.886273724000006</v>
      </c>
      <c r="I4" s="11">
        <f>(H4/D4)-1</f>
        <v>2.8446068463342744E-2</v>
      </c>
      <c r="J4" s="58"/>
      <c r="K4" s="132"/>
    </row>
    <row r="5" spans="1:11" s="14" customFormat="1" x14ac:dyDescent="0.2">
      <c r="A5" s="15" t="s">
        <v>4</v>
      </c>
      <c r="B5" s="16">
        <v>23.549358564999999</v>
      </c>
      <c r="C5" s="209">
        <v>2.5879039645468005E-2</v>
      </c>
      <c r="D5" s="16">
        <v>24.231573223000002</v>
      </c>
      <c r="E5" s="17">
        <v>-4.7167958781773933E-2</v>
      </c>
      <c r="F5" s="16">
        <v>23.088619376</v>
      </c>
      <c r="G5" s="57">
        <v>5.7583301900762329E-2</v>
      </c>
      <c r="H5" s="16">
        <v>24.418138316</v>
      </c>
      <c r="I5" s="17">
        <f t="shared" ref="I5:I41" si="0">(H5/D5)-1</f>
        <v>7.6992563084148369E-3</v>
      </c>
      <c r="J5" s="58"/>
      <c r="K5" s="132"/>
    </row>
    <row r="6" spans="1:11" s="14" customFormat="1" x14ac:dyDescent="0.2">
      <c r="A6" s="15" t="s">
        <v>5</v>
      </c>
      <c r="B6" s="16">
        <v>47.078825983000002</v>
      </c>
      <c r="C6" s="209">
        <v>1.6454860456069031E-2</v>
      </c>
      <c r="D6" s="16">
        <v>48.031754481</v>
      </c>
      <c r="E6" s="17">
        <v>8.797233258825532E-3</v>
      </c>
      <c r="F6" s="16">
        <v>48.454301029</v>
      </c>
      <c r="G6" s="57">
        <v>2.8702743728933777E-2</v>
      </c>
      <c r="H6" s="16">
        <v>49.845072414000001</v>
      </c>
      <c r="I6" s="17">
        <f t="shared" si="0"/>
        <v>3.7752481719511177E-2</v>
      </c>
      <c r="J6" s="58"/>
      <c r="K6" s="132"/>
    </row>
    <row r="7" spans="1:11" s="14" customFormat="1" x14ac:dyDescent="0.2">
      <c r="A7" s="15" t="s">
        <v>6</v>
      </c>
      <c r="B7" s="16">
        <v>2.4074840740000001</v>
      </c>
      <c r="C7" s="209">
        <v>-6.385608396719944E-2</v>
      </c>
      <c r="D7" s="16">
        <v>2.2649262129999999</v>
      </c>
      <c r="E7" s="17">
        <v>-7.372390060284939E-2</v>
      </c>
      <c r="F7" s="16">
        <v>2.0979470180000002</v>
      </c>
      <c r="G7" s="57">
        <v>-6.8888146726305943E-2</v>
      </c>
      <c r="H7" s="16">
        <v>1.953423336</v>
      </c>
      <c r="I7" s="17">
        <f t="shared" si="0"/>
        <v>-0.13753334444719056</v>
      </c>
      <c r="J7" s="58"/>
      <c r="K7" s="132"/>
    </row>
    <row r="8" spans="1:11" x14ac:dyDescent="0.2">
      <c r="A8" s="15" t="s">
        <v>7</v>
      </c>
      <c r="B8" s="16">
        <v>15.800250057</v>
      </c>
      <c r="C8" s="209">
        <v>2.0537086348306755E-3</v>
      </c>
      <c r="D8" s="16">
        <v>17.525658393000001</v>
      </c>
      <c r="E8" s="17">
        <v>2.5252609121764413E-2</v>
      </c>
      <c r="F8" s="16">
        <v>17.968226993999998</v>
      </c>
      <c r="G8" s="57">
        <v>4.1564083103435845E-3</v>
      </c>
      <c r="H8" s="16">
        <v>18.042910282000001</v>
      </c>
      <c r="I8" s="17">
        <f t="shared" si="0"/>
        <v>2.9513977586519635E-2</v>
      </c>
      <c r="J8" s="58"/>
      <c r="K8" s="132"/>
    </row>
    <row r="9" spans="1:11" s="14" customFormat="1" x14ac:dyDescent="0.2">
      <c r="A9" s="15" t="s">
        <v>8</v>
      </c>
      <c r="B9" s="16">
        <v>4.121901007</v>
      </c>
      <c r="C9" s="209">
        <v>-8.2260092774416593E-3</v>
      </c>
      <c r="D9" s="16">
        <v>4.0972391750000003</v>
      </c>
      <c r="E9" s="17">
        <v>0.1387809521761687</v>
      </c>
      <c r="F9" s="16">
        <v>4.6658579290000004</v>
      </c>
      <c r="G9" s="57">
        <v>-8.3861434693075498E-3</v>
      </c>
      <c r="H9" s="16">
        <v>4.626729375</v>
      </c>
      <c r="I9" s="17">
        <f t="shared" si="0"/>
        <v>0.12923097173110465</v>
      </c>
      <c r="J9" s="58"/>
      <c r="K9" s="132"/>
    </row>
    <row r="10" spans="1:11" x14ac:dyDescent="0.2">
      <c r="A10" s="18" t="s">
        <v>9</v>
      </c>
      <c r="B10" s="19">
        <v>110.826855503</v>
      </c>
      <c r="C10" s="59">
        <v>2.1183782990297884E-2</v>
      </c>
      <c r="D10" s="19">
        <v>115.137940876</v>
      </c>
      <c r="E10" s="20">
        <v>-1.0338589859636094E-2</v>
      </c>
      <c r="F10" s="19">
        <v>113.947576928</v>
      </c>
      <c r="G10" s="59">
        <v>3.9771248974109552E-2</v>
      </c>
      <c r="H10" s="19">
        <v>118.47941437999999</v>
      </c>
      <c r="I10" s="20">
        <f t="shared" si="0"/>
        <v>2.9021480483124584E-2</v>
      </c>
      <c r="J10" s="58"/>
    </row>
    <row r="11" spans="1:11" x14ac:dyDescent="0.2">
      <c r="A11" s="15" t="s">
        <v>10</v>
      </c>
      <c r="B11" s="16">
        <v>69.813553756000005</v>
      </c>
      <c r="C11" s="209">
        <v>2.5304128219365341E-2</v>
      </c>
      <c r="D11" s="16">
        <v>73.326158925000001</v>
      </c>
      <c r="E11" s="17">
        <v>6.8962766823394972E-3</v>
      </c>
      <c r="F11" s="16">
        <v>73.831836405000004</v>
      </c>
      <c r="G11" s="57">
        <v>1.5657290747297603E-2</v>
      </c>
      <c r="H11" s="16">
        <v>74.987842934</v>
      </c>
      <c r="I11" s="17">
        <f t="shared" si="0"/>
        <v>2.2661544438726366E-2</v>
      </c>
      <c r="J11" s="58"/>
    </row>
    <row r="12" spans="1:11" x14ac:dyDescent="0.2">
      <c r="A12" s="21" t="s">
        <v>11</v>
      </c>
      <c r="B12" s="16">
        <v>57.453914228000002</v>
      </c>
      <c r="C12" s="209">
        <v>3.1475111005653478E-2</v>
      </c>
      <c r="D12" s="16">
        <v>59.61411786</v>
      </c>
      <c r="E12" s="17">
        <v>1.938272344671077E-2</v>
      </c>
      <c r="F12" s="16">
        <v>60.769601819999998</v>
      </c>
      <c r="G12" s="57">
        <v>-0.13576852273013629</v>
      </c>
      <c r="H12" s="16">
        <v>52.519002753999999</v>
      </c>
      <c r="I12" s="17">
        <f t="shared" si="0"/>
        <v>-0.11901736301227228</v>
      </c>
      <c r="J12" s="58"/>
    </row>
    <row r="13" spans="1:11" s="14" customFormat="1" x14ac:dyDescent="0.2">
      <c r="A13" s="21" t="s">
        <v>12</v>
      </c>
      <c r="B13" s="16">
        <v>12.359639527000001</v>
      </c>
      <c r="C13" s="209">
        <v>-4.882841969383489E-3</v>
      </c>
      <c r="D13" s="16">
        <v>13.712041064999999</v>
      </c>
      <c r="E13" s="17">
        <v>-4.7389478920000561E-2</v>
      </c>
      <c r="F13" s="16">
        <v>13.062234584</v>
      </c>
      <c r="G13" s="57">
        <v>0.72013754878680558</v>
      </c>
      <c r="H13" s="16">
        <v>22.468840179000001</v>
      </c>
      <c r="I13" s="17">
        <f t="shared" si="0"/>
        <v>0.638621126679072</v>
      </c>
      <c r="J13" s="58"/>
    </row>
    <row r="14" spans="1:11" s="14" customFormat="1" x14ac:dyDescent="0.2">
      <c r="A14" s="236" t="s">
        <v>208</v>
      </c>
      <c r="B14" s="103"/>
      <c r="C14" s="206"/>
      <c r="D14" s="103"/>
      <c r="E14" s="206"/>
      <c r="F14" s="103">
        <v>0</v>
      </c>
      <c r="G14" s="239" t="s">
        <v>213</v>
      </c>
      <c r="H14" s="103">
        <v>8.1008163940000006</v>
      </c>
      <c r="I14" s="206"/>
      <c r="J14" s="58"/>
    </row>
    <row r="15" spans="1:11" x14ac:dyDescent="0.2">
      <c r="A15" s="15" t="s">
        <v>13</v>
      </c>
      <c r="B15" s="16">
        <v>22.412252582000001</v>
      </c>
      <c r="C15" s="209">
        <v>8.5779145840452209E-3</v>
      </c>
      <c r="D15" s="16">
        <v>22.589574483</v>
      </c>
      <c r="E15" s="17">
        <v>6.4602183237150168E-3</v>
      </c>
      <c r="F15" s="16">
        <v>22.735508066000001</v>
      </c>
      <c r="G15" s="57">
        <v>7.6577410099914589E-2</v>
      </c>
      <c r="H15" s="16">
        <v>24.476534391000001</v>
      </c>
      <c r="I15" s="17">
        <f t="shared" si="0"/>
        <v>8.3532335211539799E-2</v>
      </c>
      <c r="J15" s="58"/>
    </row>
    <row r="16" spans="1:11" x14ac:dyDescent="0.2">
      <c r="A16" s="21" t="s">
        <v>14</v>
      </c>
      <c r="B16" s="16">
        <v>18.373151053000001</v>
      </c>
      <c r="C16" s="209">
        <v>-2.3396947279796798E-4</v>
      </c>
      <c r="D16" s="16">
        <v>18.34221737</v>
      </c>
      <c r="E16" s="17">
        <v>-2.1391488394513214E-3</v>
      </c>
      <c r="F16" s="16">
        <v>18.302980637000001</v>
      </c>
      <c r="G16" s="57">
        <v>1.8529237216937666E-3</v>
      </c>
      <c r="H16" s="16">
        <v>18.336894663999999</v>
      </c>
      <c r="I16" s="17">
        <f t="shared" si="0"/>
        <v>-2.9018879738640369E-4</v>
      </c>
      <c r="J16" s="58"/>
    </row>
    <row r="17" spans="1:10" s="24" customFormat="1" x14ac:dyDescent="0.2">
      <c r="A17" s="21" t="s">
        <v>15</v>
      </c>
      <c r="B17" s="16">
        <v>0.37507886699999998</v>
      </c>
      <c r="C17" s="209">
        <v>4.9722277809358895E-2</v>
      </c>
      <c r="D17" s="16">
        <v>0.39495750000000002</v>
      </c>
      <c r="E17" s="17">
        <v>0.12756140091022461</v>
      </c>
      <c r="F17" s="16">
        <v>0.44533883200000002</v>
      </c>
      <c r="G17" s="57">
        <v>7.5091217286886058E-2</v>
      </c>
      <c r="H17" s="16">
        <v>0.47877986700000003</v>
      </c>
      <c r="I17" s="17">
        <f t="shared" si="0"/>
        <v>0.21223135907027979</v>
      </c>
      <c r="J17" s="58"/>
    </row>
    <row r="18" spans="1:10" x14ac:dyDescent="0.2">
      <c r="A18" s="21" t="s">
        <v>16</v>
      </c>
      <c r="B18" s="16">
        <v>3.6640226610000002</v>
      </c>
      <c r="C18" s="209">
        <v>4.8869593024704727E-2</v>
      </c>
      <c r="D18" s="16">
        <v>3.8523996120000001</v>
      </c>
      <c r="E18" s="17">
        <v>3.4988318340636315E-2</v>
      </c>
      <c r="F18" s="16">
        <v>3.9871885960000002</v>
      </c>
      <c r="G18" s="57">
        <v>0.41976225169761205</v>
      </c>
      <c r="H18" s="16">
        <v>5.6608598590000003</v>
      </c>
      <c r="I18" s="17">
        <f t="shared" si="0"/>
        <v>0.46943734532802672</v>
      </c>
      <c r="J18" s="58"/>
    </row>
    <row r="19" spans="1:10" x14ac:dyDescent="0.2">
      <c r="A19" s="15" t="s">
        <v>17</v>
      </c>
      <c r="B19" s="16">
        <v>4.8512562839999998</v>
      </c>
      <c r="C19" s="209">
        <v>6.1623819648355393E-3</v>
      </c>
      <c r="D19" s="16">
        <v>4.9481708710000003</v>
      </c>
      <c r="E19" s="17">
        <v>7.9574345402592339E-2</v>
      </c>
      <c r="F19" s="16">
        <v>5.3419183290000003</v>
      </c>
      <c r="G19" s="57">
        <v>1.5211497816967068E-2</v>
      </c>
      <c r="H19" s="16">
        <v>5.4231769080000003</v>
      </c>
      <c r="I19" s="17">
        <f t="shared" si="0"/>
        <v>9.599628820093753E-2</v>
      </c>
      <c r="J19" s="58"/>
    </row>
    <row r="20" spans="1:10" x14ac:dyDescent="0.2">
      <c r="A20" s="15" t="s">
        <v>18</v>
      </c>
      <c r="B20" s="16">
        <v>9.2972170280000004</v>
      </c>
      <c r="C20" s="209">
        <v>3.1822633809355905E-2</v>
      </c>
      <c r="D20" s="16">
        <v>9.6622821010000006</v>
      </c>
      <c r="E20" s="17">
        <v>-0.17297995830891955</v>
      </c>
      <c r="F20" s="16">
        <v>7.990900946</v>
      </c>
      <c r="G20" s="57">
        <v>0.14759900078481092</v>
      </c>
      <c r="H20" s="16">
        <v>9.1703499409999996</v>
      </c>
      <c r="I20" s="17">
        <f t="shared" si="0"/>
        <v>-5.0912626526303573E-2</v>
      </c>
      <c r="J20" s="58"/>
    </row>
    <row r="21" spans="1:10" x14ac:dyDescent="0.2">
      <c r="A21" s="26" t="s">
        <v>19</v>
      </c>
      <c r="B21" s="27">
        <v>4.4525758499999997</v>
      </c>
      <c r="C21" s="68">
        <v>1.7425326295619659E-2</v>
      </c>
      <c r="D21" s="27">
        <v>4.6117544940000004</v>
      </c>
      <c r="E21" s="28">
        <v>-0.12237019896315404</v>
      </c>
      <c r="F21" s="27">
        <v>4.0474131790000003</v>
      </c>
      <c r="G21" s="62">
        <v>9.2428671710860222E-2</v>
      </c>
      <c r="H21" s="27">
        <v>4.4215102030000004</v>
      </c>
      <c r="I21" s="28">
        <f t="shared" si="0"/>
        <v>-4.1252042199451888E-2</v>
      </c>
      <c r="J21" s="58"/>
    </row>
    <row r="22" spans="1:10" s="14" customFormat="1" x14ac:dyDescent="0.2">
      <c r="A22" s="29" t="s">
        <v>20</v>
      </c>
      <c r="B22" s="10">
        <v>17.869035813</v>
      </c>
      <c r="C22" s="55">
        <v>6.1249726939118565E-2</v>
      </c>
      <c r="D22" s="10">
        <v>18.986789388999998</v>
      </c>
      <c r="E22" s="11">
        <v>-6.9214693599612076E-2</v>
      </c>
      <c r="F22" s="10">
        <v>17.672624579000001</v>
      </c>
      <c r="G22" s="55">
        <v>0.10867180861648063</v>
      </c>
      <c r="H22" s="10">
        <v>19.593140654999999</v>
      </c>
      <c r="I22" s="11">
        <f t="shared" si="0"/>
        <v>3.1935429080563349E-2</v>
      </c>
      <c r="J22" s="58"/>
    </row>
    <row r="23" spans="1:10" s="14" customFormat="1" x14ac:dyDescent="0.2">
      <c r="A23" s="30" t="s">
        <v>21</v>
      </c>
      <c r="B23" s="31">
        <v>9.1475444249999995</v>
      </c>
      <c r="C23" s="59">
        <v>0.10123537737060828</v>
      </c>
      <c r="D23" s="31">
        <v>10.039535786</v>
      </c>
      <c r="E23" s="20">
        <v>-0.10348596938603516</v>
      </c>
      <c r="F23" s="19">
        <v>9.0005846930000004</v>
      </c>
      <c r="G23" s="59">
        <v>0.16783426794204148</v>
      </c>
      <c r="H23" s="19">
        <v>10.511191236</v>
      </c>
      <c r="I23" s="20">
        <f t="shared" si="0"/>
        <v>4.697980664182877E-2</v>
      </c>
      <c r="J23" s="58"/>
    </row>
    <row r="24" spans="1:10" x14ac:dyDescent="0.2">
      <c r="A24" s="32" t="s">
        <v>22</v>
      </c>
      <c r="B24" s="10">
        <v>31.500151343999999</v>
      </c>
      <c r="C24" s="55">
        <v>0.14992069928116059</v>
      </c>
      <c r="D24" s="10">
        <v>36.386644185000002</v>
      </c>
      <c r="E24" s="11">
        <v>-0.13491922319189276</v>
      </c>
      <c r="F24" s="10">
        <v>31.477386417000002</v>
      </c>
      <c r="G24" s="55">
        <v>4.2596179912696375E-2</v>
      </c>
      <c r="H24" s="10">
        <v>32.818202831999997</v>
      </c>
      <c r="I24" s="11">
        <f t="shared" si="0"/>
        <v>-9.8070086783959454E-2</v>
      </c>
      <c r="J24" s="58"/>
    </row>
    <row r="25" spans="1:10" s="14" customFormat="1" x14ac:dyDescent="0.2">
      <c r="A25" s="33" t="s">
        <v>23</v>
      </c>
      <c r="B25" s="16">
        <v>26.763738975999999</v>
      </c>
      <c r="C25" s="209">
        <v>0.15415134806099928</v>
      </c>
      <c r="D25" s="16">
        <v>30.898598584999998</v>
      </c>
      <c r="E25" s="17">
        <v>-0.15402553410012532</v>
      </c>
      <c r="F25" s="16">
        <v>26.139425435</v>
      </c>
      <c r="G25" s="57">
        <v>4.7956473416646883E-2</v>
      </c>
      <c r="H25" s="16">
        <v>27.392980095999999</v>
      </c>
      <c r="I25" s="17">
        <f t="shared" si="0"/>
        <v>-0.11345558211503592</v>
      </c>
      <c r="J25" s="58"/>
    </row>
    <row r="26" spans="1:10" x14ac:dyDescent="0.2">
      <c r="A26" s="33" t="s">
        <v>24</v>
      </c>
      <c r="B26" s="16">
        <v>2.9922916060000002</v>
      </c>
      <c r="C26" s="209">
        <v>0.17306178376899783</v>
      </c>
      <c r="D26" s="16">
        <v>3.6278436940000001</v>
      </c>
      <c r="E26" s="17">
        <v>4.5290355334697274E-3</v>
      </c>
      <c r="F26" s="16">
        <v>3.6442743270000002</v>
      </c>
      <c r="G26" s="57">
        <v>-5.164500065365174E-3</v>
      </c>
      <c r="H26" s="16">
        <v>3.6254534719999998</v>
      </c>
      <c r="I26" s="17">
        <f t="shared" si="0"/>
        <v>-6.5885473620419521E-4</v>
      </c>
      <c r="J26" s="58"/>
    </row>
    <row r="27" spans="1:10" x14ac:dyDescent="0.2">
      <c r="A27" s="33" t="s">
        <v>25</v>
      </c>
      <c r="B27" s="16">
        <v>1.7441207599999999</v>
      </c>
      <c r="C27" s="209">
        <v>4.7421862047834606E-2</v>
      </c>
      <c r="D27" s="16">
        <v>1.860201905</v>
      </c>
      <c r="E27" s="17">
        <v>-8.9514611587283577E-2</v>
      </c>
      <c r="F27" s="16">
        <v>1.693686654</v>
      </c>
      <c r="G27" s="57">
        <v>6.2634140588794018E-2</v>
      </c>
      <c r="H27" s="16">
        <v>1.7997692620000001</v>
      </c>
      <c r="I27" s="17">
        <f t="shared" si="0"/>
        <v>-3.2487141765398797E-2</v>
      </c>
      <c r="J27" s="58"/>
    </row>
    <row r="28" spans="1:10" s="14" customFormat="1" x14ac:dyDescent="0.2">
      <c r="A28" s="30" t="s">
        <v>26</v>
      </c>
      <c r="B28" s="19">
        <v>14.846439365</v>
      </c>
      <c r="C28" s="59">
        <v>7.8581145900836757E-2</v>
      </c>
      <c r="D28" s="19">
        <v>16.104141804000001</v>
      </c>
      <c r="E28" s="20">
        <v>-5.8139303068446835E-2</v>
      </c>
      <c r="F28" s="19">
        <v>15.167858223</v>
      </c>
      <c r="G28" s="59">
        <v>4.4735502601882304E-2</v>
      </c>
      <c r="H28" s="19">
        <v>15.846399984</v>
      </c>
      <c r="I28" s="20">
        <f t="shared" si="0"/>
        <v>-1.6004691410254623E-2</v>
      </c>
      <c r="J28" s="58"/>
    </row>
    <row r="29" spans="1:10" x14ac:dyDescent="0.2">
      <c r="A29" s="33" t="s">
        <v>27</v>
      </c>
      <c r="B29" s="16">
        <v>3.3851327869999999</v>
      </c>
      <c r="C29" s="209">
        <v>9.2826381229738519E-2</v>
      </c>
      <c r="D29" s="16">
        <v>3.6991587080000001</v>
      </c>
      <c r="E29" s="17">
        <v>8.6848708411783049E-2</v>
      </c>
      <c r="F29" s="16">
        <v>4.0204258639999999</v>
      </c>
      <c r="G29" s="57">
        <v>2.6273146072865794E-2</v>
      </c>
      <c r="H29" s="16">
        <v>4.1260551000000003</v>
      </c>
      <c r="I29" s="17">
        <f t="shared" si="0"/>
        <v>0.11540364328699138</v>
      </c>
      <c r="J29" s="58"/>
    </row>
    <row r="30" spans="1:10" x14ac:dyDescent="0.2">
      <c r="A30" s="33" t="s">
        <v>28</v>
      </c>
      <c r="B30" s="16">
        <v>7.2000470339999998</v>
      </c>
      <c r="C30" s="209">
        <v>0.12408186254681342</v>
      </c>
      <c r="D30" s="16">
        <v>8.1408298240000008</v>
      </c>
      <c r="E30" s="17">
        <v>-4.6758714925816403E-2</v>
      </c>
      <c r="F30" s="16">
        <v>7.760175083</v>
      </c>
      <c r="G30" s="57">
        <v>7.7231577070076218E-2</v>
      </c>
      <c r="H30" s="16">
        <v>8.3595056430000003</v>
      </c>
      <c r="I30" s="17">
        <f t="shared" si="0"/>
        <v>2.6861612848768868E-2</v>
      </c>
      <c r="J30" s="58"/>
    </row>
    <row r="31" spans="1:10" x14ac:dyDescent="0.2">
      <c r="A31" s="34" t="s">
        <v>29</v>
      </c>
      <c r="B31" s="27">
        <v>4.2612595430000004</v>
      </c>
      <c r="C31" s="68">
        <v>-1.4138693836671212E-2</v>
      </c>
      <c r="D31" s="27">
        <v>4.2641532709999996</v>
      </c>
      <c r="E31" s="17">
        <v>-0.20564363902293703</v>
      </c>
      <c r="F31" s="27">
        <v>3.3872572750000001</v>
      </c>
      <c r="G31" s="57">
        <v>-7.799240463657986E-3</v>
      </c>
      <c r="H31" s="27">
        <v>3.3608392409999999</v>
      </c>
      <c r="I31" s="17">
        <f t="shared" si="0"/>
        <v>-0.21183901529603344</v>
      </c>
      <c r="J31" s="58"/>
    </row>
    <row r="32" spans="1:10" s="14" customFormat="1" x14ac:dyDescent="0.2">
      <c r="A32" s="32" t="s">
        <v>30</v>
      </c>
      <c r="B32" s="10">
        <v>124.45797103300001</v>
      </c>
      <c r="C32" s="55">
        <v>4.8090355426375408E-2</v>
      </c>
      <c r="D32" s="10">
        <v>132.53779567199999</v>
      </c>
      <c r="E32" s="11">
        <v>-3.6106356543328055E-2</v>
      </c>
      <c r="F32" s="10">
        <v>127.75233876599999</v>
      </c>
      <c r="G32" s="55">
        <v>3.0935932987019577E-2</v>
      </c>
      <c r="H32" s="10">
        <v>131.70447655699999</v>
      </c>
      <c r="I32" s="11">
        <f t="shared" si="0"/>
        <v>-6.2874073827383636E-3</v>
      </c>
      <c r="J32" s="58"/>
    </row>
    <row r="33" spans="1:10" x14ac:dyDescent="0.2">
      <c r="A33" s="30" t="s">
        <v>31</v>
      </c>
      <c r="B33" s="19">
        <v>125.673294868</v>
      </c>
      <c r="C33" s="59">
        <v>2.8041571125024145E-2</v>
      </c>
      <c r="D33" s="19">
        <v>131.24208268000001</v>
      </c>
      <c r="E33" s="20">
        <v>-1.6204006249925795E-2</v>
      </c>
      <c r="F33" s="19">
        <v>129.115435152</v>
      </c>
      <c r="G33" s="59">
        <v>4.035442552523727E-2</v>
      </c>
      <c r="H33" s="19">
        <v>134.325814364</v>
      </c>
      <c r="I33" s="20">
        <f t="shared" si="0"/>
        <v>2.3496515911888283E-2</v>
      </c>
      <c r="J33" s="58"/>
    </row>
    <row r="34" spans="1:10" s="14" customFormat="1" ht="15" customHeight="1" x14ac:dyDescent="0.2">
      <c r="A34" s="35" t="s">
        <v>32</v>
      </c>
      <c r="B34" s="36">
        <v>1.215323835</v>
      </c>
      <c r="C34" s="63"/>
      <c r="D34" s="36">
        <v>-1.295712991</v>
      </c>
      <c r="E34" s="37"/>
      <c r="F34" s="87">
        <v>1.363096385</v>
      </c>
      <c r="G34" s="63"/>
      <c r="H34" s="36">
        <v>2.6213378070000002</v>
      </c>
      <c r="I34" s="37"/>
      <c r="J34" s="58"/>
    </row>
    <row r="35" spans="1:10" s="14" customFormat="1" ht="15" customHeight="1" x14ac:dyDescent="0.2">
      <c r="A35" s="38" t="s">
        <v>33</v>
      </c>
      <c r="B35" s="39">
        <v>8.7214913880000005</v>
      </c>
      <c r="C35" s="210">
        <v>1.9322774172008561E-2</v>
      </c>
      <c r="D35" s="39">
        <v>8.947253602</v>
      </c>
      <c r="E35" s="40">
        <v>-3.0759574752467156E-2</v>
      </c>
      <c r="F35" s="39">
        <v>8.6720398860000003</v>
      </c>
      <c r="G35" s="64">
        <v>4.7267948186187514E-2</v>
      </c>
      <c r="H35" s="39">
        <v>9.0819494180000007</v>
      </c>
      <c r="I35" s="40">
        <f t="shared" si="0"/>
        <v>1.5054431448091821E-2</v>
      </c>
      <c r="J35" s="58"/>
    </row>
    <row r="36" spans="1:10" ht="15" customHeight="1" x14ac:dyDescent="0.2">
      <c r="A36" s="33" t="s">
        <v>34</v>
      </c>
      <c r="B36" s="16">
        <v>8.1704356409999992</v>
      </c>
      <c r="C36" s="209">
        <v>0.16361395316388294</v>
      </c>
      <c r="D36" s="16">
        <v>9.1510124919999996</v>
      </c>
      <c r="E36" s="17">
        <v>2.4678756497975574E-2</v>
      </c>
      <c r="F36" s="16">
        <v>9.3768481010000002</v>
      </c>
      <c r="G36" s="57">
        <v>-1.0815313302258156E-3</v>
      </c>
      <c r="H36" s="16">
        <v>9.3667067460000002</v>
      </c>
      <c r="I36" s="17">
        <f t="shared" si="0"/>
        <v>2.3570534319406145E-2</v>
      </c>
      <c r="J36" s="58"/>
    </row>
    <row r="37" spans="1:10" s="24" customFormat="1" ht="15" customHeight="1" x14ac:dyDescent="0.2">
      <c r="A37" s="48" t="s">
        <v>35</v>
      </c>
      <c r="B37" s="65">
        <v>-0.55105574599999996</v>
      </c>
      <c r="C37" s="68"/>
      <c r="D37" s="65">
        <v>0.203758889</v>
      </c>
      <c r="E37" s="17"/>
      <c r="F37" s="16">
        <v>0.70480821400000004</v>
      </c>
      <c r="G37" s="57"/>
      <c r="H37" s="66">
        <v>0.284757327</v>
      </c>
      <c r="I37" s="17"/>
      <c r="J37" s="58"/>
    </row>
    <row r="38" spans="1:10" ht="15" customHeight="1" x14ac:dyDescent="0.2">
      <c r="A38" s="30" t="s">
        <v>36</v>
      </c>
      <c r="B38" s="19">
        <v>133.179462422</v>
      </c>
      <c r="C38" s="59">
        <v>4.617352129916874E-2</v>
      </c>
      <c r="D38" s="19">
        <v>141.48504927499999</v>
      </c>
      <c r="E38" s="11">
        <v>-3.5768235929746428E-2</v>
      </c>
      <c r="F38" s="10">
        <v>136.424378652</v>
      </c>
      <c r="G38" s="55">
        <v>3.1974104380031676E-2</v>
      </c>
      <c r="H38" s="10">
        <v>140.78642597499999</v>
      </c>
      <c r="I38" s="11">
        <f t="shared" si="0"/>
        <v>-4.9377888588222341E-3</v>
      </c>
      <c r="J38" s="58"/>
    </row>
    <row r="39" spans="1:10" ht="15" customHeight="1" x14ac:dyDescent="0.2">
      <c r="A39" s="30" t="s">
        <v>37</v>
      </c>
      <c r="B39" s="19">
        <v>133.84373051</v>
      </c>
      <c r="C39" s="59">
        <v>3.6007302551984921E-2</v>
      </c>
      <c r="D39" s="19">
        <v>140.39309517300001</v>
      </c>
      <c r="E39" s="20">
        <v>-1.3539212292867475E-2</v>
      </c>
      <c r="F39" s="19">
        <v>138.49228325300001</v>
      </c>
      <c r="G39" s="59">
        <v>3.7548935831320795E-2</v>
      </c>
      <c r="H39" s="19">
        <v>143.69252111</v>
      </c>
      <c r="I39" s="20">
        <f t="shared" si="0"/>
        <v>2.3501340524861636E-2</v>
      </c>
      <c r="J39" s="58"/>
    </row>
    <row r="40" spans="1:10" ht="15" customHeight="1" x14ac:dyDescent="0.2">
      <c r="A40" s="67" t="s">
        <v>38</v>
      </c>
      <c r="B40" s="41">
        <v>0.66426808800000003</v>
      </c>
      <c r="C40" s="68"/>
      <c r="D40" s="41">
        <v>-1.091954101</v>
      </c>
      <c r="E40" s="42"/>
      <c r="F40" s="65">
        <v>2.0679045999999999</v>
      </c>
      <c r="G40" s="68"/>
      <c r="H40" s="41">
        <v>2.9060951340000001</v>
      </c>
      <c r="I40" s="42"/>
      <c r="J40" s="58"/>
    </row>
    <row r="41" spans="1:10" ht="17.25" customHeight="1" x14ac:dyDescent="0.2">
      <c r="A41" s="69" t="s">
        <v>56</v>
      </c>
      <c r="B41" s="45">
        <v>90.319535982999994</v>
      </c>
      <c r="C41" s="211">
        <v>3.2393793205587329E-3</v>
      </c>
      <c r="D41" s="45">
        <v>90.663425072999999</v>
      </c>
      <c r="E41" s="89">
        <v>1.6355650316608239E-2</v>
      </c>
      <c r="F41" s="88">
        <v>92.146284350000002</v>
      </c>
      <c r="G41" s="70">
        <v>9.1708120621578626E-3</v>
      </c>
      <c r="H41" s="45">
        <v>92.991340605999994</v>
      </c>
      <c r="I41" s="89">
        <f t="shared" si="0"/>
        <v>2.5676456973974027E-2</v>
      </c>
      <c r="J41" s="58"/>
    </row>
    <row r="42" spans="1:10" ht="15" customHeight="1" x14ac:dyDescent="0.2">
      <c r="A42" s="29" t="s">
        <v>39</v>
      </c>
      <c r="B42" s="39"/>
      <c r="C42" s="90"/>
      <c r="D42" s="39"/>
      <c r="E42" s="47"/>
      <c r="F42" s="39"/>
      <c r="G42" s="121"/>
      <c r="H42" s="120"/>
      <c r="I42" s="47"/>
    </row>
    <row r="43" spans="1:10" ht="15" customHeight="1" x14ac:dyDescent="0.25">
      <c r="A43" s="33" t="s">
        <v>40</v>
      </c>
      <c r="B43" s="208">
        <v>0.1612338068413057</v>
      </c>
      <c r="C43" s="123">
        <v>0.64345113223227002</v>
      </c>
      <c r="D43" s="208">
        <v>0.16490471554852787</v>
      </c>
      <c r="E43" s="123">
        <v>-0.9810372558094721</v>
      </c>
      <c r="F43" s="122">
        <v>0.15509434299043315</v>
      </c>
      <c r="G43" s="123">
        <v>1.027734421388371</v>
      </c>
      <c r="H43" s="122">
        <v>0.16537168720431686</v>
      </c>
      <c r="I43" s="123">
        <f>(H43-D43)*100</f>
        <v>4.6697165578898914E-2</v>
      </c>
    </row>
    <row r="44" spans="1:10" ht="15" customHeight="1" x14ac:dyDescent="0.25">
      <c r="A44" s="33" t="s">
        <v>41</v>
      </c>
      <c r="B44" s="208">
        <v>8.2539059540062312E-2</v>
      </c>
      <c r="C44" s="123">
        <v>0.65804068765360069</v>
      </c>
      <c r="D44" s="208">
        <v>8.719572114644876E-2</v>
      </c>
      <c r="E44" s="123">
        <v>-0.82069007111779391</v>
      </c>
      <c r="F44" s="122">
        <v>7.8988820435270821E-2</v>
      </c>
      <c r="G44" s="123">
        <v>0.97286271568262361</v>
      </c>
      <c r="H44" s="122">
        <v>8.8717447592097057E-2</v>
      </c>
      <c r="I44" s="123">
        <f t="shared" ref="I44:I45" si="1">(H44-D44)*100</f>
        <v>0.15217264456482971</v>
      </c>
    </row>
    <row r="45" spans="1:10" ht="15" customHeight="1" x14ac:dyDescent="0.25">
      <c r="A45" s="33" t="s">
        <v>42</v>
      </c>
      <c r="B45" s="208">
        <v>0.81496073828924176</v>
      </c>
      <c r="C45" s="123">
        <v>-1.3837280162698029</v>
      </c>
      <c r="D45" s="208">
        <v>0.78743309445356247</v>
      </c>
      <c r="E45" s="123">
        <v>2.1239514778175983</v>
      </c>
      <c r="F45" s="122">
        <v>0.80867260923173845</v>
      </c>
      <c r="G45" s="123">
        <v>-2.3799210822221473</v>
      </c>
      <c r="H45" s="122">
        <v>0.78487339840951698</v>
      </c>
      <c r="I45" s="123">
        <f t="shared" si="1"/>
        <v>-0.25596960440454897</v>
      </c>
    </row>
    <row r="46" spans="1:10" ht="15" customHeight="1" x14ac:dyDescent="0.2">
      <c r="A46" s="48" t="s">
        <v>175</v>
      </c>
      <c r="B46" s="124">
        <v>5.054527671677234</v>
      </c>
      <c r="C46" s="125">
        <v>-0.26246378644354351</v>
      </c>
      <c r="D46" s="124">
        <v>4.7750793046414612</v>
      </c>
      <c r="E46" s="125">
        <v>0.43898971708695012</v>
      </c>
      <c r="F46" s="124">
        <v>5.2140690217284114</v>
      </c>
      <c r="G46" s="125">
        <v>-0.46795188597103543</v>
      </c>
      <c r="H46" s="124">
        <v>4.7461171357573759</v>
      </c>
      <c r="I46" s="125">
        <f>(H46-D46)</f>
        <v>-2.8962168884085315E-2</v>
      </c>
    </row>
    <row r="47" spans="1:10" x14ac:dyDescent="0.2">
      <c r="A47" s="71" t="s">
        <v>45</v>
      </c>
      <c r="B47" s="212"/>
      <c r="C47" s="212"/>
      <c r="D47" s="212"/>
      <c r="E47" s="53"/>
      <c r="F47" s="53"/>
      <c r="G47" s="2"/>
      <c r="H47" s="2"/>
      <c r="I47" s="2"/>
    </row>
    <row r="48" spans="1:10" ht="26.25" customHeight="1" x14ac:dyDescent="0.2">
      <c r="A48" s="245" t="s">
        <v>57</v>
      </c>
      <c r="B48" s="245"/>
      <c r="C48" s="245"/>
      <c r="D48" s="245"/>
      <c r="E48" s="245"/>
      <c r="F48" s="245"/>
      <c r="G48" s="245"/>
      <c r="H48" s="245"/>
      <c r="I48" s="2"/>
    </row>
    <row r="49" spans="1:12" x14ac:dyDescent="0.2">
      <c r="A49" s="51" t="s">
        <v>178</v>
      </c>
      <c r="B49" s="212"/>
      <c r="C49" s="212"/>
      <c r="D49" s="212"/>
      <c r="E49" s="53"/>
      <c r="F49" s="53"/>
      <c r="G49" s="2"/>
      <c r="H49" s="2"/>
      <c r="I49" s="2"/>
    </row>
    <row r="50" spans="1:12" ht="15" customHeight="1" x14ac:dyDescent="0.25">
      <c r="A50" s="220" t="s">
        <v>218</v>
      </c>
      <c r="B50" s="221"/>
      <c r="C50" s="222"/>
      <c r="D50" s="221"/>
      <c r="E50" s="225"/>
      <c r="F50" s="226"/>
      <c r="G50" s="223"/>
      <c r="H50" s="224"/>
      <c r="I50" s="2"/>
      <c r="J50" s="82"/>
      <c r="K50" s="82"/>
      <c r="L50" s="82"/>
    </row>
    <row r="51" spans="1:12" x14ac:dyDescent="0.2">
      <c r="A51" s="227" t="s">
        <v>196</v>
      </c>
      <c r="B51" s="2"/>
      <c r="C51" s="2"/>
      <c r="D51" s="2"/>
      <c r="E51" s="2"/>
      <c r="F51" s="2"/>
      <c r="G51" s="2"/>
      <c r="H51" s="2"/>
      <c r="I51" s="2"/>
    </row>
  </sheetData>
  <mergeCells count="2">
    <mergeCell ref="G2:H2"/>
    <mergeCell ref="A48:H48"/>
  </mergeCells>
  <pageMargins left="0.7" right="0.7" top="0.75" bottom="0.75" header="0.3" footer="0.3"/>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Y56"/>
  <sheetViews>
    <sheetView workbookViewId="0">
      <pane xSplit="1" ySplit="3" topLeftCell="B24" activePane="bottomRight" state="frozen"/>
      <selection pane="topRight" activeCell="B1" sqref="B1"/>
      <selection pane="bottomLeft" activeCell="A4" sqref="A4"/>
      <selection pane="bottomRight" activeCell="A2" sqref="A2:I55"/>
    </sheetView>
  </sheetViews>
  <sheetFormatPr baseColWidth="10" defaultColWidth="11.42578125" defaultRowHeight="15" x14ac:dyDescent="0.25"/>
  <cols>
    <col min="1" max="1" width="53.42578125" style="4" customWidth="1"/>
    <col min="2" max="2" width="9.85546875" style="4" customWidth="1"/>
    <col min="3" max="3" width="11.42578125" style="4"/>
    <col min="4" max="6" width="9.85546875" style="4" customWidth="1"/>
    <col min="7" max="7" width="9.85546875" customWidth="1"/>
    <col min="8" max="9" width="9.85546875" style="4" customWidth="1"/>
    <col min="10" max="16384" width="11.42578125" style="4"/>
  </cols>
  <sheetData>
    <row r="1" spans="1:11" ht="18.75" x14ac:dyDescent="0.25">
      <c r="A1" s="1" t="s">
        <v>64</v>
      </c>
      <c r="B1" s="93"/>
      <c r="C1" s="93"/>
      <c r="D1" s="93"/>
      <c r="E1" s="93"/>
      <c r="F1" s="93"/>
      <c r="G1" s="94"/>
      <c r="H1" s="2"/>
      <c r="I1" s="93"/>
    </row>
    <row r="2" spans="1:11" ht="12.75" x14ac:dyDescent="0.2">
      <c r="A2" s="5" t="s">
        <v>0</v>
      </c>
      <c r="B2" s="93"/>
      <c r="C2" s="93"/>
      <c r="D2" s="93"/>
      <c r="E2" s="93"/>
      <c r="F2" s="93"/>
      <c r="G2" s="244" t="s">
        <v>1</v>
      </c>
      <c r="H2" s="244"/>
      <c r="I2" s="93"/>
    </row>
    <row r="3" spans="1:11" ht="42.75" x14ac:dyDescent="0.2">
      <c r="A3" s="78" t="s">
        <v>46</v>
      </c>
      <c r="B3" s="95">
        <v>2018</v>
      </c>
      <c r="C3" s="8" t="s">
        <v>199</v>
      </c>
      <c r="D3" s="95" t="s">
        <v>200</v>
      </c>
      <c r="E3" s="8" t="s">
        <v>173</v>
      </c>
      <c r="F3" s="95">
        <v>2020</v>
      </c>
      <c r="G3" s="8" t="s">
        <v>221</v>
      </c>
      <c r="H3" s="95">
        <v>2021</v>
      </c>
      <c r="I3" s="7" t="s">
        <v>226</v>
      </c>
    </row>
    <row r="4" spans="1:11" s="14" customFormat="1" ht="12.75" x14ac:dyDescent="0.2">
      <c r="A4" s="96" t="s">
        <v>3</v>
      </c>
      <c r="B4" s="85">
        <v>57.279889996000001</v>
      </c>
      <c r="C4" s="97">
        <v>1.3172019855950179E-2</v>
      </c>
      <c r="D4" s="85">
        <v>56.008894472000001</v>
      </c>
      <c r="E4" s="97">
        <v>1.8253135749913607E-2</v>
      </c>
      <c r="F4" s="85">
        <v>57.031232426000003</v>
      </c>
      <c r="G4" s="97">
        <v>1.4076871739387542E-2</v>
      </c>
      <c r="H4" s="85">
        <v>57.834053769999997</v>
      </c>
      <c r="I4" s="97">
        <f>(H4/D4)-1</f>
        <v>3.2586954540094082E-2</v>
      </c>
    </row>
    <row r="5" spans="1:11" s="14" customFormat="1" x14ac:dyDescent="0.25">
      <c r="A5" s="15" t="s">
        <v>4</v>
      </c>
      <c r="B5" s="16">
        <v>3.7325609219999998</v>
      </c>
      <c r="C5" s="57">
        <v>1.5488653725094892E-2</v>
      </c>
      <c r="D5" s="16">
        <v>3.6877735989999998</v>
      </c>
      <c r="E5" s="57">
        <v>1.5744228446059605E-3</v>
      </c>
      <c r="F5" s="16">
        <v>3.6935797140000002</v>
      </c>
      <c r="G5" s="57">
        <v>1.0403996116381098E-2</v>
      </c>
      <c r="H5" s="16">
        <v>3.7320077029999998</v>
      </c>
      <c r="I5" s="57">
        <f t="shared" ref="I5:I44" si="0">(H5/D5)-1</f>
        <v>1.1994799250147903E-2</v>
      </c>
      <c r="K5" s="98"/>
    </row>
    <row r="6" spans="1:11" s="14" customFormat="1" ht="12.75" x14ac:dyDescent="0.2">
      <c r="A6" s="15" t="s">
        <v>5</v>
      </c>
      <c r="B6" s="16">
        <v>11.919630851999999</v>
      </c>
      <c r="C6" s="57">
        <v>1.021347410289497E-2</v>
      </c>
      <c r="D6" s="16">
        <v>11.848654696000001</v>
      </c>
      <c r="E6" s="57">
        <v>1.5748454384698629E-2</v>
      </c>
      <c r="F6" s="16">
        <v>12.035252694</v>
      </c>
      <c r="G6" s="57">
        <v>2.500536155339983E-2</v>
      </c>
      <c r="H6" s="16">
        <v>12.336198539</v>
      </c>
      <c r="I6" s="57">
        <f t="shared" si="0"/>
        <v>4.1147611733894918E-2</v>
      </c>
    </row>
    <row r="7" spans="1:11" s="14" customFormat="1" ht="12.75" x14ac:dyDescent="0.2">
      <c r="A7" s="15" t="s">
        <v>6</v>
      </c>
      <c r="B7" s="16">
        <v>0.73310714300000002</v>
      </c>
      <c r="C7" s="57">
        <v>-5.962908616755902E-2</v>
      </c>
      <c r="D7" s="16">
        <v>0.68939263399999995</v>
      </c>
      <c r="E7" s="57">
        <v>-8.5403620660095436E-2</v>
      </c>
      <c r="F7" s="16">
        <v>0.63051600699999999</v>
      </c>
      <c r="G7" s="57">
        <v>-8.5571573760220176E-2</v>
      </c>
      <c r="H7" s="16">
        <v>0.57656176000000003</v>
      </c>
      <c r="I7" s="57">
        <f t="shared" si="0"/>
        <v>-0.16366707219561027</v>
      </c>
    </row>
    <row r="8" spans="1:11" ht="12.75" x14ac:dyDescent="0.2">
      <c r="A8" s="15" t="s">
        <v>7</v>
      </c>
      <c r="B8" s="16">
        <v>40.006197301</v>
      </c>
      <c r="C8" s="57">
        <v>1.9222298611386135E-2</v>
      </c>
      <c r="D8" s="16">
        <v>39.055996843000003</v>
      </c>
      <c r="E8" s="57">
        <v>2.1571191624852881E-2</v>
      </c>
      <c r="F8" s="16">
        <v>39.898481234999998</v>
      </c>
      <c r="G8" s="57">
        <v>1.3077293141231072E-2</v>
      </c>
      <c r="H8" s="16">
        <v>40.420245370000004</v>
      </c>
      <c r="I8" s="57">
        <f t="shared" si="0"/>
        <v>3.4930577562367837E-2</v>
      </c>
    </row>
    <row r="9" spans="1:11" s="14" customFormat="1" ht="12.75" x14ac:dyDescent="0.2">
      <c r="A9" s="15" t="s">
        <v>8</v>
      </c>
      <c r="B9" s="16">
        <v>0.88839377600000002</v>
      </c>
      <c r="C9" s="57">
        <v>-0.16219019834592996</v>
      </c>
      <c r="D9" s="16">
        <v>0.72707669799999997</v>
      </c>
      <c r="E9" s="57">
        <v>6.3715531150195126E-2</v>
      </c>
      <c r="F9" s="16">
        <v>0.77340277599999996</v>
      </c>
      <c r="G9" s="57">
        <v>-5.6405008300616233E-3</v>
      </c>
      <c r="H9" s="16">
        <v>0.76904039700000004</v>
      </c>
      <c r="I9" s="57">
        <f t="shared" si="0"/>
        <v>5.7715642813793044E-2</v>
      </c>
    </row>
    <row r="10" spans="1:11" ht="12.75" x14ac:dyDescent="0.2">
      <c r="A10" s="99" t="s">
        <v>9</v>
      </c>
      <c r="B10" s="86">
        <v>65.062897629000005</v>
      </c>
      <c r="C10" s="100">
        <v>3.2205614448663544E-2</v>
      </c>
      <c r="D10" s="86">
        <v>65.147502298000006</v>
      </c>
      <c r="E10" s="100">
        <v>-4.0419483128532052E-3</v>
      </c>
      <c r="F10" s="86">
        <v>64.884179461000002</v>
      </c>
      <c r="G10" s="100">
        <v>6.5905391784607747E-2</v>
      </c>
      <c r="H10" s="86">
        <v>69.160396728999999</v>
      </c>
      <c r="I10" s="100">
        <f t="shared" si="0"/>
        <v>6.1597057284622725E-2</v>
      </c>
    </row>
    <row r="11" spans="1:11" ht="12.75" x14ac:dyDescent="0.2">
      <c r="A11" s="101" t="s">
        <v>10</v>
      </c>
      <c r="B11" s="16">
        <v>47.283314546</v>
      </c>
      <c r="C11" s="57">
        <v>4.7961095098384199E-2</v>
      </c>
      <c r="D11" s="16">
        <v>47.668670446999997</v>
      </c>
      <c r="E11" s="57">
        <v>-4.3807710188226157E-4</v>
      </c>
      <c r="F11" s="16">
        <v>47.647787893999997</v>
      </c>
      <c r="G11" s="57">
        <v>8.1964756216768464E-2</v>
      </c>
      <c r="H11" s="16">
        <v>51.553227213</v>
      </c>
      <c r="I11" s="57">
        <f t="shared" si="0"/>
        <v>8.1490772232026387E-2</v>
      </c>
    </row>
    <row r="12" spans="1:11" ht="12.75" x14ac:dyDescent="0.2">
      <c r="A12" s="21" t="s">
        <v>11</v>
      </c>
      <c r="B12" s="16">
        <v>21.088969389999999</v>
      </c>
      <c r="C12" s="57">
        <v>3.151358583612196E-2</v>
      </c>
      <c r="D12" s="16">
        <v>21.339866493999999</v>
      </c>
      <c r="E12" s="57">
        <v>1.302519409285674E-2</v>
      </c>
      <c r="F12" s="16">
        <v>21.617822397000001</v>
      </c>
      <c r="G12" s="57">
        <v>-0.66064690983778007</v>
      </c>
      <c r="H12" s="16">
        <v>7.3360748329999996</v>
      </c>
      <c r="I12" s="57">
        <f t="shared" si="0"/>
        <v>-0.65622676997240637</v>
      </c>
    </row>
    <row r="13" spans="1:11" ht="12.75" x14ac:dyDescent="0.2">
      <c r="A13" s="21" t="s">
        <v>12</v>
      </c>
      <c r="B13" s="16">
        <v>26.194345155000001</v>
      </c>
      <c r="C13" s="57">
        <v>6.1681918530795965E-2</v>
      </c>
      <c r="D13" s="16">
        <v>26.328803953000001</v>
      </c>
      <c r="E13" s="57">
        <v>-1.1350248098374038E-2</v>
      </c>
      <c r="F13" s="16">
        <v>26.029965495999999</v>
      </c>
      <c r="G13" s="57">
        <v>0.69870192051521562</v>
      </c>
      <c r="H13" s="16">
        <v>44.217152378999998</v>
      </c>
      <c r="I13" s="57">
        <f t="shared" si="0"/>
        <v>0.67942123227218354</v>
      </c>
    </row>
    <row r="14" spans="1:11" ht="12.75" x14ac:dyDescent="0.2">
      <c r="A14" s="102" t="s">
        <v>208</v>
      </c>
      <c r="B14" s="16"/>
      <c r="C14" s="57"/>
      <c r="D14" s="16"/>
      <c r="E14" s="57"/>
      <c r="F14" s="16">
        <v>0</v>
      </c>
      <c r="G14" s="228" t="s">
        <v>213</v>
      </c>
      <c r="H14" s="103">
        <v>14.689837604999999</v>
      </c>
      <c r="I14" s="57"/>
      <c r="J14" s="229" t="s">
        <v>204</v>
      </c>
    </row>
    <row r="15" spans="1:11" ht="12.75" x14ac:dyDescent="0.2">
      <c r="A15" s="102" t="s">
        <v>201</v>
      </c>
      <c r="B15" s="103">
        <v>11.524972946</v>
      </c>
      <c r="C15" s="104">
        <v>0.11084374423259691</v>
      </c>
      <c r="D15" s="103">
        <v>11.495102409999999</v>
      </c>
      <c r="E15" s="104">
        <v>-1.6476279396626992E-2</v>
      </c>
      <c r="F15" s="103">
        <v>11.305705891000001</v>
      </c>
      <c r="G15" s="104">
        <v>0.26969734578247584</v>
      </c>
      <c r="H15" s="103">
        <v>14.354824762</v>
      </c>
      <c r="I15" s="104">
        <f t="shared" si="0"/>
        <v>0.2487774575642081</v>
      </c>
    </row>
    <row r="16" spans="1:11" ht="12.75" x14ac:dyDescent="0.2">
      <c r="A16" s="102" t="s">
        <v>202</v>
      </c>
      <c r="B16" s="103">
        <v>6.0970700830000002</v>
      </c>
      <c r="C16" s="104">
        <v>-1.3704335833260028E-3</v>
      </c>
      <c r="D16" s="103">
        <v>5.8264716019999998</v>
      </c>
      <c r="E16" s="104">
        <v>-8.0932821647690556E-2</v>
      </c>
      <c r="F16" s="103">
        <v>5.3549188150000004</v>
      </c>
      <c r="G16" s="104">
        <v>1.5777628554019429E-2</v>
      </c>
      <c r="H16" s="103">
        <v>5.4394067350000004</v>
      </c>
      <c r="I16" s="104">
        <f t="shared" si="0"/>
        <v>-6.6432121091457019E-2</v>
      </c>
    </row>
    <row r="17" spans="1:11" s="24" customFormat="1" ht="12.75" x14ac:dyDescent="0.2">
      <c r="A17" s="102" t="s">
        <v>203</v>
      </c>
      <c r="B17" s="103">
        <v>7.1217968359999997</v>
      </c>
      <c r="C17" s="104">
        <v>3.1209383619773767E-2</v>
      </c>
      <c r="D17" s="103">
        <v>7.2723830639999996</v>
      </c>
      <c r="E17" s="104">
        <v>3.3405561679306972E-2</v>
      </c>
      <c r="F17" s="103">
        <v>7.5153211049999999</v>
      </c>
      <c r="G17" s="104">
        <v>5.483978891145469E-2</v>
      </c>
      <c r="H17" s="103">
        <v>7.9274597279999997</v>
      </c>
      <c r="I17" s="104">
        <f t="shared" si="0"/>
        <v>9.007730454172358E-2</v>
      </c>
    </row>
    <row r="18" spans="1:11" s="24" customFormat="1" ht="12.75" x14ac:dyDescent="0.2">
      <c r="A18" s="15" t="s">
        <v>13</v>
      </c>
      <c r="B18" s="16">
        <v>10.360936806</v>
      </c>
      <c r="C18" s="57">
        <v>7.1354620976307181E-3</v>
      </c>
      <c r="D18" s="16">
        <v>10.434123202</v>
      </c>
      <c r="E18" s="57">
        <v>-1.5426514608256392E-2</v>
      </c>
      <c r="F18" s="16">
        <v>10.273161048</v>
      </c>
      <c r="G18" s="57">
        <v>-5.7934755156580087E-3</v>
      </c>
      <c r="H18" s="16">
        <v>10.213643741</v>
      </c>
      <c r="I18" s="57">
        <f t="shared" si="0"/>
        <v>-2.113061698923957E-2</v>
      </c>
    </row>
    <row r="19" spans="1:11" s="24" customFormat="1" ht="12.75" x14ac:dyDescent="0.2">
      <c r="A19" s="21" t="s">
        <v>14</v>
      </c>
      <c r="B19" s="16">
        <v>8.1397515550000001</v>
      </c>
      <c r="C19" s="57">
        <v>-8.5683364570454668E-4</v>
      </c>
      <c r="D19" s="16">
        <v>8.1327771420000001</v>
      </c>
      <c r="E19" s="57">
        <v>-1.5614167065294948E-2</v>
      </c>
      <c r="F19" s="16">
        <v>8.0057906009999993</v>
      </c>
      <c r="G19" s="57">
        <v>-3.7353916047048186E-3</v>
      </c>
      <c r="H19" s="16">
        <v>7.9758858379999999</v>
      </c>
      <c r="I19" s="57">
        <f t="shared" si="0"/>
        <v>-1.9291233641429595E-2</v>
      </c>
    </row>
    <row r="20" spans="1:11" ht="12.75" x14ac:dyDescent="0.2">
      <c r="A20" s="21" t="s">
        <v>15</v>
      </c>
      <c r="B20" s="16">
        <v>0.462950582</v>
      </c>
      <c r="C20" s="57">
        <v>-1.2320111581249238E-2</v>
      </c>
      <c r="D20" s="16">
        <v>0.45653349700000001</v>
      </c>
      <c r="E20" s="57">
        <v>-7.6810355057033153E-4</v>
      </c>
      <c r="F20" s="16">
        <v>0.45618283199999998</v>
      </c>
      <c r="G20" s="57">
        <v>3.9066704728598634E-3</v>
      </c>
      <c r="H20" s="16">
        <v>0.45796498800000002</v>
      </c>
      <c r="I20" s="57">
        <f t="shared" si="0"/>
        <v>3.1355661948284652E-3</v>
      </c>
    </row>
    <row r="21" spans="1:11" ht="12.75" x14ac:dyDescent="0.2">
      <c r="A21" s="21" t="s">
        <v>16</v>
      </c>
      <c r="B21" s="16">
        <v>1.7582346680000001</v>
      </c>
      <c r="C21" s="57">
        <v>4.9250938923186105E-2</v>
      </c>
      <c r="D21" s="16">
        <v>1.844812562</v>
      </c>
      <c r="E21" s="57">
        <v>-1.8226755765120339E-2</v>
      </c>
      <c r="F21" s="16">
        <v>1.8111876140000001</v>
      </c>
      <c r="G21" s="57">
        <v>-1.7333764739404844E-2</v>
      </c>
      <c r="H21" s="16">
        <v>1.7797929139999999</v>
      </c>
      <c r="I21" s="57">
        <f t="shared" si="0"/>
        <v>-3.5244582208130093E-2</v>
      </c>
    </row>
    <row r="22" spans="1:11" x14ac:dyDescent="0.25">
      <c r="A22" s="105" t="s">
        <v>17</v>
      </c>
      <c r="B22" s="106">
        <v>4.8092827720000004</v>
      </c>
      <c r="C22" s="107">
        <v>-2.8833633764785205E-2</v>
      </c>
      <c r="D22" s="106">
        <v>4.5966164139999997</v>
      </c>
      <c r="E22" s="107">
        <v>1.7219883686383275E-2</v>
      </c>
      <c r="F22" s="106">
        <v>4.675769614</v>
      </c>
      <c r="G22" s="107">
        <v>6.5385698449427432E-2</v>
      </c>
      <c r="H22" s="106">
        <v>4.9814980760000003</v>
      </c>
      <c r="I22" s="107">
        <f t="shared" si="0"/>
        <v>8.3731516257862904E-2</v>
      </c>
      <c r="K22" s="98"/>
    </row>
    <row r="23" spans="1:11" s="14" customFormat="1" ht="12.75" x14ac:dyDescent="0.2">
      <c r="A23" s="15" t="s">
        <v>18</v>
      </c>
      <c r="B23" s="16">
        <v>0.434893737</v>
      </c>
      <c r="C23" s="57">
        <v>7.0865099117120023E-2</v>
      </c>
      <c r="D23" s="16">
        <v>0.46508005899999999</v>
      </c>
      <c r="E23" s="57">
        <v>-7.0315293823423164E-2</v>
      </c>
      <c r="F23" s="16">
        <v>0.43237781800000002</v>
      </c>
      <c r="G23" s="57">
        <v>-3.2128230037924865E-2</v>
      </c>
      <c r="H23" s="16">
        <v>0.41848628399999999</v>
      </c>
      <c r="I23" s="57">
        <f t="shared" si="0"/>
        <v>-0.10018441792620481</v>
      </c>
    </row>
    <row r="24" spans="1:11" ht="12.75" x14ac:dyDescent="0.2">
      <c r="A24" s="33" t="s">
        <v>19</v>
      </c>
      <c r="B24" s="16">
        <v>2.1744697660000001</v>
      </c>
      <c r="C24" s="57">
        <v>-5.5797746708152962E-2</v>
      </c>
      <c r="D24" s="16">
        <v>1.983012174</v>
      </c>
      <c r="E24" s="57">
        <v>-6.4512508131480573E-2</v>
      </c>
      <c r="F24" s="16">
        <v>1.855083085</v>
      </c>
      <c r="G24" s="57">
        <v>7.463726564031492E-2</v>
      </c>
      <c r="H24" s="16">
        <v>1.9935414140000001</v>
      </c>
      <c r="I24" s="57">
        <f t="shared" si="0"/>
        <v>5.3097203023020345E-3</v>
      </c>
    </row>
    <row r="25" spans="1:11" s="14" customFormat="1" ht="12.75" x14ac:dyDescent="0.2">
      <c r="A25" s="108" t="s">
        <v>20</v>
      </c>
      <c r="B25" s="85">
        <v>7.7830076330000004</v>
      </c>
      <c r="C25" s="97">
        <v>0.16651449400727625</v>
      </c>
      <c r="D25" s="85">
        <v>9.1386078249999994</v>
      </c>
      <c r="E25" s="97">
        <v>-0.14068453484598464</v>
      </c>
      <c r="F25" s="85">
        <v>7.8529470339999996</v>
      </c>
      <c r="G25" s="97">
        <v>0.44230476902004279</v>
      </c>
      <c r="H25" s="85">
        <v>11.326342958</v>
      </c>
      <c r="I25" s="97">
        <f t="shared" si="0"/>
        <v>0.23939479348431281</v>
      </c>
    </row>
    <row r="26" spans="1:11" s="14" customFormat="1" ht="12.75" x14ac:dyDescent="0.2">
      <c r="A26" s="109" t="s">
        <v>21</v>
      </c>
      <c r="B26" s="88">
        <v>4.5565050610000002</v>
      </c>
      <c r="C26" s="110">
        <v>0.24645017709198513</v>
      </c>
      <c r="D26" s="88">
        <v>5.7431583970000002</v>
      </c>
      <c r="E26" s="110">
        <v>-0.20382126002505241</v>
      </c>
      <c r="F26" s="88">
        <v>4.5725806159999998</v>
      </c>
      <c r="G26" s="110">
        <v>0.7072889386976311</v>
      </c>
      <c r="H26" s="88">
        <v>7.8067163070000003</v>
      </c>
      <c r="I26" s="110">
        <f t="shared" si="0"/>
        <v>0.35930715598544549</v>
      </c>
    </row>
    <row r="27" spans="1:11" ht="12.75" x14ac:dyDescent="0.2">
      <c r="A27" s="111" t="s">
        <v>22</v>
      </c>
      <c r="B27" s="86">
        <v>9.2792336720000002</v>
      </c>
      <c r="C27" s="100">
        <v>0.13538432317736193</v>
      </c>
      <c r="D27" s="86">
        <v>10.310968151000001</v>
      </c>
      <c r="E27" s="100">
        <v>9.553405127184611E-3</v>
      </c>
      <c r="F27" s="86">
        <v>10.409473007000001</v>
      </c>
      <c r="G27" s="100">
        <v>9.4128027359416055E-2</v>
      </c>
      <c r="H27" s="86">
        <v>11.389296166999999</v>
      </c>
      <c r="I27" s="100">
        <f t="shared" si="0"/>
        <v>0.10458067566578788</v>
      </c>
    </row>
    <row r="28" spans="1:11" ht="12.75" x14ac:dyDescent="0.2">
      <c r="A28" s="33" t="s">
        <v>23</v>
      </c>
      <c r="B28" s="16">
        <v>5.7734295099999997</v>
      </c>
      <c r="C28" s="57">
        <v>0.11854622025065598</v>
      </c>
      <c r="D28" s="16">
        <v>6.4078527479999998</v>
      </c>
      <c r="E28" s="57">
        <v>1.514795732943397E-2</v>
      </c>
      <c r="F28" s="16">
        <v>6.5049186280000004</v>
      </c>
      <c r="G28" s="57">
        <v>0.13531326236906782</v>
      </c>
      <c r="H28" s="16">
        <v>7.3851203889999999</v>
      </c>
      <c r="I28" s="57">
        <f t="shared" si="0"/>
        <v>0.15251093922297487</v>
      </c>
    </row>
    <row r="29" spans="1:11" s="14" customFormat="1" ht="12.75" x14ac:dyDescent="0.2">
      <c r="A29" s="33" t="s">
        <v>24</v>
      </c>
      <c r="B29" s="16">
        <v>3.2849073010000001</v>
      </c>
      <c r="C29" s="57">
        <v>0.16935478130737991</v>
      </c>
      <c r="D29" s="16">
        <v>3.6811121519999999</v>
      </c>
      <c r="E29" s="57">
        <v>-1.2197942672190543E-2</v>
      </c>
      <c r="F29" s="16">
        <v>3.6362101569999998</v>
      </c>
      <c r="G29" s="57">
        <v>2.6820092565953413E-2</v>
      </c>
      <c r="H29" s="16">
        <v>3.73373365</v>
      </c>
      <c r="I29" s="57">
        <f t="shared" si="0"/>
        <v>1.4294999942180642E-2</v>
      </c>
    </row>
    <row r="30" spans="1:11" ht="12.75" x14ac:dyDescent="0.2">
      <c r="A30" s="33" t="s">
        <v>53</v>
      </c>
      <c r="B30" s="16">
        <v>0.22089686</v>
      </c>
      <c r="C30" s="57">
        <v>8.42144607896822E-2</v>
      </c>
      <c r="D30" s="16">
        <v>0.22200325100000001</v>
      </c>
      <c r="E30" s="57">
        <v>0.20874005128870832</v>
      </c>
      <c r="F30" s="16">
        <v>0.26834422099999999</v>
      </c>
      <c r="G30" s="57">
        <v>7.8179660146286967E-3</v>
      </c>
      <c r="H30" s="16">
        <v>0.27044212699999998</v>
      </c>
      <c r="I30" s="57">
        <f t="shared" si="0"/>
        <v>0.21818993993020386</v>
      </c>
    </row>
    <row r="31" spans="1:11" ht="12.75" x14ac:dyDescent="0.2">
      <c r="A31" s="111" t="s">
        <v>26</v>
      </c>
      <c r="B31" s="86">
        <v>2.4850864559999999</v>
      </c>
      <c r="C31" s="100">
        <v>0.11149461372395719</v>
      </c>
      <c r="D31" s="86">
        <v>2.531365283</v>
      </c>
      <c r="E31" s="100">
        <v>-3.4714387366432065E-2</v>
      </c>
      <c r="F31" s="86">
        <v>2.4434904880000001</v>
      </c>
      <c r="G31" s="100">
        <v>7.503068127351753E-2</v>
      </c>
      <c r="H31" s="86">
        <v>2.6268272439999998</v>
      </c>
      <c r="I31" s="100">
        <f t="shared" si="0"/>
        <v>3.7711649772989242E-2</v>
      </c>
    </row>
    <row r="32" spans="1:11" ht="12.75" x14ac:dyDescent="0.2">
      <c r="A32" s="33" t="s">
        <v>27</v>
      </c>
      <c r="B32" s="16">
        <v>0.84010630900000005</v>
      </c>
      <c r="C32" s="57">
        <v>6.0663007853934969E-2</v>
      </c>
      <c r="D32" s="16">
        <v>0.88541745599999999</v>
      </c>
      <c r="E32" s="57">
        <v>0.10511352398726603</v>
      </c>
      <c r="F32" s="16">
        <v>0.97848680499999996</v>
      </c>
      <c r="G32" s="57">
        <v>2.5673027854473673E-2</v>
      </c>
      <c r="H32" s="16">
        <v>1.003607524</v>
      </c>
      <c r="I32" s="57">
        <f t="shared" si="0"/>
        <v>0.13348513427094666</v>
      </c>
    </row>
    <row r="33" spans="1:9" s="14" customFormat="1" ht="12.75" x14ac:dyDescent="0.2">
      <c r="A33" s="33" t="s">
        <v>54</v>
      </c>
      <c r="B33" s="16">
        <v>1.2113036660000001</v>
      </c>
      <c r="C33" s="57">
        <v>0.13077148946622552</v>
      </c>
      <c r="D33" s="16">
        <v>1.2209364579999999</v>
      </c>
      <c r="E33" s="57">
        <v>-7.2201194765207033E-2</v>
      </c>
      <c r="F33" s="16">
        <v>1.1327833869999999</v>
      </c>
      <c r="G33" s="57">
        <v>8.2320528417142214E-2</v>
      </c>
      <c r="H33" s="16">
        <v>1.2260347140000001</v>
      </c>
      <c r="I33" s="57">
        <f t="shared" si="0"/>
        <v>4.1756931465144476E-3</v>
      </c>
    </row>
    <row r="34" spans="1:9" ht="12.75" x14ac:dyDescent="0.2">
      <c r="A34" s="33" t="s">
        <v>29</v>
      </c>
      <c r="B34" s="16">
        <v>0.433676479</v>
      </c>
      <c r="C34" s="57">
        <v>0.17106323387708811</v>
      </c>
      <c r="D34" s="16">
        <v>0.425011368</v>
      </c>
      <c r="E34" s="57">
        <v>-0.21832609898566291</v>
      </c>
      <c r="F34" s="16">
        <v>0.33222029400000003</v>
      </c>
      <c r="G34" s="57">
        <v>0.19554709081077393</v>
      </c>
      <c r="H34" s="16">
        <v>0.39718500600000001</v>
      </c>
      <c r="I34" s="57">
        <f t="shared" si="0"/>
        <v>-6.5472041679600412E-2</v>
      </c>
    </row>
    <row r="35" spans="1:9" s="14" customFormat="1" ht="12.75" x14ac:dyDescent="0.2">
      <c r="A35" s="108" t="s">
        <v>30</v>
      </c>
      <c r="B35" s="85">
        <v>66.559123669000002</v>
      </c>
      <c r="C35" s="97">
        <v>3.0416118854164731E-2</v>
      </c>
      <c r="D35" s="85">
        <v>66.319862623999995</v>
      </c>
      <c r="E35" s="97">
        <v>1.6900559887384148E-2</v>
      </c>
      <c r="F35" s="85">
        <v>67.440705433999995</v>
      </c>
      <c r="G35" s="97">
        <v>2.6432767755440567E-2</v>
      </c>
      <c r="H35" s="85">
        <v>69.223349937999998</v>
      </c>
      <c r="I35" s="97">
        <f t="shared" si="0"/>
        <v>4.3780056217264773E-2</v>
      </c>
    </row>
    <row r="36" spans="1:9" s="14" customFormat="1" ht="12.75" x14ac:dyDescent="0.2">
      <c r="A36" s="111" t="s">
        <v>31</v>
      </c>
      <c r="B36" s="86">
        <v>67.547984084999996</v>
      </c>
      <c r="C36" s="100">
        <v>3.496704312742982E-2</v>
      </c>
      <c r="D36" s="86">
        <v>67.678867581000006</v>
      </c>
      <c r="E36" s="100">
        <v>-5.1891771324287239E-3</v>
      </c>
      <c r="F36" s="86">
        <v>67.327669948999997</v>
      </c>
      <c r="G36" s="100">
        <v>6.62365714924944E-2</v>
      </c>
      <c r="H36" s="86">
        <v>71.787223972999996</v>
      </c>
      <c r="I36" s="100">
        <f t="shared" si="0"/>
        <v>6.0703681057945991E-2</v>
      </c>
    </row>
    <row r="37" spans="1:9" ht="12.75" x14ac:dyDescent="0.2">
      <c r="A37" s="109" t="s">
        <v>32</v>
      </c>
      <c r="B37" s="88">
        <v>0.98886041599999996</v>
      </c>
      <c r="C37" s="110"/>
      <c r="D37" s="88">
        <v>1.359004957</v>
      </c>
      <c r="E37" s="110"/>
      <c r="F37" s="87">
        <v>-0.11303548400000001</v>
      </c>
      <c r="G37" s="110"/>
      <c r="H37" s="87">
        <v>2.563874035</v>
      </c>
      <c r="I37" s="110"/>
    </row>
    <row r="38" spans="1:9" ht="12.75" x14ac:dyDescent="0.2">
      <c r="A38" s="112" t="s">
        <v>33</v>
      </c>
      <c r="B38" s="39">
        <v>3.2265025710000002</v>
      </c>
      <c r="C38" s="64">
        <v>5.2362226058179751E-2</v>
      </c>
      <c r="D38" s="39">
        <v>3.395449428</v>
      </c>
      <c r="E38" s="64">
        <v>-3.3893307039412068E-2</v>
      </c>
      <c r="F38" s="39">
        <v>3.2803664179999998</v>
      </c>
      <c r="G38" s="64">
        <v>7.29370449859299E-2</v>
      </c>
      <c r="H38" s="39">
        <v>3.5196266509999998</v>
      </c>
      <c r="I38" s="64">
        <f t="shared" si="0"/>
        <v>3.6571660286262242E-2</v>
      </c>
    </row>
    <row r="39" spans="1:9" ht="12.75" x14ac:dyDescent="0.2">
      <c r="A39" s="33" t="s">
        <v>34</v>
      </c>
      <c r="B39" s="16">
        <v>2.494007533</v>
      </c>
      <c r="C39" s="57">
        <v>-2.2019515287486469E-2</v>
      </c>
      <c r="D39" s="16">
        <v>2.4390906960000001</v>
      </c>
      <c r="E39" s="57">
        <v>0.72340326167190638</v>
      </c>
      <c r="F39" s="16">
        <v>4.2035368609999999</v>
      </c>
      <c r="G39" s="57">
        <v>-0.31230681385952996</v>
      </c>
      <c r="H39" s="16">
        <v>2.8907436569999998</v>
      </c>
      <c r="I39" s="57">
        <f t="shared" si="0"/>
        <v>0.1851726800240312</v>
      </c>
    </row>
    <row r="40" spans="1:9" s="24" customFormat="1" ht="12.75" x14ac:dyDescent="0.2">
      <c r="A40" s="33" t="s">
        <v>55</v>
      </c>
      <c r="B40" s="16">
        <v>-0.73249503699999996</v>
      </c>
      <c r="C40" s="57"/>
      <c r="D40" s="16">
        <v>-0.95635873100000002</v>
      </c>
      <c r="E40" s="57"/>
      <c r="F40" s="66">
        <v>0.92317044199999998</v>
      </c>
      <c r="G40" s="57"/>
      <c r="H40" s="66">
        <v>-0.62888299299999995</v>
      </c>
      <c r="I40" s="57"/>
    </row>
    <row r="41" spans="1:9" ht="12.75" x14ac:dyDescent="0.2">
      <c r="A41" s="108" t="s">
        <v>36</v>
      </c>
      <c r="B41" s="85">
        <v>69.785626239999999</v>
      </c>
      <c r="C41" s="97">
        <v>3.1463766687093608E-2</v>
      </c>
      <c r="D41" s="85">
        <v>69.715312053000005</v>
      </c>
      <c r="E41" s="97">
        <v>1.4426669986578933E-2</v>
      </c>
      <c r="F41" s="85">
        <v>70.721071852999998</v>
      </c>
      <c r="G41" s="97">
        <v>2.8589848584346989E-2</v>
      </c>
      <c r="H41" s="85">
        <v>72.742976588999994</v>
      </c>
      <c r="I41" s="97">
        <f t="shared" si="0"/>
        <v>4.3428974881418503E-2</v>
      </c>
    </row>
    <row r="42" spans="1:9" ht="12.75" x14ac:dyDescent="0.2">
      <c r="A42" s="111" t="s">
        <v>37</v>
      </c>
      <c r="B42" s="86">
        <v>70.041991619000001</v>
      </c>
      <c r="C42" s="100">
        <v>3.2873470403726568E-2</v>
      </c>
      <c r="D42" s="86">
        <v>70.117958278000003</v>
      </c>
      <c r="E42" s="100">
        <v>2.0155300677706878E-2</v>
      </c>
      <c r="F42" s="86">
        <v>71.53120681</v>
      </c>
      <c r="G42" s="100">
        <v>4.3991440398291726E-2</v>
      </c>
      <c r="H42" s="86">
        <v>74.677967631000001</v>
      </c>
      <c r="I42" s="100">
        <f t="shared" si="0"/>
        <v>6.5033401784471812E-2</v>
      </c>
    </row>
    <row r="43" spans="1:9" ht="12.75" x14ac:dyDescent="0.2">
      <c r="A43" s="48" t="s">
        <v>38</v>
      </c>
      <c r="B43" s="41">
        <v>0.25636537799999998</v>
      </c>
      <c r="C43" s="110"/>
      <c r="D43" s="41">
        <v>0.40264622500000002</v>
      </c>
      <c r="E43" s="110"/>
      <c r="F43" s="41">
        <v>0.81013495700000004</v>
      </c>
      <c r="G43" s="110"/>
      <c r="H43" s="41">
        <v>1.934991041</v>
      </c>
      <c r="I43" s="110" t="s">
        <v>225</v>
      </c>
    </row>
    <row r="44" spans="1:9" ht="17.25" x14ac:dyDescent="0.2">
      <c r="A44" s="111" t="s">
        <v>56</v>
      </c>
      <c r="B44" s="45">
        <v>32.218833494000002</v>
      </c>
      <c r="C44" s="46">
        <v>-2.5446494894133198E-2</v>
      </c>
      <c r="D44" s="45">
        <v>31.398977112000001</v>
      </c>
      <c r="E44" s="70">
        <v>3.1965350986431273E-2</v>
      </c>
      <c r="F44" s="45">
        <v>32.402656436000001</v>
      </c>
      <c r="G44" s="70">
        <v>-1.9266326488787899E-2</v>
      </c>
      <c r="H44" s="45">
        <v>31.778376278</v>
      </c>
      <c r="I44" s="70">
        <f t="shared" si="0"/>
        <v>1.2083169609210076E-2</v>
      </c>
    </row>
    <row r="45" spans="1:9" ht="12.75" x14ac:dyDescent="0.2">
      <c r="A45" s="108" t="s">
        <v>39</v>
      </c>
      <c r="B45" s="39"/>
      <c r="C45" s="47"/>
      <c r="D45" s="39"/>
      <c r="E45" s="47"/>
      <c r="F45" s="39"/>
      <c r="G45" s="47"/>
      <c r="H45" s="39"/>
      <c r="I45" s="47"/>
    </row>
    <row r="46" spans="1:9" ht="12.75" x14ac:dyDescent="0.2">
      <c r="A46" s="33" t="s">
        <v>40</v>
      </c>
      <c r="B46" s="122">
        <v>0.11962282524488946</v>
      </c>
      <c r="C46" s="123">
        <v>1.6150904803317336</v>
      </c>
      <c r="D46" s="122">
        <v>0.14027564377215657</v>
      </c>
      <c r="E46" s="123">
        <v>-1.9245415768422953</v>
      </c>
      <c r="F46" s="122">
        <v>0.12103022800373361</v>
      </c>
      <c r="G46" s="123">
        <v>4.2738973644739469</v>
      </c>
      <c r="H46" s="122">
        <v>0.16376920164847308</v>
      </c>
      <c r="I46" s="123">
        <f>(H46-D46)*100</f>
        <v>2.3493557876316515</v>
      </c>
    </row>
    <row r="47" spans="1:9" ht="12.75" x14ac:dyDescent="0.2">
      <c r="A47" s="33" t="s">
        <v>41</v>
      </c>
      <c r="B47" s="122">
        <v>7.0032310687759211E-2</v>
      </c>
      <c r="C47" s="123">
        <v>1.5152626191636127</v>
      </c>
      <c r="D47" s="122">
        <v>8.8156233077508361E-2</v>
      </c>
      <c r="E47" s="123">
        <v>-1.7683266416221601</v>
      </c>
      <c r="F47" s="122">
        <v>7.0472966661286746E-2</v>
      </c>
      <c r="G47" s="123">
        <v>4.2405453304839984</v>
      </c>
      <c r="H47" s="122">
        <v>0.11287841996612674</v>
      </c>
      <c r="I47" s="123">
        <f t="shared" ref="I47:I48" si="1">(H47-D47)*100</f>
        <v>2.472218688861838</v>
      </c>
    </row>
    <row r="48" spans="1:9" ht="15" customHeight="1" x14ac:dyDescent="0.2">
      <c r="A48" s="33" t="s">
        <v>42</v>
      </c>
      <c r="B48" s="122">
        <v>0.49519518294001308</v>
      </c>
      <c r="C48" s="123">
        <v>-2.8511971234090994</v>
      </c>
      <c r="D48" s="122">
        <v>0.48196747387756617</v>
      </c>
      <c r="E48" s="123">
        <v>1.7424777132963976</v>
      </c>
      <c r="F48" s="122">
        <v>0.4993922510105302</v>
      </c>
      <c r="G48" s="123">
        <v>-3.9904194536226512</v>
      </c>
      <c r="H48" s="122">
        <v>0.45948805647430369</v>
      </c>
      <c r="I48" s="123">
        <f t="shared" si="1"/>
        <v>-2.2479417403262483</v>
      </c>
    </row>
    <row r="49" spans="1:233" ht="15" customHeight="1" x14ac:dyDescent="0.2">
      <c r="A49" s="48" t="s">
        <v>175</v>
      </c>
      <c r="B49" s="124">
        <v>4.1396379154752401</v>
      </c>
      <c r="C49" s="125">
        <v>-0.67677257380919409</v>
      </c>
      <c r="D49" s="124">
        <v>3.435860003326054</v>
      </c>
      <c r="E49" s="125">
        <v>0.69031788832531626</v>
      </c>
      <c r="F49" s="124">
        <v>4.1261778916513707</v>
      </c>
      <c r="G49" s="251">
        <v>-1.3204729614863902</v>
      </c>
      <c r="H49" s="124">
        <v>2.8057049301649797</v>
      </c>
      <c r="I49" s="125">
        <f>H49-D49</f>
        <v>-0.63015507316107433</v>
      </c>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3"/>
      <c r="BR49" s="113"/>
      <c r="BS49" s="113"/>
      <c r="BT49" s="113"/>
      <c r="BU49" s="113"/>
      <c r="BV49" s="113"/>
      <c r="BW49" s="113"/>
      <c r="BX49" s="113"/>
      <c r="BY49" s="113"/>
      <c r="BZ49" s="113"/>
      <c r="CA49" s="113"/>
      <c r="CB49" s="113"/>
      <c r="CC49" s="113"/>
      <c r="CD49" s="113"/>
      <c r="CE49" s="113"/>
      <c r="CF49" s="113"/>
      <c r="CG49" s="113"/>
      <c r="CH49" s="113"/>
      <c r="CI49" s="113"/>
      <c r="CJ49" s="113"/>
      <c r="CK49" s="113"/>
      <c r="CL49" s="113"/>
      <c r="CM49" s="113"/>
      <c r="CN49" s="113"/>
      <c r="CO49" s="113"/>
      <c r="CP49" s="113"/>
      <c r="CQ49" s="113"/>
      <c r="CR49" s="113"/>
      <c r="CS49" s="113"/>
      <c r="CT49" s="113"/>
      <c r="CU49" s="113"/>
      <c r="CV49" s="113"/>
      <c r="CW49" s="113"/>
      <c r="CX49" s="113"/>
      <c r="CY49" s="113"/>
      <c r="CZ49" s="113"/>
      <c r="DA49" s="113"/>
      <c r="DB49" s="113"/>
      <c r="DC49" s="113"/>
      <c r="DD49" s="113"/>
      <c r="DE49" s="113"/>
      <c r="DF49" s="113"/>
      <c r="DG49" s="113"/>
      <c r="DH49" s="113"/>
      <c r="DI49" s="113"/>
      <c r="DJ49" s="113"/>
      <c r="DK49" s="113"/>
      <c r="DL49" s="113"/>
      <c r="DM49" s="113"/>
      <c r="DN49" s="113"/>
      <c r="DO49" s="113"/>
      <c r="DP49" s="113"/>
      <c r="DQ49" s="113"/>
      <c r="DR49" s="113"/>
      <c r="DS49" s="113"/>
      <c r="DT49" s="113"/>
      <c r="DU49" s="113"/>
      <c r="DV49" s="113"/>
      <c r="DW49" s="113"/>
      <c r="DX49" s="113"/>
      <c r="DY49" s="113"/>
      <c r="DZ49" s="113"/>
      <c r="EA49" s="113"/>
      <c r="EB49" s="113"/>
      <c r="EC49" s="113"/>
      <c r="ED49" s="113"/>
      <c r="EE49" s="113"/>
      <c r="EF49" s="113"/>
      <c r="EG49" s="113"/>
      <c r="EH49" s="113"/>
      <c r="EI49" s="113"/>
      <c r="EJ49" s="113"/>
      <c r="EK49" s="113"/>
      <c r="EL49" s="113"/>
      <c r="EM49" s="113"/>
      <c r="EN49" s="113"/>
      <c r="EO49" s="113"/>
      <c r="EP49" s="113"/>
      <c r="EQ49" s="113"/>
      <c r="ER49" s="113"/>
      <c r="ES49" s="113"/>
      <c r="ET49" s="113"/>
      <c r="EU49" s="113"/>
      <c r="EV49" s="113"/>
      <c r="EW49" s="113"/>
      <c r="EX49" s="113"/>
      <c r="EY49" s="113"/>
      <c r="EZ49" s="113"/>
      <c r="FA49" s="113"/>
      <c r="FB49" s="113"/>
      <c r="FC49" s="113"/>
      <c r="FD49" s="113"/>
      <c r="FE49" s="113"/>
      <c r="FF49" s="113"/>
      <c r="FG49" s="113"/>
      <c r="FH49" s="113"/>
      <c r="FI49" s="113"/>
      <c r="FJ49" s="113"/>
      <c r="FK49" s="113"/>
      <c r="FL49" s="113"/>
      <c r="FM49" s="113"/>
      <c r="FN49" s="113"/>
      <c r="FO49" s="113"/>
      <c r="FP49" s="113"/>
      <c r="FQ49" s="113"/>
      <c r="FR49" s="113"/>
      <c r="FS49" s="113"/>
      <c r="FT49" s="113"/>
      <c r="FU49" s="113"/>
      <c r="FV49" s="113"/>
      <c r="FW49" s="113"/>
      <c r="FX49" s="113"/>
      <c r="FY49" s="113"/>
      <c r="FZ49" s="113"/>
      <c r="GA49" s="113"/>
      <c r="GB49" s="113"/>
      <c r="GC49" s="113"/>
      <c r="GD49" s="113"/>
      <c r="GE49" s="113"/>
      <c r="GF49" s="113"/>
      <c r="GG49" s="113"/>
      <c r="GH49" s="113"/>
      <c r="GI49" s="113"/>
      <c r="GJ49" s="113"/>
      <c r="GK49" s="113"/>
      <c r="GL49" s="113"/>
      <c r="GM49" s="113"/>
      <c r="GN49" s="113"/>
      <c r="GO49" s="113"/>
      <c r="GP49" s="113"/>
      <c r="GQ49" s="113"/>
      <c r="GR49" s="113"/>
      <c r="GS49" s="113"/>
      <c r="GT49" s="113"/>
      <c r="GU49" s="113"/>
      <c r="GV49" s="113"/>
      <c r="GW49" s="113"/>
      <c r="GX49" s="113"/>
      <c r="GY49" s="113"/>
      <c r="GZ49" s="113"/>
      <c r="HA49" s="113"/>
      <c r="HB49" s="113"/>
      <c r="HC49" s="113"/>
      <c r="HD49" s="113"/>
      <c r="HE49" s="113"/>
      <c r="HF49" s="113"/>
      <c r="HG49" s="113"/>
      <c r="HH49" s="113"/>
      <c r="HI49" s="113"/>
      <c r="HJ49" s="113"/>
      <c r="HK49" s="113"/>
      <c r="HL49" s="113"/>
      <c r="HM49" s="113"/>
      <c r="HN49" s="113"/>
      <c r="HO49" s="113"/>
      <c r="HP49" s="113"/>
      <c r="HQ49" s="113"/>
      <c r="HR49" s="113"/>
      <c r="HS49" s="113"/>
      <c r="HT49" s="113"/>
      <c r="HU49" s="113"/>
      <c r="HV49" s="113"/>
      <c r="HW49" s="113"/>
      <c r="HX49" s="113"/>
      <c r="HY49" s="113"/>
    </row>
    <row r="50" spans="1:233" ht="12.75" x14ac:dyDescent="0.2">
      <c r="A50" s="51" t="s">
        <v>205</v>
      </c>
      <c r="B50" s="93"/>
      <c r="C50" s="93"/>
      <c r="D50" s="93"/>
      <c r="E50" s="2"/>
      <c r="F50" s="2"/>
      <c r="G50" s="2"/>
      <c r="H50" s="2"/>
      <c r="I50" s="2"/>
    </row>
    <row r="51" spans="1:233" ht="24" customHeight="1" x14ac:dyDescent="0.2">
      <c r="A51" s="246" t="s">
        <v>57</v>
      </c>
      <c r="B51" s="246"/>
      <c r="C51" s="246"/>
      <c r="D51" s="246"/>
      <c r="E51" s="246"/>
      <c r="F51" s="246"/>
      <c r="G51" s="246"/>
      <c r="H51" s="246"/>
      <c r="I51" s="2"/>
    </row>
    <row r="52" spans="1:233" ht="12.75" x14ac:dyDescent="0.2">
      <c r="A52" s="51" t="s">
        <v>206</v>
      </c>
      <c r="B52" s="213"/>
      <c r="C52" s="213"/>
      <c r="D52" s="213"/>
      <c r="E52" s="2"/>
      <c r="F52" s="2"/>
      <c r="G52" s="2"/>
      <c r="H52" s="2"/>
      <c r="I52" s="2"/>
    </row>
    <row r="53" spans="1:233" ht="12.75" x14ac:dyDescent="0.2">
      <c r="A53" s="71" t="s">
        <v>207</v>
      </c>
      <c r="B53" s="240"/>
      <c r="C53" s="240"/>
      <c r="D53" s="240"/>
      <c r="E53" s="54"/>
      <c r="F53" s="54"/>
      <c r="G53" s="54"/>
      <c r="H53" s="54"/>
      <c r="I53" s="2"/>
    </row>
    <row r="54" spans="1:233" s="3" customFormat="1" ht="28.5" customHeight="1" x14ac:dyDescent="0.2">
      <c r="A54" s="243" t="s">
        <v>220</v>
      </c>
      <c r="B54" s="243"/>
      <c r="C54" s="243"/>
      <c r="D54" s="243"/>
      <c r="E54" s="243"/>
      <c r="F54" s="243"/>
      <c r="G54" s="243"/>
      <c r="H54" s="243"/>
      <c r="I54" s="2"/>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241"/>
      <c r="AN54" s="241"/>
      <c r="AO54" s="241"/>
      <c r="AP54" s="241"/>
      <c r="AQ54" s="241"/>
      <c r="AR54" s="241"/>
      <c r="AS54" s="241"/>
      <c r="AT54" s="241"/>
      <c r="AU54" s="241"/>
      <c r="AV54" s="241"/>
      <c r="AW54" s="241"/>
      <c r="AX54" s="241"/>
      <c r="AY54" s="241"/>
      <c r="AZ54" s="241"/>
      <c r="BA54" s="241"/>
      <c r="BB54" s="241"/>
      <c r="BC54" s="241"/>
      <c r="BD54" s="241"/>
      <c r="BE54" s="241"/>
      <c r="BF54" s="241"/>
      <c r="BG54" s="241"/>
      <c r="BH54" s="241"/>
      <c r="BI54" s="241"/>
      <c r="BJ54" s="241"/>
      <c r="BK54" s="241"/>
      <c r="BL54" s="241"/>
      <c r="BM54" s="241"/>
      <c r="BN54" s="241"/>
      <c r="BO54" s="241"/>
      <c r="BP54" s="241"/>
      <c r="BQ54" s="241"/>
      <c r="BR54" s="241"/>
      <c r="BS54" s="241"/>
      <c r="BT54" s="241"/>
      <c r="BU54" s="241"/>
      <c r="BV54" s="241"/>
      <c r="BW54" s="241"/>
      <c r="BX54" s="241"/>
      <c r="BY54" s="241"/>
      <c r="BZ54" s="241"/>
      <c r="CA54" s="241"/>
      <c r="CB54" s="241"/>
      <c r="CC54" s="241"/>
      <c r="CD54" s="241"/>
      <c r="CE54" s="241"/>
      <c r="CF54" s="241"/>
      <c r="CG54" s="241"/>
      <c r="CH54" s="241"/>
      <c r="CI54" s="241"/>
      <c r="CJ54" s="241"/>
      <c r="CK54" s="241"/>
      <c r="CL54" s="241"/>
      <c r="CM54" s="241"/>
      <c r="CN54" s="241"/>
      <c r="CO54" s="241"/>
      <c r="CP54" s="241"/>
      <c r="CQ54" s="241"/>
      <c r="CR54" s="241"/>
      <c r="CS54" s="241"/>
      <c r="CT54" s="241"/>
      <c r="CU54" s="241"/>
      <c r="CV54" s="241"/>
      <c r="CW54" s="241"/>
      <c r="CX54" s="241"/>
      <c r="CY54" s="241"/>
      <c r="CZ54" s="241"/>
      <c r="DA54" s="241"/>
      <c r="DB54" s="241"/>
      <c r="DC54" s="241"/>
      <c r="DD54" s="241"/>
      <c r="DE54" s="241"/>
      <c r="DF54" s="241"/>
      <c r="DG54" s="241"/>
      <c r="DH54" s="241"/>
      <c r="DI54" s="241"/>
      <c r="DJ54" s="241"/>
      <c r="DK54" s="241"/>
      <c r="DL54" s="241"/>
      <c r="DM54" s="241"/>
      <c r="DN54" s="241"/>
      <c r="DO54" s="241"/>
      <c r="DP54" s="241"/>
      <c r="DQ54" s="241"/>
      <c r="DR54" s="241"/>
      <c r="DS54" s="241"/>
      <c r="DT54" s="241"/>
      <c r="DU54" s="241"/>
      <c r="DV54" s="241"/>
      <c r="DW54" s="241"/>
      <c r="DX54" s="241"/>
      <c r="DY54" s="241"/>
      <c r="DZ54" s="241"/>
      <c r="EA54" s="241"/>
      <c r="EB54" s="241"/>
      <c r="EC54" s="241"/>
      <c r="ED54" s="241"/>
      <c r="EE54" s="241"/>
      <c r="EF54" s="241"/>
      <c r="EG54" s="241"/>
      <c r="EH54" s="241"/>
      <c r="EI54" s="241"/>
      <c r="EJ54" s="241"/>
      <c r="EK54" s="241"/>
      <c r="EL54" s="241"/>
      <c r="EM54" s="241"/>
      <c r="EN54" s="241"/>
      <c r="EO54" s="241"/>
      <c r="EP54" s="241"/>
      <c r="EQ54" s="241"/>
      <c r="ER54" s="241"/>
      <c r="ES54" s="241"/>
      <c r="ET54" s="241"/>
      <c r="EU54" s="241"/>
      <c r="EV54" s="241"/>
      <c r="EW54" s="241"/>
      <c r="EX54" s="241"/>
      <c r="EY54" s="241"/>
      <c r="EZ54" s="241"/>
      <c r="FA54" s="241"/>
      <c r="FB54" s="241"/>
      <c r="FC54" s="241"/>
      <c r="FD54" s="241"/>
      <c r="FE54" s="241"/>
      <c r="FF54" s="241"/>
      <c r="FG54" s="241"/>
      <c r="FH54" s="241"/>
      <c r="FI54" s="241"/>
      <c r="FJ54" s="241"/>
      <c r="FK54" s="241"/>
      <c r="FL54" s="241"/>
      <c r="FM54" s="241"/>
      <c r="FN54" s="241"/>
      <c r="FO54" s="241"/>
      <c r="FP54" s="241"/>
      <c r="FQ54" s="241"/>
      <c r="FR54" s="241"/>
      <c r="FS54" s="241"/>
      <c r="FT54" s="241"/>
      <c r="FU54" s="241"/>
      <c r="FV54" s="241"/>
      <c r="FW54" s="241"/>
      <c r="FX54" s="241"/>
      <c r="FY54" s="241"/>
      <c r="FZ54" s="241"/>
      <c r="GA54" s="241"/>
      <c r="GB54" s="241"/>
      <c r="GC54" s="241"/>
      <c r="GD54" s="241"/>
      <c r="GE54" s="241"/>
      <c r="GF54" s="241"/>
      <c r="GG54" s="241"/>
      <c r="GH54" s="241"/>
      <c r="GI54" s="241"/>
      <c r="GJ54" s="241"/>
      <c r="GK54" s="241"/>
      <c r="GL54" s="241"/>
      <c r="GM54" s="241"/>
      <c r="GN54" s="241"/>
      <c r="GO54" s="241"/>
      <c r="GP54" s="241"/>
      <c r="GQ54" s="241"/>
      <c r="GR54" s="241"/>
      <c r="GS54" s="241"/>
      <c r="GT54" s="241"/>
      <c r="GU54" s="241"/>
      <c r="GV54" s="241"/>
      <c r="GW54" s="241"/>
      <c r="GX54" s="241"/>
      <c r="GY54" s="241"/>
      <c r="GZ54" s="241"/>
      <c r="HA54" s="241"/>
      <c r="HB54" s="241"/>
      <c r="HC54" s="241"/>
      <c r="HD54" s="241"/>
      <c r="HE54" s="241"/>
      <c r="HF54" s="241"/>
      <c r="HG54" s="241"/>
      <c r="HH54" s="241"/>
      <c r="HI54" s="241"/>
      <c r="HJ54" s="241"/>
      <c r="HK54" s="241"/>
      <c r="HL54" s="241"/>
      <c r="HM54" s="241"/>
      <c r="HN54" s="241"/>
      <c r="HO54" s="241"/>
      <c r="HP54" s="241"/>
      <c r="HQ54" s="241"/>
      <c r="HR54" s="241"/>
      <c r="HS54" s="241"/>
      <c r="HT54" s="241"/>
      <c r="HU54" s="241"/>
      <c r="HV54" s="241"/>
      <c r="HW54" s="241"/>
      <c r="HX54" s="241"/>
    </row>
    <row r="55" spans="1:233" ht="12.75" x14ac:dyDescent="0.2">
      <c r="A55" s="218" t="s">
        <v>196</v>
      </c>
      <c r="B55" s="51"/>
      <c r="C55" s="51"/>
      <c r="D55" s="51"/>
      <c r="E55" s="2"/>
      <c r="F55" s="2"/>
      <c r="G55" s="2"/>
      <c r="H55" s="2"/>
      <c r="I55" s="2"/>
    </row>
    <row r="56" spans="1:233" ht="12.75" x14ac:dyDescent="0.2">
      <c r="A56" s="51"/>
      <c r="B56" s="51"/>
      <c r="C56" s="51"/>
      <c r="D56" s="51"/>
      <c r="E56" s="51"/>
      <c r="F56" s="51"/>
      <c r="G56" s="2"/>
      <c r="H56" s="2"/>
      <c r="I56" s="51"/>
    </row>
  </sheetData>
  <mergeCells count="3">
    <mergeCell ref="G2:H2"/>
    <mergeCell ref="A51:H51"/>
    <mergeCell ref="A54:H54"/>
  </mergeCells>
  <pageMargins left="0.7" right="0.7" top="0.75" bottom="0.75" header="0.3" footer="0.3"/>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6"/>
  <sheetViews>
    <sheetView workbookViewId="0">
      <pane xSplit="1" ySplit="3" topLeftCell="B4" activePane="bottomRight" state="frozen"/>
      <selection pane="topRight" activeCell="B1" sqref="B1"/>
      <selection pane="bottomLeft" activeCell="A4" sqref="A4"/>
      <selection pane="bottomRight" activeCell="A52" sqref="A2:I52"/>
    </sheetView>
  </sheetViews>
  <sheetFormatPr baseColWidth="10" defaultColWidth="11.42578125" defaultRowHeight="12.75" x14ac:dyDescent="0.2"/>
  <cols>
    <col min="1" max="1" width="52.85546875" style="4" customWidth="1"/>
    <col min="2" max="4" width="9.7109375" style="4" customWidth="1"/>
    <col min="5" max="5" width="10.42578125" style="4" customWidth="1"/>
    <col min="6" max="6" width="9.7109375" style="4" customWidth="1"/>
    <col min="7" max="7" width="10.85546875" style="4" customWidth="1"/>
    <col min="8" max="8" width="9.7109375" style="4" customWidth="1"/>
    <col min="9" max="9" width="10.42578125" style="4" customWidth="1"/>
    <col min="10" max="16384" width="11.42578125" style="4"/>
  </cols>
  <sheetData>
    <row r="1" spans="1:9" ht="18.75" x14ac:dyDescent="0.25">
      <c r="A1" s="1" t="s">
        <v>65</v>
      </c>
      <c r="B1" s="93"/>
      <c r="C1" s="93"/>
      <c r="D1" s="93"/>
      <c r="E1" s="93"/>
      <c r="F1" s="93"/>
      <c r="G1" s="2"/>
      <c r="H1" s="2"/>
      <c r="I1" s="93"/>
    </row>
    <row r="2" spans="1:9" x14ac:dyDescent="0.2">
      <c r="A2" s="5" t="s">
        <v>0</v>
      </c>
      <c r="B2" s="93"/>
      <c r="C2" s="93"/>
      <c r="D2" s="93"/>
      <c r="E2" s="93"/>
      <c r="F2" s="93"/>
      <c r="G2" s="244" t="s">
        <v>1</v>
      </c>
      <c r="H2" s="244"/>
      <c r="I2" s="93"/>
    </row>
    <row r="3" spans="1:9" ht="27" customHeight="1" x14ac:dyDescent="0.2">
      <c r="A3" s="78" t="s">
        <v>46</v>
      </c>
      <c r="B3" s="95">
        <v>2018</v>
      </c>
      <c r="C3" s="8" t="s">
        <v>44</v>
      </c>
      <c r="D3" s="95">
        <v>2019</v>
      </c>
      <c r="E3" s="8" t="s">
        <v>185</v>
      </c>
      <c r="F3" s="95">
        <v>2020</v>
      </c>
      <c r="G3" s="8" t="s">
        <v>222</v>
      </c>
      <c r="H3" s="95">
        <v>2021</v>
      </c>
      <c r="I3" s="8" t="s">
        <v>227</v>
      </c>
    </row>
    <row r="4" spans="1:9" s="14" customFormat="1" ht="13.7" customHeight="1" x14ac:dyDescent="0.2">
      <c r="A4" s="96" t="s">
        <v>3</v>
      </c>
      <c r="B4" s="85">
        <v>22.260469858</v>
      </c>
      <c r="C4" s="97">
        <v>1.2440950517514482E-2</v>
      </c>
      <c r="D4" s="85">
        <v>22.537411261999999</v>
      </c>
      <c r="E4" s="97">
        <v>-3.2291864382272273E-2</v>
      </c>
      <c r="F4" s="85">
        <v>21.809636233999999</v>
      </c>
      <c r="G4" s="97">
        <v>3.4536028291282328E-2</v>
      </c>
      <c r="H4" s="85">
        <v>22.562854448</v>
      </c>
      <c r="I4" s="97">
        <f>(H4/D4)-1</f>
        <v>1.1289311671256463E-3</v>
      </c>
    </row>
    <row r="5" spans="1:9" s="14" customFormat="1" ht="13.7" customHeight="1" x14ac:dyDescent="0.2">
      <c r="A5" s="15" t="s">
        <v>4</v>
      </c>
      <c r="B5" s="16">
        <v>3.582666551</v>
      </c>
      <c r="C5" s="57">
        <v>3.8912664914653394E-2</v>
      </c>
      <c r="D5" s="16">
        <v>3.722077654</v>
      </c>
      <c r="E5" s="57">
        <v>2.931084360444669E-2</v>
      </c>
      <c r="F5" s="16">
        <v>3.8311748900000002</v>
      </c>
      <c r="G5" s="57">
        <v>8.3696209180364578E-2</v>
      </c>
      <c r="H5" s="16">
        <v>4.1518297049999999</v>
      </c>
      <c r="I5" s="57">
        <f t="shared" ref="I5:I43" si="0">(H5/D5)-1</f>
        <v>0.11546025928238191</v>
      </c>
    </row>
    <row r="6" spans="1:9" s="14" customFormat="1" ht="13.7" customHeight="1" x14ac:dyDescent="0.2">
      <c r="A6" s="15" t="s">
        <v>5</v>
      </c>
      <c r="B6" s="16">
        <v>3.953895535</v>
      </c>
      <c r="C6" s="57">
        <v>2.343251160276294E-2</v>
      </c>
      <c r="D6" s="16">
        <v>4.0465452380000002</v>
      </c>
      <c r="E6" s="57">
        <v>1.8687767108066522E-2</v>
      </c>
      <c r="F6" s="16">
        <v>4.1221661330000003</v>
      </c>
      <c r="G6" s="57">
        <v>3.7439617672003322E-2</v>
      </c>
      <c r="H6" s="16">
        <v>4.2764984569999998</v>
      </c>
      <c r="I6" s="57">
        <f t="shared" si="0"/>
        <v>5.6827047635739092E-2</v>
      </c>
    </row>
    <row r="7" spans="1:9" s="14" customFormat="1" ht="13.7" customHeight="1" x14ac:dyDescent="0.2">
      <c r="A7" s="15" t="s">
        <v>6</v>
      </c>
      <c r="B7" s="16">
        <v>0.60058498999999999</v>
      </c>
      <c r="C7" s="57">
        <v>-2.337623356188101E-2</v>
      </c>
      <c r="D7" s="16">
        <v>0.58654557500000004</v>
      </c>
      <c r="E7" s="57">
        <v>-3.7709864233482659E-2</v>
      </c>
      <c r="F7" s="16">
        <v>0.56442702099999997</v>
      </c>
      <c r="G7" s="57">
        <v>-7.4952258531223448E-3</v>
      </c>
      <c r="H7" s="16">
        <v>0.56019651299999995</v>
      </c>
      <c r="I7" s="57">
        <f t="shared" si="0"/>
        <v>-4.4922446137284577E-2</v>
      </c>
    </row>
    <row r="8" spans="1:9" ht="13.7" customHeight="1" x14ac:dyDescent="0.2">
      <c r="A8" s="15" t="s">
        <v>7</v>
      </c>
      <c r="B8" s="16">
        <v>13.864780645</v>
      </c>
      <c r="C8" s="57">
        <v>6.6591828146445042E-3</v>
      </c>
      <c r="D8" s="16">
        <v>13.957108754</v>
      </c>
      <c r="E8" s="57">
        <v>-7.4845603943626049E-2</v>
      </c>
      <c r="F8" s="16">
        <v>12.912480520000001</v>
      </c>
      <c r="G8" s="57">
        <v>3.5227103676591653E-3</v>
      </c>
      <c r="H8" s="16">
        <v>12.957967449</v>
      </c>
      <c r="I8" s="57">
        <f t="shared" si="0"/>
        <v>-7.1586552960952843E-2</v>
      </c>
    </row>
    <row r="9" spans="1:9" s="14" customFormat="1" ht="13.7" customHeight="1" x14ac:dyDescent="0.2">
      <c r="A9" s="15" t="s">
        <v>8</v>
      </c>
      <c r="B9" s="16">
        <v>0.25854213399999998</v>
      </c>
      <c r="C9" s="57">
        <v>-0.12921722074128161</v>
      </c>
      <c r="D9" s="16">
        <v>0.22513403800000001</v>
      </c>
      <c r="E9" s="57">
        <v>0.68516352023144544</v>
      </c>
      <c r="F9" s="16">
        <v>0.37938766800000001</v>
      </c>
      <c r="G9" s="57">
        <v>0.62462402968775455</v>
      </c>
      <c r="H9" s="16">
        <v>0.61636232199999996</v>
      </c>
      <c r="I9" s="57">
        <f t="shared" si="0"/>
        <v>1.7377571489212125</v>
      </c>
    </row>
    <row r="10" spans="1:9" ht="13.7" customHeight="1" x14ac:dyDescent="0.2">
      <c r="A10" s="99" t="s">
        <v>9</v>
      </c>
      <c r="B10" s="86">
        <v>27.998650076000001</v>
      </c>
      <c r="C10" s="100">
        <v>3.506929778166934E-2</v>
      </c>
      <c r="D10" s="86">
        <v>28.980543073</v>
      </c>
      <c r="E10" s="100">
        <v>-7.3070361713576726E-2</v>
      </c>
      <c r="F10" s="86">
        <v>26.862924308</v>
      </c>
      <c r="G10" s="100">
        <v>5.4231675684175196E-2</v>
      </c>
      <c r="H10" s="86">
        <v>28.319745706999999</v>
      </c>
      <c r="I10" s="100">
        <f>(H10/D10)-1</f>
        <v>-2.2801414187977653E-2</v>
      </c>
    </row>
    <row r="11" spans="1:9" ht="13.7" customHeight="1" x14ac:dyDescent="0.2">
      <c r="A11" s="101" t="s">
        <v>10</v>
      </c>
      <c r="B11" s="16">
        <v>23.803635534000001</v>
      </c>
      <c r="C11" s="57">
        <v>2.6495464783064415E-2</v>
      </c>
      <c r="D11" s="16">
        <v>24.434323921000001</v>
      </c>
      <c r="E11" s="57">
        <v>-9.7846845762129542E-2</v>
      </c>
      <c r="F11" s="16">
        <v>22.043502397000001</v>
      </c>
      <c r="G11" s="57">
        <v>2.6945757498174849E-2</v>
      </c>
      <c r="H11" s="16">
        <v>22.637481266999998</v>
      </c>
      <c r="I11" s="57">
        <f t="shared" si="0"/>
        <v>-7.3537645641822413E-2</v>
      </c>
    </row>
    <row r="12" spans="1:9" ht="13.7" customHeight="1" x14ac:dyDescent="0.2">
      <c r="A12" s="21" t="s">
        <v>11</v>
      </c>
      <c r="B12" s="16">
        <v>7.9669932919999997</v>
      </c>
      <c r="C12" s="57">
        <v>6.8963243454931211E-2</v>
      </c>
      <c r="D12" s="16">
        <v>8.5164229900000006</v>
      </c>
      <c r="E12" s="57">
        <v>2.6135941963117526E-2</v>
      </c>
      <c r="F12" s="16">
        <v>8.7390077270000006</v>
      </c>
      <c r="G12" s="57">
        <v>-1.1463673504999981</v>
      </c>
      <c r="H12" s="16">
        <v>-1.2791054070000001</v>
      </c>
      <c r="I12" s="57">
        <f t="shared" si="0"/>
        <v>-1.1501927990779612</v>
      </c>
    </row>
    <row r="13" spans="1:9" ht="13.7" customHeight="1" x14ac:dyDescent="0.2">
      <c r="A13" s="21" t="s">
        <v>12</v>
      </c>
      <c r="B13" s="16">
        <v>15.836642242</v>
      </c>
      <c r="C13" s="57">
        <v>5.1310553561976224E-3</v>
      </c>
      <c r="D13" s="16">
        <v>15.91790093</v>
      </c>
      <c r="E13" s="57">
        <v>-0.16418033203577675</v>
      </c>
      <c r="F13" s="16">
        <v>13.30449467</v>
      </c>
      <c r="G13" s="57">
        <v>0.79763209856658168</v>
      </c>
      <c r="H13" s="16">
        <v>23.916586674000001</v>
      </c>
      <c r="I13" s="57">
        <f t="shared" si="0"/>
        <v>0.50249626374575018</v>
      </c>
    </row>
    <row r="14" spans="1:9" ht="13.7" customHeight="1" x14ac:dyDescent="0.2">
      <c r="A14" s="230" t="s">
        <v>208</v>
      </c>
      <c r="B14" s="16">
        <v>4.1969475770000004</v>
      </c>
      <c r="C14" s="57">
        <v>2.2523840783251314E-2</v>
      </c>
      <c r="D14" s="16">
        <v>4.2914789559999997</v>
      </c>
      <c r="E14" s="57">
        <v>-6.2038889559918875E-2</v>
      </c>
      <c r="F14" s="16">
        <v>4.0252403670000003</v>
      </c>
      <c r="G14" s="57">
        <v>2.6384202128816621</v>
      </c>
      <c r="H14" s="16">
        <v>14.645515913000001</v>
      </c>
      <c r="I14" s="57">
        <f>(H14/D14)-1</f>
        <v>2.4126966631221207</v>
      </c>
    </row>
    <row r="15" spans="1:9" ht="13.7" customHeight="1" x14ac:dyDescent="0.2">
      <c r="A15" s="231" t="s">
        <v>209</v>
      </c>
      <c r="B15" s="103">
        <v>2.3262298100000001</v>
      </c>
      <c r="C15" s="104">
        <v>-1.1860496276591026E-2</v>
      </c>
      <c r="D15" s="103">
        <v>2.2986395700000002</v>
      </c>
      <c r="E15" s="104">
        <v>-9.0205055070900042E-2</v>
      </c>
      <c r="F15" s="103">
        <v>2.0912906609999999</v>
      </c>
      <c r="G15" s="104">
        <v>3.4520029351386317E-2</v>
      </c>
      <c r="H15" s="103">
        <v>2.1634820760000002</v>
      </c>
      <c r="I15" s="104">
        <f t="shared" si="0"/>
        <v>-5.8798906868204659E-2</v>
      </c>
    </row>
    <row r="16" spans="1:9" ht="13.7" customHeight="1" x14ac:dyDescent="0.2">
      <c r="A16" s="231" t="s">
        <v>202</v>
      </c>
      <c r="B16" s="103">
        <v>5.5337569430000002</v>
      </c>
      <c r="C16" s="104">
        <v>-1.403417041983368E-2</v>
      </c>
      <c r="D16" s="103">
        <v>5.4560952550000001</v>
      </c>
      <c r="E16" s="104">
        <v>-7.7629009246467096E-2</v>
      </c>
      <c r="F16" s="103">
        <v>5.0325439860000003</v>
      </c>
      <c r="G16" s="104">
        <v>2.1688401592442563E-2</v>
      </c>
      <c r="H16" s="103">
        <v>5.1416918210000002</v>
      </c>
      <c r="I16" s="104">
        <f t="shared" si="0"/>
        <v>-5.7624256781785177E-2</v>
      </c>
    </row>
    <row r="17" spans="1:9" s="24" customFormat="1" ht="13.7" customHeight="1" x14ac:dyDescent="0.2">
      <c r="A17" s="114" t="s">
        <v>13</v>
      </c>
      <c r="B17" s="16">
        <v>1.923293028</v>
      </c>
      <c r="C17" s="57">
        <v>-3.4448488626247942E-2</v>
      </c>
      <c r="D17" s="16">
        <v>1.8570384900000001</v>
      </c>
      <c r="E17" s="57">
        <v>3.9820085796929305E-2</v>
      </c>
      <c r="F17" s="16">
        <v>1.9309859220000001</v>
      </c>
      <c r="G17" s="57">
        <v>0.14221564273009757</v>
      </c>
      <c r="H17" s="16">
        <v>2.2056023260000002</v>
      </c>
      <c r="I17" s="57">
        <f t="shared" si="0"/>
        <v>0.18769876762220483</v>
      </c>
    </row>
    <row r="18" spans="1:9" s="24" customFormat="1" ht="13.7" customHeight="1" x14ac:dyDescent="0.2">
      <c r="A18" s="21" t="s">
        <v>14</v>
      </c>
      <c r="B18" s="16">
        <v>0.304387142</v>
      </c>
      <c r="C18" s="57">
        <v>-4.7373880202039587E-6</v>
      </c>
      <c r="D18" s="16">
        <v>0.30438569999999998</v>
      </c>
      <c r="E18" s="57">
        <v>-1.4231384720110318E-3</v>
      </c>
      <c r="F18" s="16">
        <v>0.30395251699999998</v>
      </c>
      <c r="G18" s="57">
        <v>3.8070321358780745E-3</v>
      </c>
      <c r="H18" s="16">
        <v>0.305109674</v>
      </c>
      <c r="I18" s="57">
        <f t="shared" si="0"/>
        <v>2.3784757299702974E-3</v>
      </c>
    </row>
    <row r="19" spans="1:9" ht="13.7" customHeight="1" x14ac:dyDescent="0.2">
      <c r="A19" s="21" t="s">
        <v>15</v>
      </c>
      <c r="B19" s="16">
        <v>0.89773578200000004</v>
      </c>
      <c r="C19" s="57">
        <v>-2.6170928541645266E-2</v>
      </c>
      <c r="D19" s="16">
        <v>0.87424120299999997</v>
      </c>
      <c r="E19" s="57">
        <v>0.14752702521617489</v>
      </c>
      <c r="F19" s="16">
        <v>1.0032154069999999</v>
      </c>
      <c r="G19" s="57">
        <v>2.3103451998719216E-2</v>
      </c>
      <c r="H19" s="16">
        <v>1.026393146</v>
      </c>
      <c r="I19" s="57">
        <f t="shared" si="0"/>
        <v>0.17403886076048969</v>
      </c>
    </row>
    <row r="20" spans="1:9" ht="13.7" customHeight="1" x14ac:dyDescent="0.2">
      <c r="A20" s="21" t="s">
        <v>16</v>
      </c>
      <c r="B20" s="16">
        <v>0.72117010299999995</v>
      </c>
      <c r="C20" s="57">
        <v>-5.9290472278493822E-2</v>
      </c>
      <c r="D20" s="16">
        <v>0.67841158700000004</v>
      </c>
      <c r="E20" s="57">
        <v>-8.0472667398589159E-2</v>
      </c>
      <c r="F20" s="16">
        <v>0.62381799699999996</v>
      </c>
      <c r="G20" s="57">
        <v>0.40120918152991347</v>
      </c>
      <c r="H20" s="16">
        <v>0.874099505</v>
      </c>
      <c r="I20" s="57">
        <f t="shared" si="0"/>
        <v>0.2884501411088074</v>
      </c>
    </row>
    <row r="21" spans="1:9" ht="13.7" customHeight="1" x14ac:dyDescent="0.2">
      <c r="A21" s="115" t="s">
        <v>17</v>
      </c>
      <c r="B21" s="16">
        <v>1.7666292480000001</v>
      </c>
      <c r="C21" s="57">
        <v>0.19742211581453462</v>
      </c>
      <c r="D21" s="16">
        <v>2.115400932</v>
      </c>
      <c r="E21" s="57">
        <v>0.10700222240423973</v>
      </c>
      <c r="F21" s="16">
        <v>2.3417535329999999</v>
      </c>
      <c r="G21" s="57">
        <v>0.14129330492612513</v>
      </c>
      <c r="H21" s="16">
        <v>2.6726276289999999</v>
      </c>
      <c r="I21" s="57">
        <f t="shared" si="0"/>
        <v>0.26341422496830025</v>
      </c>
    </row>
    <row r="22" spans="1:9" s="14" customFormat="1" ht="13.7" customHeight="1" x14ac:dyDescent="0.2">
      <c r="A22" s="105" t="s">
        <v>18</v>
      </c>
      <c r="B22" s="106">
        <v>0.13485534199999999</v>
      </c>
      <c r="C22" s="107">
        <v>0.2484763265811154</v>
      </c>
      <c r="D22" s="106">
        <v>0.168363702</v>
      </c>
      <c r="E22" s="107">
        <v>-0.13348117042472729</v>
      </c>
      <c r="F22" s="106">
        <v>0.14589031799999999</v>
      </c>
      <c r="G22" s="107">
        <v>0.14565416191635139</v>
      </c>
      <c r="H22" s="106">
        <v>0.16713985000000001</v>
      </c>
      <c r="I22" s="107">
        <f t="shared" si="0"/>
        <v>-7.2690965182031775E-3</v>
      </c>
    </row>
    <row r="23" spans="1:9" ht="13.7" customHeight="1" x14ac:dyDescent="0.2">
      <c r="A23" s="15" t="s">
        <v>19</v>
      </c>
      <c r="B23" s="16">
        <v>0.370236921</v>
      </c>
      <c r="C23" s="57">
        <v>9.5017822385142336E-2</v>
      </c>
      <c r="D23" s="16">
        <v>0.40541602700000001</v>
      </c>
      <c r="E23" s="57">
        <v>-1.1405301448529026E-2</v>
      </c>
      <c r="F23" s="16">
        <v>0.40079213499999999</v>
      </c>
      <c r="G23" s="57">
        <v>0.58908965117292045</v>
      </c>
      <c r="H23" s="16">
        <v>0.63689463400000002</v>
      </c>
      <c r="I23" s="57">
        <f t="shared" si="0"/>
        <v>0.5709656046725553</v>
      </c>
    </row>
    <row r="24" spans="1:9" s="14" customFormat="1" ht="13.7" customHeight="1" x14ac:dyDescent="0.2">
      <c r="A24" s="108" t="s">
        <v>20</v>
      </c>
      <c r="B24" s="85">
        <v>5.738180217</v>
      </c>
      <c r="C24" s="97">
        <v>0.12285281523774771</v>
      </c>
      <c r="D24" s="85">
        <v>6.4431318109999998</v>
      </c>
      <c r="E24" s="97">
        <v>-0.21570934411541876</v>
      </c>
      <c r="F24" s="85">
        <v>5.0532880740000001</v>
      </c>
      <c r="G24" s="97">
        <v>0.13923670562542334</v>
      </c>
      <c r="H24" s="85">
        <v>5.7568912579999996</v>
      </c>
      <c r="I24" s="97">
        <f t="shared" si="0"/>
        <v>-0.10650729693724714</v>
      </c>
    </row>
    <row r="25" spans="1:9" s="14" customFormat="1" ht="13.7" customHeight="1" x14ac:dyDescent="0.2">
      <c r="A25" s="109" t="s">
        <v>21</v>
      </c>
      <c r="B25" s="88">
        <v>3.6324951209999998</v>
      </c>
      <c r="C25" s="110">
        <v>0.25288398673667478</v>
      </c>
      <c r="D25" s="88">
        <v>4.5510949690000002</v>
      </c>
      <c r="E25" s="110">
        <v>-0.41405113117515346</v>
      </c>
      <c r="F25" s="88">
        <v>2.6667089490000002</v>
      </c>
      <c r="G25" s="110">
        <v>0.50204722922688938</v>
      </c>
      <c r="H25" s="88">
        <v>4.0055227880000004</v>
      </c>
      <c r="I25" s="110">
        <f t="shared" si="0"/>
        <v>-0.11987712511300919</v>
      </c>
    </row>
    <row r="26" spans="1:9" ht="13.7" customHeight="1" x14ac:dyDescent="0.2">
      <c r="A26" s="111" t="s">
        <v>22</v>
      </c>
      <c r="B26" s="86">
        <v>10.030316827</v>
      </c>
      <c r="C26" s="100">
        <v>0.1054332413661454</v>
      </c>
      <c r="D26" s="86">
        <v>11.087845642</v>
      </c>
      <c r="E26" s="100">
        <v>0.14249207934635488</v>
      </c>
      <c r="F26" s="86">
        <v>12.667775822999999</v>
      </c>
      <c r="G26" s="100">
        <v>4.4103425084742964E-2</v>
      </c>
      <c r="H26" s="86">
        <v>13.226468125</v>
      </c>
      <c r="I26" s="100">
        <f t="shared" si="0"/>
        <v>0.19287989317771936</v>
      </c>
    </row>
    <row r="27" spans="1:9" ht="13.7" customHeight="1" x14ac:dyDescent="0.2">
      <c r="A27" s="33" t="s">
        <v>23</v>
      </c>
      <c r="B27" s="16">
        <v>3.196054717</v>
      </c>
      <c r="C27" s="57">
        <v>5.8352852661752497E-2</v>
      </c>
      <c r="D27" s="16">
        <v>3.3825536270000001</v>
      </c>
      <c r="E27" s="57">
        <v>-4.17816415006389E-2</v>
      </c>
      <c r="F27" s="16">
        <v>3.241224984</v>
      </c>
      <c r="G27" s="57">
        <v>0.2006749535162784</v>
      </c>
      <c r="H27" s="16">
        <v>3.8916576570000001</v>
      </c>
      <c r="I27" s="57">
        <f t="shared" si="0"/>
        <v>0.15050878304966497</v>
      </c>
    </row>
    <row r="28" spans="1:9" s="14" customFormat="1" ht="13.7" customHeight="1" x14ac:dyDescent="0.2">
      <c r="A28" s="33" t="s">
        <v>24</v>
      </c>
      <c r="B28" s="16">
        <v>6.347387683</v>
      </c>
      <c r="C28" s="57">
        <v>0.12444950906585417</v>
      </c>
      <c r="D28" s="16">
        <v>7.137316964</v>
      </c>
      <c r="E28" s="57">
        <v>0.19971120873426296</v>
      </c>
      <c r="F28" s="16">
        <v>8.5627191620000005</v>
      </c>
      <c r="G28" s="57">
        <v>7.6849482921299561E-3</v>
      </c>
      <c r="H28" s="16">
        <v>8.6285232159999996</v>
      </c>
      <c r="I28" s="57">
        <f t="shared" si="0"/>
        <v>0.20893092733887442</v>
      </c>
    </row>
    <row r="29" spans="1:9" ht="13.7" customHeight="1" x14ac:dyDescent="0.2">
      <c r="A29" s="33" t="s">
        <v>53</v>
      </c>
      <c r="B29" s="16">
        <v>0.48687442600000003</v>
      </c>
      <c r="C29" s="57">
        <v>0.16657400690830282</v>
      </c>
      <c r="D29" s="16">
        <v>0.56797505000000004</v>
      </c>
      <c r="E29" s="57">
        <v>0.52089722251003812</v>
      </c>
      <c r="F29" s="16">
        <v>0.86383167599999999</v>
      </c>
      <c r="G29" s="57">
        <v>-0.18237861539126976</v>
      </c>
      <c r="H29" s="16">
        <v>0.706287251</v>
      </c>
      <c r="I29" s="57">
        <f t="shared" si="0"/>
        <v>0.24351809291622928</v>
      </c>
    </row>
    <row r="30" spans="1:9" ht="13.7" customHeight="1" x14ac:dyDescent="0.2">
      <c r="A30" s="111" t="s">
        <v>26</v>
      </c>
      <c r="B30" s="86">
        <v>4.2011840720000002</v>
      </c>
      <c r="C30" s="100">
        <v>0.10119552933504505</v>
      </c>
      <c r="D30" s="86">
        <v>4.6263251179999996</v>
      </c>
      <c r="E30" s="100">
        <v>0.13903062962381285</v>
      </c>
      <c r="F30" s="86">
        <v>5.269526012</v>
      </c>
      <c r="G30" s="100">
        <v>1.2011698747830479E-2</v>
      </c>
      <c r="H30" s="86">
        <v>5.3328219710000004</v>
      </c>
      <c r="I30" s="100">
        <f t="shared" si="0"/>
        <v>0.15271232241140575</v>
      </c>
    </row>
    <row r="31" spans="1:9" ht="13.7" customHeight="1" x14ac:dyDescent="0.2">
      <c r="A31" s="33" t="s">
        <v>27</v>
      </c>
      <c r="B31" s="16">
        <v>0.57174291300000002</v>
      </c>
      <c r="C31" s="57">
        <v>-0.10325155705078237</v>
      </c>
      <c r="D31" s="16">
        <v>0.51270956700000003</v>
      </c>
      <c r="E31" s="57">
        <v>9.2287745432297896E-3</v>
      </c>
      <c r="F31" s="16">
        <v>0.51744124800000002</v>
      </c>
      <c r="G31" s="57">
        <v>0.10216833544742832</v>
      </c>
      <c r="H31" s="16">
        <v>0.57030735899999996</v>
      </c>
      <c r="I31" s="57">
        <f t="shared" si="0"/>
        <v>0.11233999852395948</v>
      </c>
    </row>
    <row r="32" spans="1:9" s="14" customFormat="1" ht="13.7" customHeight="1" x14ac:dyDescent="0.2">
      <c r="A32" s="33" t="s">
        <v>54</v>
      </c>
      <c r="B32" s="16">
        <v>3.1617919909999999</v>
      </c>
      <c r="C32" s="57">
        <v>0.14392598731837314</v>
      </c>
      <c r="D32" s="16">
        <v>3.6168560250000001</v>
      </c>
      <c r="E32" s="57">
        <v>0.15947096677700912</v>
      </c>
      <c r="F32" s="16">
        <v>4.1936395519999996</v>
      </c>
      <c r="G32" s="57">
        <v>2.6504810111063204E-3</v>
      </c>
      <c r="H32" s="16">
        <v>4.2047547139999999</v>
      </c>
      <c r="I32" s="57">
        <f t="shared" si="0"/>
        <v>0.16254412255738049</v>
      </c>
    </row>
    <row r="33" spans="1:9" ht="13.7" customHeight="1" x14ac:dyDescent="0.2">
      <c r="A33" s="33" t="s">
        <v>29</v>
      </c>
      <c r="B33" s="16">
        <v>0.46764916699999998</v>
      </c>
      <c r="C33" s="57">
        <v>6.2248283658334902E-2</v>
      </c>
      <c r="D33" s="16">
        <v>0.49675952499999998</v>
      </c>
      <c r="E33" s="57">
        <v>0.12417615142860128</v>
      </c>
      <c r="F33" s="16">
        <v>0.558445211</v>
      </c>
      <c r="G33" s="57">
        <v>-1.2271821595046806E-3</v>
      </c>
      <c r="H33" s="16">
        <v>0.55775989699999995</v>
      </c>
      <c r="I33" s="57">
        <f t="shared" si="0"/>
        <v>0.12279658251142744</v>
      </c>
    </row>
    <row r="34" spans="1:9" s="14" customFormat="1" ht="13.7" customHeight="1" x14ac:dyDescent="0.2">
      <c r="A34" s="108" t="s">
        <v>30</v>
      </c>
      <c r="B34" s="85">
        <v>32.290786685</v>
      </c>
      <c r="C34" s="97">
        <v>4.1326655557137659E-2</v>
      </c>
      <c r="D34" s="85">
        <v>33.625256903999997</v>
      </c>
      <c r="E34" s="97">
        <v>2.5342710553346803E-2</v>
      </c>
      <c r="F34" s="85">
        <v>34.477412057000002</v>
      </c>
      <c r="G34" s="97">
        <v>3.8051304832017907E-2</v>
      </c>
      <c r="H34" s="85">
        <v>35.789322573</v>
      </c>
      <c r="I34" s="97">
        <f t="shared" si="0"/>
        <v>6.4358338589900033E-2</v>
      </c>
    </row>
    <row r="35" spans="1:9" s="14" customFormat="1" ht="13.7" customHeight="1" x14ac:dyDescent="0.2">
      <c r="A35" s="111" t="s">
        <v>31</v>
      </c>
      <c r="B35" s="86">
        <v>32.199834148000001</v>
      </c>
      <c r="C35" s="100">
        <v>4.3696934479005467E-2</v>
      </c>
      <c r="D35" s="86">
        <v>33.606868190999997</v>
      </c>
      <c r="E35" s="100">
        <v>-4.3872516225562874E-2</v>
      </c>
      <c r="F35" s="86">
        <v>32.132450321</v>
      </c>
      <c r="G35" s="100">
        <v>4.73078567869607E-2</v>
      </c>
      <c r="H35" s="86">
        <v>33.652567679000001</v>
      </c>
      <c r="I35" s="100">
        <f t="shared" si="0"/>
        <v>1.3598258469154079E-3</v>
      </c>
    </row>
    <row r="36" spans="1:9" ht="13.7" customHeight="1" x14ac:dyDescent="0.2">
      <c r="A36" s="109" t="s">
        <v>32</v>
      </c>
      <c r="B36" s="87">
        <v>-9.0952536E-2</v>
      </c>
      <c r="C36" s="110"/>
      <c r="D36" s="87">
        <v>-1.8388712000000002E-2</v>
      </c>
      <c r="E36" s="110"/>
      <c r="F36" s="87">
        <v>-2.3449617360000001</v>
      </c>
      <c r="G36" s="110"/>
      <c r="H36" s="87">
        <v>-2.1367548940000001</v>
      </c>
      <c r="I36" s="110"/>
    </row>
    <row r="37" spans="1:9" ht="13.7" customHeight="1" x14ac:dyDescent="0.2">
      <c r="A37" s="112" t="s">
        <v>33</v>
      </c>
      <c r="B37" s="39">
        <v>2.1056850950000001</v>
      </c>
      <c r="C37" s="64">
        <v>-0.10146258550593013</v>
      </c>
      <c r="D37" s="39">
        <v>1.8920368409999999</v>
      </c>
      <c r="E37" s="64">
        <v>0.26138089506683126</v>
      </c>
      <c r="F37" s="39">
        <v>2.3865791239999998</v>
      </c>
      <c r="G37" s="64">
        <v>-0.26615947806304541</v>
      </c>
      <c r="H37" s="39">
        <v>1.7513684700000001</v>
      </c>
      <c r="I37" s="64">
        <f t="shared" si="0"/>
        <v>-7.4347585602853372E-2</v>
      </c>
    </row>
    <row r="38" spans="1:9" ht="13.7" customHeight="1" x14ac:dyDescent="0.2">
      <c r="A38" s="33" t="s">
        <v>34</v>
      </c>
      <c r="B38" s="16">
        <v>2.696703716</v>
      </c>
      <c r="C38" s="57">
        <v>-0.24655068484357001</v>
      </c>
      <c r="D38" s="16">
        <v>2.031829568</v>
      </c>
      <c r="E38" s="57">
        <v>1.3618576693534958</v>
      </c>
      <c r="F38" s="16">
        <v>4.7988922479999996</v>
      </c>
      <c r="G38" s="57">
        <v>-0.15402515951635509</v>
      </c>
      <c r="H38" s="16">
        <v>4.0597421039999997</v>
      </c>
      <c r="I38" s="57">
        <f t="shared" si="0"/>
        <v>0.99807216507639662</v>
      </c>
    </row>
    <row r="39" spans="1:9" ht="13.7" customHeight="1" x14ac:dyDescent="0.2">
      <c r="A39" s="33" t="s">
        <v>55</v>
      </c>
      <c r="B39" s="66">
        <v>0.59101862000000005</v>
      </c>
      <c r="C39" s="57"/>
      <c r="D39" s="66">
        <v>0.13979272600000001</v>
      </c>
      <c r="E39" s="57"/>
      <c r="F39" s="66">
        <v>2.4123131230000001</v>
      </c>
      <c r="G39" s="57"/>
      <c r="H39" s="66">
        <v>2.3083736340000001</v>
      </c>
      <c r="I39" s="57"/>
    </row>
    <row r="40" spans="1:9" ht="13.7" customHeight="1" x14ac:dyDescent="0.2">
      <c r="A40" s="108" t="s">
        <v>36</v>
      </c>
      <c r="B40" s="85">
        <v>34.396471781000002</v>
      </c>
      <c r="C40" s="97">
        <v>3.2585375969262032E-2</v>
      </c>
      <c r="D40" s="85">
        <v>35.517293746</v>
      </c>
      <c r="E40" s="97">
        <v>3.79166680218046E-2</v>
      </c>
      <c r="F40" s="85">
        <v>36.863991181999999</v>
      </c>
      <c r="G40" s="97">
        <v>1.8356662946751756E-2</v>
      </c>
      <c r="H40" s="85">
        <v>37.540691043000002</v>
      </c>
      <c r="I40" s="97">
        <f t="shared" si="0"/>
        <v>5.6969354463496602E-2</v>
      </c>
    </row>
    <row r="41" spans="1:9" ht="13.7" customHeight="1" x14ac:dyDescent="0.2">
      <c r="A41" s="111" t="s">
        <v>37</v>
      </c>
      <c r="B41" s="86">
        <v>34.896537864999999</v>
      </c>
      <c r="C41" s="100">
        <v>2.1267436267491835E-2</v>
      </c>
      <c r="D41" s="86">
        <v>35.638697759999999</v>
      </c>
      <c r="E41" s="100">
        <v>3.627082049139374E-2</v>
      </c>
      <c r="F41" s="86">
        <v>36.931342569000002</v>
      </c>
      <c r="G41" s="100">
        <v>2.1146461505993086E-2</v>
      </c>
      <c r="H41" s="86">
        <v>37.712309783000002</v>
      </c>
      <c r="I41" s="100">
        <f t="shared" si="0"/>
        <v>5.8184281506699076E-2</v>
      </c>
    </row>
    <row r="42" spans="1:9" ht="13.7" customHeight="1" x14ac:dyDescent="0.2">
      <c r="A42" s="48" t="s">
        <v>38</v>
      </c>
      <c r="B42" s="41">
        <v>0.50006608299999999</v>
      </c>
      <c r="C42" s="62"/>
      <c r="D42" s="41">
        <v>0.12140401300000001</v>
      </c>
      <c r="E42" s="62"/>
      <c r="F42" s="41">
        <v>6.7351386999999999E-2</v>
      </c>
      <c r="G42" s="62"/>
      <c r="H42" s="41">
        <v>0.17161873899999999</v>
      </c>
      <c r="I42" s="62"/>
    </row>
    <row r="43" spans="1:9" ht="18" customHeight="1" x14ac:dyDescent="0.2">
      <c r="A43" s="111" t="s">
        <v>179</v>
      </c>
      <c r="B43" s="45">
        <v>27.806294372</v>
      </c>
      <c r="C43" s="70">
        <v>6.6192492080261456E-3</v>
      </c>
      <c r="D43" s="45">
        <v>27.990351164</v>
      </c>
      <c r="E43" s="70">
        <v>8.9754105487291902E-2</v>
      </c>
      <c r="F43" s="45">
        <v>30.502600094999998</v>
      </c>
      <c r="G43" s="70">
        <v>7.9718168465205297E-2</v>
      </c>
      <c r="H43" s="45">
        <v>32.934211507999997</v>
      </c>
      <c r="I43" s="70">
        <f t="shared" si="0"/>
        <v>0.17662730685417705</v>
      </c>
    </row>
    <row r="44" spans="1:9" ht="13.7" customHeight="1" x14ac:dyDescent="0.2">
      <c r="A44" s="108" t="s">
        <v>39</v>
      </c>
      <c r="B44" s="39"/>
      <c r="C44" s="47"/>
      <c r="D44" s="39"/>
      <c r="E44" s="47"/>
      <c r="F44" s="39"/>
      <c r="G44" s="47"/>
      <c r="H44" s="39"/>
      <c r="I44" s="47"/>
    </row>
    <row r="45" spans="1:9" ht="13.7" customHeight="1" x14ac:dyDescent="0.2">
      <c r="A45" s="33" t="s">
        <v>40</v>
      </c>
      <c r="B45" s="216">
        <v>0.20494488846512915</v>
      </c>
      <c r="C45" s="217">
        <v>1.7381235471547711</v>
      </c>
      <c r="D45" s="216">
        <v>0.22232612393667686</v>
      </c>
      <c r="E45" s="217">
        <v>-3.4212275419630291</v>
      </c>
      <c r="F45" s="216">
        <v>0.18811384851704657</v>
      </c>
      <c r="G45" s="217">
        <v>1.5168035351600828</v>
      </c>
      <c r="H45" s="216">
        <v>0.2032818838686474</v>
      </c>
      <c r="I45" s="217">
        <f>(H45-D45)*100</f>
        <v>-1.9044240068029461</v>
      </c>
    </row>
    <row r="46" spans="1:9" ht="13.7" customHeight="1" x14ac:dyDescent="0.2">
      <c r="A46" s="33" t="s">
        <v>41</v>
      </c>
      <c r="B46" s="216">
        <v>0.12973822349077169</v>
      </c>
      <c r="C46" s="217">
        <v>2.7301448179151948</v>
      </c>
      <c r="D46" s="216">
        <v>0.15703967166992366</v>
      </c>
      <c r="E46" s="217">
        <v>-5.776868693183121</v>
      </c>
      <c r="F46" s="216">
        <v>9.9270984738092427E-2</v>
      </c>
      <c r="G46" s="217">
        <v>4.2168236836906567</v>
      </c>
      <c r="H46" s="216">
        <v>0.14143922157499902</v>
      </c>
      <c r="I46" s="217">
        <f t="shared" ref="I46" si="1">(H46-D46)*100</f>
        <v>-1.5600450094924638</v>
      </c>
    </row>
    <row r="47" spans="1:9" ht="13.7" customHeight="1" x14ac:dyDescent="0.2">
      <c r="A47" s="33" t="s">
        <v>42</v>
      </c>
      <c r="B47" s="216">
        <v>0.99312982220650403</v>
      </c>
      <c r="C47" s="217">
        <v>-2.7297294724385246</v>
      </c>
      <c r="D47" s="216">
        <v>0.96583252748211879</v>
      </c>
      <c r="E47" s="217">
        <v>16.965814900823172</v>
      </c>
      <c r="F47" s="216">
        <v>1.1354906764903505</v>
      </c>
      <c r="G47" s="217">
        <v>2.7450963196032907</v>
      </c>
      <c r="H47" s="216">
        <v>1.1629416396863834</v>
      </c>
      <c r="I47" s="217">
        <f>(H47-D47)*100</f>
        <v>19.710911220426464</v>
      </c>
    </row>
    <row r="48" spans="1:9" ht="13.7" customHeight="1" x14ac:dyDescent="0.2">
      <c r="A48" s="48" t="s">
        <v>175</v>
      </c>
      <c r="B48" s="124">
        <v>4.8458384575689601</v>
      </c>
      <c r="C48" s="125">
        <v>-0.50162325523309725</v>
      </c>
      <c r="D48" s="124">
        <v>4.3442152023358629</v>
      </c>
      <c r="E48" s="251">
        <v>1.6919734432196725</v>
      </c>
      <c r="F48" s="124">
        <v>6.0361886455555345</v>
      </c>
      <c r="G48" s="125">
        <v>-0.31535598917465624</v>
      </c>
      <c r="H48" s="124">
        <v>5.7208326563808791</v>
      </c>
      <c r="I48" s="251">
        <f>(H48-D48)</f>
        <v>1.3766174540450162</v>
      </c>
    </row>
    <row r="49" spans="1:9" ht="13.7" customHeight="1" x14ac:dyDescent="0.2">
      <c r="A49" s="116" t="s">
        <v>180</v>
      </c>
      <c r="B49" s="2"/>
      <c r="C49" s="2"/>
      <c r="D49" s="2"/>
      <c r="E49" s="2"/>
      <c r="F49" s="2"/>
      <c r="G49" s="2"/>
      <c r="H49" s="2"/>
      <c r="I49" s="2"/>
    </row>
    <row r="50" spans="1:9" ht="13.7" customHeight="1" x14ac:dyDescent="0.2">
      <c r="A50" s="247" t="s">
        <v>57</v>
      </c>
      <c r="B50" s="247"/>
      <c r="C50" s="247"/>
      <c r="D50" s="247"/>
      <c r="E50" s="247"/>
      <c r="F50" s="247"/>
      <c r="G50" s="247"/>
      <c r="H50" s="247"/>
      <c r="I50" s="2"/>
    </row>
    <row r="51" spans="1:9" ht="27" customHeight="1" x14ac:dyDescent="0.2">
      <c r="A51" s="248" t="s">
        <v>224</v>
      </c>
      <c r="B51" s="249"/>
      <c r="C51" s="249"/>
      <c r="D51" s="249"/>
      <c r="E51" s="249"/>
      <c r="F51" s="249"/>
      <c r="G51" s="249"/>
      <c r="H51" s="249"/>
      <c r="I51" s="2"/>
    </row>
    <row r="52" spans="1:9" ht="13.7" customHeight="1" x14ac:dyDescent="0.2">
      <c r="A52" s="218" t="s">
        <v>196</v>
      </c>
      <c r="B52" s="232"/>
      <c r="C52" s="232"/>
      <c r="D52" s="232"/>
      <c r="E52" s="2"/>
      <c r="F52" s="2"/>
      <c r="G52" s="2"/>
      <c r="H52" s="2"/>
      <c r="I52" s="2"/>
    </row>
    <row r="53" spans="1:9" x14ac:dyDescent="0.2">
      <c r="A53" s="117"/>
      <c r="B53" s="117"/>
      <c r="C53" s="117"/>
      <c r="D53" s="117"/>
      <c r="E53" s="117"/>
      <c r="F53" s="117"/>
      <c r="G53" s="92"/>
      <c r="H53" s="92"/>
      <c r="I53" s="117"/>
    </row>
    <row r="54" spans="1:9" x14ac:dyDescent="0.2">
      <c r="A54" s="76"/>
      <c r="B54" s="76"/>
      <c r="C54" s="76"/>
      <c r="D54" s="76"/>
      <c r="E54" s="76"/>
      <c r="F54" s="76"/>
      <c r="I54" s="76"/>
    </row>
    <row r="55" spans="1:9" x14ac:dyDescent="0.2">
      <c r="A55" s="76"/>
      <c r="B55" s="76"/>
      <c r="C55" s="76"/>
      <c r="D55" s="76"/>
      <c r="E55" s="76"/>
      <c r="F55" s="76"/>
      <c r="I55" s="76"/>
    </row>
    <row r="56" spans="1:9" x14ac:dyDescent="0.2">
      <c r="A56" s="76"/>
      <c r="B56" s="76"/>
      <c r="C56" s="76"/>
      <c r="D56" s="76"/>
      <c r="E56" s="76"/>
      <c r="F56" s="76"/>
      <c r="I56" s="76"/>
    </row>
  </sheetData>
  <mergeCells count="3">
    <mergeCell ref="G2:H2"/>
    <mergeCell ref="A50:H50"/>
    <mergeCell ref="A51:H51"/>
  </mergeCells>
  <pageMargins left="0.7" right="0.7" top="0.75" bottom="0.75" header="0.3" footer="0.3"/>
  <pageSetup paperSize="9"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workbookViewId="0">
      <pane xSplit="1" ySplit="3" topLeftCell="B22" activePane="bottomRight" state="frozen"/>
      <selection pane="topRight" activeCell="B1" sqref="B1"/>
      <selection pane="bottomLeft" activeCell="A4" sqref="A4"/>
      <selection pane="bottomRight" activeCell="A50" sqref="A2:I50"/>
    </sheetView>
  </sheetViews>
  <sheetFormatPr baseColWidth="10" defaultColWidth="11.42578125" defaultRowHeight="12.75" x14ac:dyDescent="0.2"/>
  <cols>
    <col min="1" max="1" width="53.85546875" style="131" customWidth="1"/>
    <col min="2" max="9" width="10.140625" style="4" customWidth="1"/>
    <col min="10" max="16384" width="11.42578125" style="4"/>
  </cols>
  <sheetData>
    <row r="1" spans="1:9" ht="18.75" x14ac:dyDescent="0.2">
      <c r="A1" s="118" t="s">
        <v>66</v>
      </c>
      <c r="B1" s="2"/>
      <c r="C1" s="2"/>
      <c r="D1" s="2"/>
      <c r="E1" s="2"/>
      <c r="F1" s="2"/>
      <c r="G1" s="2"/>
      <c r="H1" s="2"/>
      <c r="I1" s="2"/>
    </row>
    <row r="2" spans="1:9" x14ac:dyDescent="0.2">
      <c r="A2" s="5" t="s">
        <v>0</v>
      </c>
      <c r="B2" s="2"/>
      <c r="C2" s="2"/>
      <c r="D2" s="2"/>
      <c r="E2" s="2"/>
      <c r="F2" s="2"/>
      <c r="G2" s="244" t="s">
        <v>1</v>
      </c>
      <c r="H2" s="244"/>
      <c r="I2" s="2"/>
    </row>
    <row r="3" spans="1:9" ht="31.35" customHeight="1" x14ac:dyDescent="0.2">
      <c r="A3" s="78" t="s">
        <v>46</v>
      </c>
      <c r="B3" s="6">
        <v>2018</v>
      </c>
      <c r="C3" s="7" t="s">
        <v>44</v>
      </c>
      <c r="D3" s="6">
        <v>2019</v>
      </c>
      <c r="E3" s="7" t="s">
        <v>173</v>
      </c>
      <c r="F3" s="119">
        <v>2020</v>
      </c>
      <c r="G3" s="7" t="s">
        <v>216</v>
      </c>
      <c r="H3" s="119">
        <v>2021</v>
      </c>
      <c r="I3" s="8" t="s">
        <v>227</v>
      </c>
    </row>
    <row r="4" spans="1:9" s="14" customFormat="1" x14ac:dyDescent="0.2">
      <c r="A4" s="9" t="s">
        <v>3</v>
      </c>
      <c r="B4" s="10">
        <v>172.49817954299999</v>
      </c>
      <c r="C4" s="55">
        <v>1.2749570365476082E-2</v>
      </c>
      <c r="D4" s="10">
        <v>174.69745722100001</v>
      </c>
      <c r="E4" s="55">
        <v>2.3947903687615568E-3</v>
      </c>
      <c r="F4" s="10">
        <v>175.115821009</v>
      </c>
      <c r="G4" s="55">
        <v>2.3797740895072028E-2</v>
      </c>
      <c r="H4" s="10">
        <v>179.28318194400001</v>
      </c>
      <c r="I4" s="55">
        <f>(H4/D4)-1</f>
        <v>2.6249521864527559E-2</v>
      </c>
    </row>
    <row r="5" spans="1:9" s="14" customFormat="1" x14ac:dyDescent="0.2">
      <c r="A5" s="15" t="s">
        <v>4</v>
      </c>
      <c r="B5" s="16">
        <v>30.864586039999999</v>
      </c>
      <c r="C5" s="57">
        <v>2.5169248568350566E-2</v>
      </c>
      <c r="D5" s="16">
        <v>31.641424478000001</v>
      </c>
      <c r="E5" s="57">
        <v>-3.249065154177222E-2</v>
      </c>
      <c r="F5" s="16">
        <v>30.613373980999999</v>
      </c>
      <c r="G5" s="57">
        <v>5.5158955855307612E-2</v>
      </c>
      <c r="H5" s="16">
        <v>32.301975724999998</v>
      </c>
      <c r="I5" s="57">
        <f t="shared" ref="I5:I40" si="0">(H5/D5)-1</f>
        <v>2.0876153899432426E-2</v>
      </c>
    </row>
    <row r="6" spans="1:9" s="14" customFormat="1" x14ac:dyDescent="0.2">
      <c r="A6" s="15" t="s">
        <v>5</v>
      </c>
      <c r="B6" s="16">
        <v>62.952352371000003</v>
      </c>
      <c r="C6" s="57">
        <v>1.5481582614361056E-2</v>
      </c>
      <c r="D6" s="16">
        <v>63.926954414999997</v>
      </c>
      <c r="E6" s="57">
        <v>1.0711685677291083E-2</v>
      </c>
      <c r="F6" s="16">
        <v>64.611719856999997</v>
      </c>
      <c r="G6" s="57">
        <v>2.8571434997949563E-2</v>
      </c>
      <c r="H6" s="16">
        <v>66.457769411000001</v>
      </c>
      <c r="I6" s="57">
        <f t="shared" si="0"/>
        <v>3.9589168906287941E-2</v>
      </c>
    </row>
    <row r="7" spans="1:9" s="14" customFormat="1" x14ac:dyDescent="0.2">
      <c r="A7" s="15" t="s">
        <v>6</v>
      </c>
      <c r="B7" s="16">
        <v>3.7411762080000002</v>
      </c>
      <c r="C7" s="57">
        <v>-5.3542461745496039E-2</v>
      </c>
      <c r="D7" s="16">
        <v>3.540864424</v>
      </c>
      <c r="E7" s="57">
        <v>-7.0032158339423667E-2</v>
      </c>
      <c r="F7" s="16">
        <v>3.2928900460000001</v>
      </c>
      <c r="G7" s="57">
        <v>-6.1559430520990999E-2</v>
      </c>
      <c r="H7" s="16">
        <v>3.0901816100000001</v>
      </c>
      <c r="I7" s="57">
        <f t="shared" si="0"/>
        <v>-0.12728044907488378</v>
      </c>
    </row>
    <row r="8" spans="1:9" x14ac:dyDescent="0.2">
      <c r="A8" s="15" t="s">
        <v>7</v>
      </c>
      <c r="B8" s="16">
        <v>69.671228004</v>
      </c>
      <c r="C8" s="57">
        <v>1.245185438600549E-2</v>
      </c>
      <c r="D8" s="16">
        <v>70.538763990000007</v>
      </c>
      <c r="E8" s="57">
        <v>3.4084061925736542E-3</v>
      </c>
      <c r="F8" s="16">
        <v>70.779188750000003</v>
      </c>
      <c r="G8" s="57">
        <v>9.0695353017873348E-3</v>
      </c>
      <c r="H8" s="16">
        <v>71.421123101000006</v>
      </c>
      <c r="I8" s="57">
        <f t="shared" si="0"/>
        <v>1.250885415464742E-2</v>
      </c>
    </row>
    <row r="9" spans="1:9" s="14" customFormat="1" x14ac:dyDescent="0.2">
      <c r="A9" s="15" t="s">
        <v>8</v>
      </c>
      <c r="B9" s="16">
        <v>5.268836919</v>
      </c>
      <c r="C9" s="57">
        <v>-4.1638602669379798E-2</v>
      </c>
      <c r="D9" s="16">
        <v>5.049449912</v>
      </c>
      <c r="E9" s="57">
        <v>0.15233312032108737</v>
      </c>
      <c r="F9" s="16">
        <v>5.8186483730000003</v>
      </c>
      <c r="G9" s="57">
        <v>3.3252348070698545E-2</v>
      </c>
      <c r="H9" s="16">
        <v>6.012132094</v>
      </c>
      <c r="I9" s="57">
        <f t="shared" si="0"/>
        <v>0.19065090233139825</v>
      </c>
    </row>
    <row r="10" spans="1:9" x14ac:dyDescent="0.2">
      <c r="A10" s="18" t="s">
        <v>9</v>
      </c>
      <c r="B10" s="19">
        <v>203.888403208</v>
      </c>
      <c r="C10" s="59">
        <v>2.6375129509028428E-2</v>
      </c>
      <c r="D10" s="19">
        <v>209.26598624799999</v>
      </c>
      <c r="E10" s="59">
        <v>-1.7065867291819026E-2</v>
      </c>
      <c r="F10" s="19">
        <v>205.69468069800001</v>
      </c>
      <c r="G10" s="59">
        <v>4.9903459263834105E-2</v>
      </c>
      <c r="H10" s="19">
        <v>215.95955681699999</v>
      </c>
      <c r="I10" s="59">
        <f t="shared" si="0"/>
        <v>3.198594615881567E-2</v>
      </c>
    </row>
    <row r="11" spans="1:9" x14ac:dyDescent="0.2">
      <c r="A11" s="15" t="s">
        <v>10</v>
      </c>
      <c r="B11" s="16">
        <v>140.900503837</v>
      </c>
      <c r="C11" s="57">
        <v>3.2140761272499985E-2</v>
      </c>
      <c r="D11" s="16">
        <v>145.429153294</v>
      </c>
      <c r="E11" s="57">
        <v>-1.31062208218099E-2</v>
      </c>
      <c r="F11" s="16">
        <v>143.52312669700001</v>
      </c>
      <c r="G11" s="57">
        <v>3.9404274754545332E-2</v>
      </c>
      <c r="H11" s="16">
        <v>149.17855141499999</v>
      </c>
      <c r="I11" s="57">
        <f t="shared" si="0"/>
        <v>2.5781612806478948E-2</v>
      </c>
    </row>
    <row r="12" spans="1:9" x14ac:dyDescent="0.2">
      <c r="A12" s="21" t="s">
        <v>11</v>
      </c>
      <c r="B12" s="16">
        <v>86.509876911000006</v>
      </c>
      <c r="C12" s="57">
        <v>3.42218777752481E-2</v>
      </c>
      <c r="D12" s="16">
        <v>89.470407344999998</v>
      </c>
      <c r="E12" s="57">
        <v>1.850918811193436E-2</v>
      </c>
      <c r="F12" s="16">
        <v>91.126431944999993</v>
      </c>
      <c r="G12" s="57">
        <v>-0.35720107842745408</v>
      </c>
      <c r="H12" s="16">
        <v>58.575972180999997</v>
      </c>
      <c r="I12" s="57">
        <f t="shared" si="0"/>
        <v>-0.34530339226991924</v>
      </c>
    </row>
    <row r="13" spans="1:9" s="14" customFormat="1" x14ac:dyDescent="0.2">
      <c r="A13" s="21" t="s">
        <v>12</v>
      </c>
      <c r="B13" s="16">
        <v>54.390626924999999</v>
      </c>
      <c r="C13" s="57">
        <v>2.8830684837707343E-2</v>
      </c>
      <c r="D13" s="16">
        <v>55.958745948000001</v>
      </c>
      <c r="E13" s="57">
        <v>-6.365495036843849E-2</v>
      </c>
      <c r="F13" s="16">
        <v>52.396694752000002</v>
      </c>
      <c r="G13" s="57">
        <v>0.72916592664543356</v>
      </c>
      <c r="H13" s="16">
        <v>90.602579234000004</v>
      </c>
      <c r="I13" s="57">
        <f t="shared" si="0"/>
        <v>0.61909595540602336</v>
      </c>
    </row>
    <row r="14" spans="1:9" x14ac:dyDescent="0.2">
      <c r="A14" s="15" t="s">
        <v>13</v>
      </c>
      <c r="B14" s="16">
        <v>34.696482416999999</v>
      </c>
      <c r="C14" s="57">
        <v>5.3104449259595565E-3</v>
      </c>
      <c r="D14" s="16">
        <v>34.880736175999999</v>
      </c>
      <c r="E14" s="57">
        <v>1.6891518774921899E-3</v>
      </c>
      <c r="F14" s="16">
        <v>34.939655037000001</v>
      </c>
      <c r="G14" s="57">
        <v>5.5985825272989231E-2</v>
      </c>
      <c r="H14" s="16">
        <v>36.895780459000001</v>
      </c>
      <c r="I14" s="57">
        <f t="shared" si="0"/>
        <v>5.7769545712354375E-2</v>
      </c>
    </row>
    <row r="15" spans="1:9" x14ac:dyDescent="0.2">
      <c r="A15" s="21" t="s">
        <v>14</v>
      </c>
      <c r="B15" s="16">
        <v>26.817289751000001</v>
      </c>
      <c r="C15" s="57">
        <v>-1.4136230153006801E-3</v>
      </c>
      <c r="D15" s="16">
        <v>26.779380213</v>
      </c>
      <c r="E15" s="57">
        <v>-6.2233127008330946E-3</v>
      </c>
      <c r="F15" s="16">
        <v>26.612723756000001</v>
      </c>
      <c r="G15" s="57">
        <v>1.9413349221109044E-4</v>
      </c>
      <c r="H15" s="16">
        <v>26.617890177</v>
      </c>
      <c r="I15" s="57">
        <f t="shared" si="0"/>
        <v>-6.0303873620497495E-3</v>
      </c>
    </row>
    <row r="16" spans="1:9" x14ac:dyDescent="0.2">
      <c r="A16" s="21" t="s">
        <v>15</v>
      </c>
      <c r="B16" s="16">
        <v>1.7357652320000001</v>
      </c>
      <c r="C16" s="57">
        <v>-5.7801779958684962E-3</v>
      </c>
      <c r="D16" s="16">
        <v>1.7257321999999999</v>
      </c>
      <c r="E16" s="57">
        <v>0.10372691197394368</v>
      </c>
      <c r="F16" s="16">
        <v>1.9047370720000001</v>
      </c>
      <c r="G16" s="57">
        <v>3.0660887982128848E-2</v>
      </c>
      <c r="H16" s="16">
        <v>1.963138002</v>
      </c>
      <c r="I16" s="57">
        <f t="shared" si="0"/>
        <v>0.13756815918483767</v>
      </c>
    </row>
    <row r="17" spans="1:9" x14ac:dyDescent="0.2">
      <c r="A17" s="21" t="s">
        <v>16</v>
      </c>
      <c r="B17" s="16">
        <v>6.1434274330000003</v>
      </c>
      <c r="C17" s="57">
        <v>3.779589350282464E-2</v>
      </c>
      <c r="D17" s="16">
        <v>6.375623762</v>
      </c>
      <c r="E17" s="57">
        <v>7.3044534524715488E-3</v>
      </c>
      <c r="F17" s="16">
        <v>6.4221942089999997</v>
      </c>
      <c r="G17" s="57">
        <v>0.29469025825282391</v>
      </c>
      <c r="H17" s="16">
        <v>8.3147522790000004</v>
      </c>
      <c r="I17" s="57">
        <f t="shared" si="0"/>
        <v>0.30414726297960004</v>
      </c>
    </row>
    <row r="18" spans="1:9" x14ac:dyDescent="0.2">
      <c r="A18" s="15" t="s">
        <v>17</v>
      </c>
      <c r="B18" s="16">
        <v>11.427168306</v>
      </c>
      <c r="C18" s="57">
        <v>2.0391745772891934E-2</v>
      </c>
      <c r="D18" s="16">
        <v>11.660188217</v>
      </c>
      <c r="E18" s="57">
        <v>5.9969294404744078E-2</v>
      </c>
      <c r="F18" s="16">
        <v>12.359441477000001</v>
      </c>
      <c r="G18" s="57">
        <v>5.808200454170076E-2</v>
      </c>
      <c r="H18" s="16">
        <v>13.077302613000001</v>
      </c>
      <c r="I18" s="57">
        <f t="shared" si="0"/>
        <v>0.12153443577642387</v>
      </c>
    </row>
    <row r="19" spans="1:9" x14ac:dyDescent="0.2">
      <c r="A19" s="15" t="s">
        <v>18</v>
      </c>
      <c r="B19" s="16">
        <v>9.8669661079999997</v>
      </c>
      <c r="C19" s="57">
        <v>4.3454061796398324E-2</v>
      </c>
      <c r="D19" s="16">
        <v>10.295725862999999</v>
      </c>
      <c r="E19" s="57">
        <v>-0.16769645996546678</v>
      </c>
      <c r="F19" s="16">
        <v>8.5691690830000002</v>
      </c>
      <c r="G19" s="57">
        <v>0.13849732459526964</v>
      </c>
      <c r="H19" s="16">
        <v>9.7559760749999995</v>
      </c>
      <c r="I19" s="57">
        <f t="shared" si="0"/>
        <v>-5.2424646419511944E-2</v>
      </c>
    </row>
    <row r="20" spans="1:9" x14ac:dyDescent="0.2">
      <c r="A20" s="26" t="s">
        <v>19</v>
      </c>
      <c r="B20" s="27">
        <v>6.9972825380000003</v>
      </c>
      <c r="C20" s="62">
        <v>4.1446918632348506E-4</v>
      </c>
      <c r="D20" s="27">
        <v>7.0001826960000004</v>
      </c>
      <c r="E20" s="62">
        <v>-9.9553729561689175E-2</v>
      </c>
      <c r="F20" s="27">
        <v>6.3032884009999997</v>
      </c>
      <c r="G20" s="62">
        <v>0.11877258398667401</v>
      </c>
      <c r="H20" s="27">
        <v>7.0519462519999996</v>
      </c>
      <c r="I20" s="62">
        <f t="shared" si="0"/>
        <v>7.3946007194323204E-3</v>
      </c>
    </row>
    <row r="21" spans="1:9" s="14" customFormat="1" x14ac:dyDescent="0.2">
      <c r="A21" s="29" t="s">
        <v>20</v>
      </c>
      <c r="B21" s="10">
        <v>31.390223665000001</v>
      </c>
      <c r="C21" s="55">
        <v>0.10125144041403566</v>
      </c>
      <c r="D21" s="10">
        <v>34.568529026</v>
      </c>
      <c r="E21" s="55">
        <v>-0.11541333838646284</v>
      </c>
      <c r="F21" s="10">
        <v>30.578859688000001</v>
      </c>
      <c r="G21" s="55">
        <v>0.19940296159548532</v>
      </c>
      <c r="H21" s="10">
        <v>36.676374871999997</v>
      </c>
      <c r="I21" s="55">
        <f t="shared" si="0"/>
        <v>6.0975861727139868E-2</v>
      </c>
    </row>
    <row r="22" spans="1:9" s="14" customFormat="1" x14ac:dyDescent="0.2">
      <c r="A22" s="30" t="s">
        <v>21</v>
      </c>
      <c r="B22" s="19">
        <v>17.336544609000001</v>
      </c>
      <c r="C22" s="59">
        <v>0.17288592459445629</v>
      </c>
      <c r="D22" s="19">
        <v>20.333789153000001</v>
      </c>
      <c r="E22" s="59">
        <v>-0.20133556339134129</v>
      </c>
      <c r="F22" s="19">
        <v>16.239874258</v>
      </c>
      <c r="G22" s="59">
        <v>0.37460610700253127</v>
      </c>
      <c r="H22" s="19">
        <v>22.323430332000001</v>
      </c>
      <c r="I22" s="59">
        <f t="shared" si="0"/>
        <v>9.7849012007998226E-2</v>
      </c>
    </row>
    <row r="23" spans="1:9" x14ac:dyDescent="0.2">
      <c r="A23" s="32" t="s">
        <v>22</v>
      </c>
      <c r="B23" s="10">
        <v>50.809701844000003</v>
      </c>
      <c r="C23" s="55">
        <v>0.13729181402043111</v>
      </c>
      <c r="D23" s="10">
        <v>57.785457979999997</v>
      </c>
      <c r="E23" s="55">
        <v>-5.5910653734339455E-2</v>
      </c>
      <c r="F23" s="10">
        <v>54.554635247999997</v>
      </c>
      <c r="G23" s="55">
        <v>5.2778867715105093E-2</v>
      </c>
      <c r="H23" s="10">
        <v>57.433967125000002</v>
      </c>
      <c r="I23" s="55">
        <f t="shared" si="0"/>
        <v>-6.0826870165440194E-3</v>
      </c>
    </row>
    <row r="24" spans="1:9" s="14" customFormat="1" x14ac:dyDescent="0.2">
      <c r="A24" s="33" t="s">
        <v>23</v>
      </c>
      <c r="B24" s="16">
        <v>35.733223203000001</v>
      </c>
      <c r="C24" s="57">
        <v>0.13868834977035971</v>
      </c>
      <c r="D24" s="16">
        <v>40.689004961000002</v>
      </c>
      <c r="E24" s="57">
        <v>-0.11805243005092025</v>
      </c>
      <c r="F24" s="16">
        <v>35.885569048999997</v>
      </c>
      <c r="G24" s="57">
        <v>7.7585201176504359E-2</v>
      </c>
      <c r="H24" s="16">
        <v>38.669758143000003</v>
      </c>
      <c r="I24" s="57">
        <f t="shared" si="0"/>
        <v>-4.9626350409291864E-2</v>
      </c>
    </row>
    <row r="25" spans="1:9" x14ac:dyDescent="0.2">
      <c r="A25" s="33" t="s">
        <v>24</v>
      </c>
      <c r="B25" s="16">
        <v>12.624586591</v>
      </c>
      <c r="C25" s="57">
        <v>0.14429670293510211</v>
      </c>
      <c r="D25" s="16">
        <v>14.446272812</v>
      </c>
      <c r="E25" s="57">
        <v>9.6698356259728113E-2</v>
      </c>
      <c r="F25" s="16">
        <v>15.843203646999999</v>
      </c>
      <c r="G25" s="57">
        <v>9.121052485326242E-3</v>
      </c>
      <c r="H25" s="16">
        <v>15.987710338999999</v>
      </c>
      <c r="I25" s="57">
        <f t="shared" si="0"/>
        <v>0.10670139952774416</v>
      </c>
    </row>
    <row r="26" spans="1:9" x14ac:dyDescent="0.2">
      <c r="A26" s="33" t="s">
        <v>25</v>
      </c>
      <c r="B26" s="16">
        <v>2.4518920479999999</v>
      </c>
      <c r="C26" s="57">
        <v>8.08714878625032E-2</v>
      </c>
      <c r="D26" s="16">
        <v>2.6501802059999999</v>
      </c>
      <c r="E26" s="57">
        <v>6.6290716986812992E-2</v>
      </c>
      <c r="F26" s="16">
        <v>2.8258625519999998</v>
      </c>
      <c r="G26" s="57">
        <v>-1.7468617136053854E-2</v>
      </c>
      <c r="H26" s="16">
        <v>2.7764986409999999</v>
      </c>
      <c r="I26" s="57">
        <f t="shared" si="0"/>
        <v>4.7664092696042104E-2</v>
      </c>
    </row>
    <row r="27" spans="1:9" s="14" customFormat="1" x14ac:dyDescent="0.2">
      <c r="A27" s="30" t="s">
        <v>26</v>
      </c>
      <c r="B27" s="19">
        <v>21.532709894</v>
      </c>
      <c r="C27" s="59">
        <v>8.0302122654883012E-2</v>
      </c>
      <c r="D27" s="19">
        <v>23.261832205000001</v>
      </c>
      <c r="E27" s="59">
        <v>-1.6376933581272901E-2</v>
      </c>
      <c r="F27" s="19">
        <v>22.880874724000002</v>
      </c>
      <c r="G27" s="59">
        <v>4.0434401532279507E-2</v>
      </c>
      <c r="H27" s="19">
        <v>23.8060492</v>
      </c>
      <c r="I27" s="59">
        <f t="shared" si="0"/>
        <v>2.3395276442713886E-2</v>
      </c>
    </row>
    <row r="28" spans="1:9" x14ac:dyDescent="0.2">
      <c r="A28" s="33" t="s">
        <v>27</v>
      </c>
      <c r="B28" s="16">
        <v>4.7969820099999998</v>
      </c>
      <c r="C28" s="57">
        <v>6.2602636694065961E-2</v>
      </c>
      <c r="D28" s="16">
        <v>5.0972857319999996</v>
      </c>
      <c r="E28" s="57">
        <v>8.2213987607002714E-2</v>
      </c>
      <c r="F28" s="16">
        <v>5.5163539180000001</v>
      </c>
      <c r="G28" s="57">
        <v>3.3285766056607935E-2</v>
      </c>
      <c r="H28" s="16">
        <v>5.699969984</v>
      </c>
      <c r="I28" s="57">
        <f t="shared" si="0"/>
        <v>0.11823630922167827</v>
      </c>
    </row>
    <row r="29" spans="1:9" x14ac:dyDescent="0.2">
      <c r="A29" s="33" t="s">
        <v>28</v>
      </c>
      <c r="B29" s="16">
        <v>11.573142691999999</v>
      </c>
      <c r="C29" s="57">
        <v>0.1214432115290125</v>
      </c>
      <c r="D29" s="16">
        <v>12.978622308</v>
      </c>
      <c r="E29" s="57">
        <v>8.3195051398825548E-3</v>
      </c>
      <c r="F29" s="16">
        <v>13.086598023000001</v>
      </c>
      <c r="G29" s="57">
        <v>5.3772343795021049E-2</v>
      </c>
      <c r="H29" s="16">
        <v>13.790295070999999</v>
      </c>
      <c r="I29" s="57">
        <f t="shared" si="0"/>
        <v>6.2539208225489862E-2</v>
      </c>
    </row>
    <row r="30" spans="1:9" x14ac:dyDescent="0.2">
      <c r="A30" s="34" t="s">
        <v>29</v>
      </c>
      <c r="B30" s="27">
        <v>5.1625851909999998</v>
      </c>
      <c r="C30" s="57">
        <v>4.5207918390746116E-3</v>
      </c>
      <c r="D30" s="27">
        <v>5.1859241640000002</v>
      </c>
      <c r="E30" s="57">
        <v>-0.17508959893845455</v>
      </c>
      <c r="F30" s="27">
        <v>4.2779227820000001</v>
      </c>
      <c r="G30" s="57">
        <v>8.8504079969156102E-3</v>
      </c>
      <c r="H30" s="27">
        <v>4.3157841440000002</v>
      </c>
      <c r="I30" s="57">
        <f t="shared" si="0"/>
        <v>-0.16778880532816054</v>
      </c>
    </row>
    <row r="31" spans="1:9" s="14" customFormat="1" x14ac:dyDescent="0.2">
      <c r="A31" s="32" t="s">
        <v>30</v>
      </c>
      <c r="B31" s="10">
        <v>223.307881388</v>
      </c>
      <c r="C31" s="55">
        <v>4.108692338116926E-2</v>
      </c>
      <c r="D31" s="10">
        <v>232.482915201</v>
      </c>
      <c r="E31" s="55">
        <v>-1.209748656398435E-2</v>
      </c>
      <c r="F31" s="10">
        <v>229.670456258</v>
      </c>
      <c r="G31" s="55">
        <v>3.0681755615463713E-2</v>
      </c>
      <c r="H31" s="10">
        <v>236.71714906899999</v>
      </c>
      <c r="I31" s="55">
        <f t="shared" si="0"/>
        <v>1.8213096925161931E-2</v>
      </c>
    </row>
    <row r="32" spans="1:9" x14ac:dyDescent="0.2">
      <c r="A32" s="30" t="s">
        <v>31</v>
      </c>
      <c r="B32" s="19">
        <v>225.42111310300001</v>
      </c>
      <c r="C32" s="59">
        <v>3.1526351960442955E-2</v>
      </c>
      <c r="D32" s="19">
        <v>232.527818454</v>
      </c>
      <c r="E32" s="59">
        <v>-1.6996947110574867E-2</v>
      </c>
      <c r="F32" s="19">
        <v>228.57555542200001</v>
      </c>
      <c r="G32" s="59">
        <v>4.895558746140094E-2</v>
      </c>
      <c r="H32" s="19">
        <v>239.76560601700001</v>
      </c>
      <c r="I32" s="59">
        <f t="shared" si="0"/>
        <v>3.1126544819977564E-2</v>
      </c>
    </row>
    <row r="33" spans="1:13" s="14" customFormat="1" ht="15" customHeight="1" x14ac:dyDescent="0.2">
      <c r="A33" s="35" t="s">
        <v>32</v>
      </c>
      <c r="B33" s="36">
        <v>2.113231715</v>
      </c>
      <c r="C33" s="63"/>
      <c r="D33" s="36">
        <v>4.4903251999999998E-2</v>
      </c>
      <c r="E33" s="63"/>
      <c r="F33" s="36">
        <v>-1.094900835</v>
      </c>
      <c r="G33" s="63"/>
      <c r="H33" s="36">
        <v>3.0484569480000001</v>
      </c>
      <c r="I33" s="63"/>
    </row>
    <row r="34" spans="1:13" s="14" customFormat="1" ht="15" customHeight="1" x14ac:dyDescent="0.2">
      <c r="A34" s="38" t="s">
        <v>33</v>
      </c>
      <c r="B34" s="39">
        <v>14.053679055</v>
      </c>
      <c r="C34" s="64">
        <v>1.2883517283368118E-2</v>
      </c>
      <c r="D34" s="39">
        <v>14.234739872</v>
      </c>
      <c r="E34" s="64">
        <v>7.3233201264923942E-3</v>
      </c>
      <c r="F34" s="39">
        <v>14.338985428999999</v>
      </c>
      <c r="G34" s="64">
        <v>9.73507509936411E-4</v>
      </c>
      <c r="H34" s="39">
        <v>14.352944538999999</v>
      </c>
      <c r="I34" s="64">
        <f t="shared" si="0"/>
        <v>8.303956943569446E-3</v>
      </c>
    </row>
    <row r="35" spans="1:13" ht="15" customHeight="1" x14ac:dyDescent="0.2">
      <c r="A35" s="33" t="s">
        <v>34</v>
      </c>
      <c r="B35" s="16">
        <v>13.361146891000001</v>
      </c>
      <c r="C35" s="57">
        <v>1.951822460507957E-2</v>
      </c>
      <c r="D35" s="16">
        <v>13.621932757</v>
      </c>
      <c r="E35" s="57">
        <v>0.34924151644745938</v>
      </c>
      <c r="F35" s="16">
        <v>18.379277210000001</v>
      </c>
      <c r="G35" s="57">
        <v>-0.11219618048298652</v>
      </c>
      <c r="H35" s="16">
        <v>16.317192507000001</v>
      </c>
      <c r="I35" s="57">
        <f t="shared" si="0"/>
        <v>0.19786177175298203</v>
      </c>
    </row>
    <row r="36" spans="1:13" ht="15" customHeight="1" x14ac:dyDescent="0.2">
      <c r="A36" s="33" t="s">
        <v>35</v>
      </c>
      <c r="B36" s="66">
        <v>-0.69253216399999995</v>
      </c>
      <c r="C36" s="57"/>
      <c r="D36" s="66">
        <v>-0.61280711499999996</v>
      </c>
      <c r="E36" s="57"/>
      <c r="F36" s="66">
        <v>4.0402917809999996</v>
      </c>
      <c r="G36" s="57"/>
      <c r="H36" s="66">
        <v>1.964247968</v>
      </c>
      <c r="I36" s="57"/>
    </row>
    <row r="37" spans="1:13" ht="15" customHeight="1" x14ac:dyDescent="0.2">
      <c r="A37" s="32" t="s">
        <v>36</v>
      </c>
      <c r="B37" s="10">
        <v>237.36156044399999</v>
      </c>
      <c r="C37" s="55">
        <v>3.9417058990085962E-2</v>
      </c>
      <c r="D37" s="10">
        <v>246.71765507399999</v>
      </c>
      <c r="E37" s="55">
        <v>-1.0976974409017126E-2</v>
      </c>
      <c r="F37" s="10">
        <v>244.00944168800001</v>
      </c>
      <c r="G37" s="55">
        <v>2.8935978346395386E-2</v>
      </c>
      <c r="H37" s="10">
        <v>251.070093609</v>
      </c>
      <c r="I37" s="55">
        <f t="shared" si="0"/>
        <v>1.7641374443570168E-2</v>
      </c>
    </row>
    <row r="38" spans="1:13" ht="15" customHeight="1" x14ac:dyDescent="0.2">
      <c r="A38" s="30" t="s">
        <v>37</v>
      </c>
      <c r="B38" s="19">
        <v>238.782259995</v>
      </c>
      <c r="C38" s="59">
        <v>3.0854432892771344E-2</v>
      </c>
      <c r="D38" s="19">
        <v>246.14975121200001</v>
      </c>
      <c r="E38" s="59">
        <v>3.270697683162016E-3</v>
      </c>
      <c r="F38" s="19">
        <v>246.954832633</v>
      </c>
      <c r="G38" s="59">
        <v>3.6962086526830973E-2</v>
      </c>
      <c r="H38" s="19">
        <v>256.08279852499999</v>
      </c>
      <c r="I38" s="59">
        <f t="shared" si="0"/>
        <v>4.0353676020761009E-2</v>
      </c>
    </row>
    <row r="39" spans="1:13" ht="15" customHeight="1" x14ac:dyDescent="0.2">
      <c r="A39" s="67" t="s">
        <v>38</v>
      </c>
      <c r="B39" s="41">
        <v>1.420699551</v>
      </c>
      <c r="C39" s="68"/>
      <c r="D39" s="41">
        <v>-0.56790386199999998</v>
      </c>
      <c r="E39" s="68"/>
      <c r="F39" s="41">
        <v>2.9453909450000002</v>
      </c>
      <c r="G39" s="68"/>
      <c r="H39" s="41">
        <v>5.0127049159999997</v>
      </c>
      <c r="I39" s="68"/>
    </row>
    <row r="40" spans="1:13" ht="20.25" customHeight="1" x14ac:dyDescent="0.2">
      <c r="A40" s="44" t="s">
        <v>56</v>
      </c>
      <c r="B40" s="45">
        <v>150.34466384999999</v>
      </c>
      <c r="C40" s="70">
        <v>-1.9416086512471509E-3</v>
      </c>
      <c r="D40" s="45">
        <v>150.05275334999999</v>
      </c>
      <c r="E40" s="70">
        <v>3.3313534209800544E-2</v>
      </c>
      <c r="F40" s="45">
        <v>155.05154088200001</v>
      </c>
      <c r="G40" s="70">
        <v>1.7106489215857446E-2</v>
      </c>
      <c r="H40" s="45">
        <v>157.703928394</v>
      </c>
      <c r="I40" s="70">
        <f t="shared" si="0"/>
        <v>5.0989901039360186E-2</v>
      </c>
    </row>
    <row r="41" spans="1:13" ht="15" customHeight="1" x14ac:dyDescent="0.2">
      <c r="A41" s="29" t="s">
        <v>39</v>
      </c>
      <c r="B41" s="120"/>
      <c r="C41" s="121"/>
      <c r="D41" s="120"/>
      <c r="E41" s="121"/>
      <c r="F41" s="120"/>
      <c r="G41" s="121"/>
      <c r="H41" s="120"/>
      <c r="I41" s="121"/>
    </row>
    <row r="42" spans="1:13" ht="15" customHeight="1" x14ac:dyDescent="0.2">
      <c r="A42" s="33" t="s">
        <v>40</v>
      </c>
      <c r="B42" s="122">
        <v>0.1539578670052007</v>
      </c>
      <c r="C42" s="123">
        <v>1.1231563182622666</v>
      </c>
      <c r="D42" s="122">
        <v>0.16518943018782337</v>
      </c>
      <c r="E42" s="123">
        <v>-1.6528027840254922</v>
      </c>
      <c r="F42" s="122">
        <v>0.14866140234756844</v>
      </c>
      <c r="G42" s="123">
        <v>2.1168427888093948</v>
      </c>
      <c r="H42" s="122">
        <v>0.16982983023566239</v>
      </c>
      <c r="I42" s="123">
        <f>(H42-D42)*100</f>
        <v>0.46404000478390273</v>
      </c>
    </row>
    <row r="43" spans="1:13" ht="15" customHeight="1" x14ac:dyDescent="0.2">
      <c r="A43" s="33" t="s">
        <v>41</v>
      </c>
      <c r="B43" s="122">
        <v>8.5029576651860131E-2</v>
      </c>
      <c r="C43" s="123">
        <v>1.2137619592361495</v>
      </c>
      <c r="D43" s="122">
        <v>9.716719624422164E-2</v>
      </c>
      <c r="E43" s="123">
        <v>-1.8215838810514779</v>
      </c>
      <c r="F43" s="122">
        <v>7.8951357433706848E-2</v>
      </c>
      <c r="G43" s="123">
        <v>2.4417211482724341</v>
      </c>
      <c r="H43" s="122">
        <v>0.10336856891643119</v>
      </c>
      <c r="I43" s="123">
        <f t="shared" ref="I43:I44" si="1">(H43-D43)*100</f>
        <v>0.62013726722095486</v>
      </c>
    </row>
    <row r="44" spans="1:13" ht="15" customHeight="1" x14ac:dyDescent="0.2">
      <c r="A44" s="33" t="s">
        <v>42</v>
      </c>
      <c r="B44" s="122">
        <v>0.73738702880822249</v>
      </c>
      <c r="C44" s="123">
        <v>-2.0343824413919909</v>
      </c>
      <c r="D44" s="122">
        <v>0.71704320439430269</v>
      </c>
      <c r="E44" s="123">
        <v>3.6751402038160075</v>
      </c>
      <c r="F44" s="122">
        <v>0.75379460643246277</v>
      </c>
      <c r="G44" s="123">
        <v>-2.3547097508209491</v>
      </c>
      <c r="H44" s="122">
        <v>0.73024750892425339</v>
      </c>
      <c r="I44" s="123">
        <f t="shared" si="1"/>
        <v>1.3204304529950694</v>
      </c>
      <c r="J44" s="82"/>
      <c r="K44" s="82"/>
      <c r="L44" s="82"/>
      <c r="M44" s="82"/>
    </row>
    <row r="45" spans="1:13" ht="15" customHeight="1" x14ac:dyDescent="0.2">
      <c r="A45" s="48" t="s">
        <v>175</v>
      </c>
      <c r="B45" s="124">
        <v>4.7895378336419379</v>
      </c>
      <c r="C45" s="125">
        <v>-0.44880487282833315</v>
      </c>
      <c r="D45" s="124">
        <v>4.3407329608136038</v>
      </c>
      <c r="E45" s="125">
        <v>0.72981389619841686</v>
      </c>
      <c r="F45" s="124">
        <v>5.0705468570120216</v>
      </c>
      <c r="G45" s="125">
        <v>-0.77066910343402029</v>
      </c>
      <c r="H45" s="124">
        <v>4.2998777535780013</v>
      </c>
      <c r="I45" s="125">
        <f>(H45-D45)</f>
        <v>-4.0855207235602542E-2</v>
      </c>
      <c r="J45" s="82"/>
      <c r="K45" s="82"/>
      <c r="L45" s="82"/>
      <c r="M45" s="82"/>
    </row>
    <row r="46" spans="1:13" ht="13.7" customHeight="1" x14ac:dyDescent="0.25">
      <c r="A46" s="245" t="s">
        <v>181</v>
      </c>
      <c r="B46" s="245"/>
      <c r="C46" s="245"/>
      <c r="D46" s="245"/>
      <c r="E46" s="233"/>
      <c r="F46" s="233"/>
      <c r="G46" s="233"/>
      <c r="H46" s="233"/>
      <c r="I46" s="233"/>
      <c r="J46" s="128"/>
      <c r="K46" s="128"/>
      <c r="L46" s="128"/>
      <c r="M46" s="129"/>
    </row>
    <row r="47" spans="1:13" ht="24.6" customHeight="1" x14ac:dyDescent="0.2">
      <c r="A47" s="243" t="s">
        <v>57</v>
      </c>
      <c r="B47" s="243"/>
      <c r="C47" s="243"/>
      <c r="D47" s="243"/>
      <c r="E47" s="243"/>
      <c r="F47" s="243"/>
      <c r="G47" s="243"/>
      <c r="H47" s="243"/>
      <c r="I47" s="233"/>
      <c r="J47" s="82"/>
      <c r="K47" s="82"/>
      <c r="L47" s="82"/>
      <c r="M47" s="82"/>
    </row>
    <row r="48" spans="1:13" ht="15" customHeight="1" x14ac:dyDescent="0.2">
      <c r="A48" s="243" t="s">
        <v>223</v>
      </c>
      <c r="B48" s="243"/>
      <c r="C48" s="243"/>
      <c r="D48" s="243"/>
      <c r="E48" s="243"/>
      <c r="F48" s="243"/>
      <c r="G48" s="243"/>
      <c r="H48" s="243"/>
      <c r="I48" s="233"/>
      <c r="J48" s="82"/>
      <c r="K48" s="82"/>
      <c r="L48" s="82"/>
      <c r="M48" s="82"/>
    </row>
    <row r="49" spans="1:13" ht="12.75" customHeight="1" x14ac:dyDescent="0.2">
      <c r="A49" s="218" t="s">
        <v>196</v>
      </c>
      <c r="B49" s="234"/>
      <c r="C49" s="234"/>
      <c r="D49" s="233"/>
      <c r="E49" s="233"/>
      <c r="F49" s="233"/>
      <c r="G49" s="233"/>
      <c r="H49" s="233"/>
      <c r="I49" s="233"/>
      <c r="J49" s="82"/>
      <c r="K49" s="82"/>
      <c r="L49" s="82"/>
      <c r="M49" s="82"/>
    </row>
    <row r="50" spans="1:13" x14ac:dyDescent="0.2">
      <c r="A50" s="51" t="s">
        <v>210</v>
      </c>
      <c r="B50" s="234"/>
      <c r="C50" s="234"/>
      <c r="D50" s="235"/>
      <c r="E50" s="235"/>
      <c r="F50" s="235"/>
      <c r="G50" s="235"/>
      <c r="H50" s="235"/>
      <c r="I50" s="233"/>
    </row>
    <row r="51" spans="1:13" ht="13.5" customHeight="1" x14ac:dyDescent="0.2">
      <c r="G51" s="82"/>
      <c r="H51" s="82"/>
      <c r="J51" s="82"/>
      <c r="K51" s="82"/>
      <c r="L51" s="82"/>
      <c r="M51" s="82"/>
    </row>
  </sheetData>
  <mergeCells count="4">
    <mergeCell ref="G2:H2"/>
    <mergeCell ref="A46:D46"/>
    <mergeCell ref="A47:H47"/>
    <mergeCell ref="A48:H48"/>
  </mergeCells>
  <pageMargins left="0.7" right="0.7" top="0.75" bottom="0.75" header="0.3" footer="0.3"/>
  <pageSetup paperSize="9" scale="6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workbookViewId="0">
      <pane xSplit="1" ySplit="3" topLeftCell="B25" activePane="bottomRight" state="frozen"/>
      <selection pane="topRight" activeCell="B1" sqref="B1"/>
      <selection pane="bottomLeft" activeCell="A4" sqref="A4"/>
      <selection pane="bottomRight" activeCell="A48" sqref="A2:I48"/>
    </sheetView>
  </sheetViews>
  <sheetFormatPr baseColWidth="10" defaultColWidth="11.42578125" defaultRowHeight="12.75" x14ac:dyDescent="0.2"/>
  <cols>
    <col min="1" max="1" width="53.5703125" style="4" customWidth="1"/>
    <col min="2" max="9" width="10.140625" style="4" customWidth="1"/>
    <col min="10" max="16384" width="11.42578125" style="4"/>
  </cols>
  <sheetData>
    <row r="1" spans="1:9" ht="18.75" x14ac:dyDescent="0.2">
      <c r="A1" s="118" t="s">
        <v>182</v>
      </c>
      <c r="B1" s="2"/>
      <c r="C1" s="2"/>
      <c r="D1" s="2"/>
      <c r="E1" s="2"/>
      <c r="F1" s="2"/>
      <c r="G1" s="2"/>
      <c r="H1" s="2"/>
      <c r="I1" s="2"/>
    </row>
    <row r="2" spans="1:9" x14ac:dyDescent="0.2">
      <c r="A2" s="5" t="s">
        <v>0</v>
      </c>
      <c r="B2" s="2"/>
      <c r="C2" s="2"/>
      <c r="D2" s="2"/>
      <c r="E2" s="2"/>
      <c r="F2" s="2"/>
      <c r="G2" s="244" t="s">
        <v>1</v>
      </c>
      <c r="H2" s="244"/>
      <c r="I2" s="2"/>
    </row>
    <row r="3" spans="1:9" ht="24" customHeight="1" x14ac:dyDescent="0.2">
      <c r="A3" s="78" t="s">
        <v>46</v>
      </c>
      <c r="B3" s="119">
        <v>2018</v>
      </c>
      <c r="C3" s="7" t="s">
        <v>44</v>
      </c>
      <c r="D3" s="119">
        <v>2019</v>
      </c>
      <c r="E3" s="7" t="s">
        <v>173</v>
      </c>
      <c r="F3" s="119">
        <v>2020</v>
      </c>
      <c r="G3" s="7" t="s">
        <v>194</v>
      </c>
      <c r="H3" s="119">
        <v>2021</v>
      </c>
      <c r="I3" s="8" t="s">
        <v>227</v>
      </c>
    </row>
    <row r="4" spans="1:9" s="14" customFormat="1" x14ac:dyDescent="0.2">
      <c r="A4" s="9" t="s">
        <v>3</v>
      </c>
      <c r="B4" s="10">
        <v>9.8064704799999998</v>
      </c>
      <c r="C4" s="55">
        <v>2.6641495483296529E-2</v>
      </c>
      <c r="D4" s="10">
        <v>10.067729519</v>
      </c>
      <c r="E4" s="55">
        <v>-3.6394150171447426E-2</v>
      </c>
      <c r="F4" s="10">
        <v>9.7013230589999999</v>
      </c>
      <c r="G4" s="55">
        <v>6.3657701247983978E-2</v>
      </c>
      <c r="H4" s="10">
        <v>10.318886984000001</v>
      </c>
      <c r="I4" s="55">
        <f>(H4/D4)-1</f>
        <v>2.4946783137748341E-2</v>
      </c>
    </row>
    <row r="5" spans="1:9" s="14" customFormat="1" x14ac:dyDescent="0.2">
      <c r="A5" s="15" t="s">
        <v>4</v>
      </c>
      <c r="B5" s="16">
        <v>5.0367425380000004</v>
      </c>
      <c r="C5" s="57">
        <v>3.6814843641706174E-2</v>
      </c>
      <c r="D5" s="16">
        <v>5.2221694269999999</v>
      </c>
      <c r="E5" s="57">
        <v>-3.8708401331230879E-2</v>
      </c>
      <c r="F5" s="16">
        <v>5.0200275970000003</v>
      </c>
      <c r="G5" s="57">
        <v>8.606857883773511E-2</v>
      </c>
      <c r="H5" s="16">
        <v>5.4520942379999999</v>
      </c>
      <c r="I5" s="57">
        <f t="shared" ref="I5:I40" si="0">(H5/D5)-1</f>
        <v>4.4028600414844465E-2</v>
      </c>
    </row>
    <row r="6" spans="1:9" s="14" customFormat="1" x14ac:dyDescent="0.2">
      <c r="A6" s="15" t="s">
        <v>5</v>
      </c>
      <c r="B6" s="16">
        <v>2.5204276860000001</v>
      </c>
      <c r="C6" s="57">
        <v>1.3384477240661496E-2</v>
      </c>
      <c r="D6" s="16">
        <v>2.5541622930000001</v>
      </c>
      <c r="E6" s="57">
        <v>5.3925406532497888E-3</v>
      </c>
      <c r="F6" s="16">
        <v>2.5679357170000001</v>
      </c>
      <c r="G6" s="57">
        <v>3.1359222688828625E-2</v>
      </c>
      <c r="H6" s="16">
        <v>2.6484641849999999</v>
      </c>
      <c r="I6" s="57">
        <f t="shared" si="0"/>
        <v>3.692086922528226E-2</v>
      </c>
    </row>
    <row r="7" spans="1:9" s="14" customFormat="1" x14ac:dyDescent="0.2">
      <c r="A7" s="15" t="s">
        <v>6</v>
      </c>
      <c r="B7" s="16">
        <v>0.50186734399999999</v>
      </c>
      <c r="C7" s="57">
        <v>-8.7458461931725129E-2</v>
      </c>
      <c r="D7" s="16">
        <v>0.45797479800000002</v>
      </c>
      <c r="E7" s="57">
        <v>-0.11999737374194985</v>
      </c>
      <c r="F7" s="16">
        <v>0.40301902499999998</v>
      </c>
      <c r="G7" s="57">
        <v>-7.7434399033643686E-2</v>
      </c>
      <c r="H7" s="16">
        <v>0.371811489</v>
      </c>
      <c r="I7" s="57">
        <f t="shared" si="0"/>
        <v>-0.1881398482542701</v>
      </c>
    </row>
    <row r="8" spans="1:9" x14ac:dyDescent="0.2">
      <c r="A8" s="15" t="s">
        <v>7</v>
      </c>
      <c r="B8" s="16">
        <v>0.97787270199999998</v>
      </c>
      <c r="C8" s="57">
        <v>3.5252254132358329E-2</v>
      </c>
      <c r="D8" s="16">
        <v>1.012344919</v>
      </c>
      <c r="E8" s="57">
        <v>-0.12599015474487707</v>
      </c>
      <c r="F8" s="16">
        <v>0.88479942600000006</v>
      </c>
      <c r="G8" s="57">
        <v>0.1004426182799083</v>
      </c>
      <c r="H8" s="16">
        <v>0.97367099700000004</v>
      </c>
      <c r="I8" s="57">
        <f t="shared" si="0"/>
        <v>-3.8202317485034887E-2</v>
      </c>
    </row>
    <row r="9" spans="1:9" s="14" customFormat="1" x14ac:dyDescent="0.2">
      <c r="A9" s="15" t="s">
        <v>8</v>
      </c>
      <c r="B9" s="16">
        <v>0.76956020800000002</v>
      </c>
      <c r="C9" s="57">
        <v>6.6944563225129761E-2</v>
      </c>
      <c r="D9" s="16">
        <v>0.82107808000000004</v>
      </c>
      <c r="E9" s="57">
        <v>5.4357948515688648E-3</v>
      </c>
      <c r="F9" s="16">
        <v>0.82554129200000004</v>
      </c>
      <c r="G9" s="57">
        <v>5.7301531078350898E-2</v>
      </c>
      <c r="H9" s="16">
        <v>0.87284607199999997</v>
      </c>
      <c r="I9" s="57">
        <f t="shared" si="0"/>
        <v>6.3048805297542421E-2</v>
      </c>
    </row>
    <row r="10" spans="1:9" x14ac:dyDescent="0.2">
      <c r="A10" s="18" t="s">
        <v>9</v>
      </c>
      <c r="B10" s="19">
        <v>12.822584692</v>
      </c>
      <c r="C10" s="59">
        <v>2.707070308660664E-2</v>
      </c>
      <c r="D10" s="19">
        <v>13.169701075000001</v>
      </c>
      <c r="E10" s="59">
        <v>-3.624204583550128E-2</v>
      </c>
      <c r="F10" s="19">
        <v>12.692404164999999</v>
      </c>
      <c r="G10" s="59">
        <v>7.0288045779386854E-2</v>
      </c>
      <c r="H10" s="19">
        <v>13.584528450000001</v>
      </c>
      <c r="I10" s="59">
        <f t="shared" si="0"/>
        <v>3.1498617367061277E-2</v>
      </c>
    </row>
    <row r="11" spans="1:9" x14ac:dyDescent="0.2">
      <c r="A11" s="15" t="s">
        <v>10</v>
      </c>
      <c r="B11" s="16">
        <v>1.9831942760000001</v>
      </c>
      <c r="C11" s="57">
        <v>6.3419863864108805E-2</v>
      </c>
      <c r="D11" s="16">
        <v>2.1089681869999999</v>
      </c>
      <c r="E11" s="57">
        <v>-4.7561557646198849E-2</v>
      </c>
      <c r="F11" s="16">
        <v>2.0086623750000001</v>
      </c>
      <c r="G11" s="57">
        <v>7.1801855700114769E-2</v>
      </c>
      <c r="H11" s="16">
        <v>2.1528880610000001</v>
      </c>
      <c r="I11" s="57">
        <f t="shared" si="0"/>
        <v>2.0825289954931048E-2</v>
      </c>
    </row>
    <row r="12" spans="1:9" x14ac:dyDescent="0.2">
      <c r="A12" s="21" t="s">
        <v>11</v>
      </c>
      <c r="B12" s="16">
        <v>0.16505046300000001</v>
      </c>
      <c r="C12" s="57">
        <v>7.925133781660465E-2</v>
      </c>
      <c r="D12" s="16">
        <v>0.17813093299999999</v>
      </c>
      <c r="E12" s="57">
        <v>6.6024860488436143E-3</v>
      </c>
      <c r="F12" s="16">
        <v>0.17930704</v>
      </c>
      <c r="G12" s="57">
        <v>3.6797802250263079E-2</v>
      </c>
      <c r="H12" s="16">
        <v>0.18590514499999999</v>
      </c>
      <c r="I12" s="57">
        <f t="shared" si="0"/>
        <v>4.3643245275092113E-2</v>
      </c>
    </row>
    <row r="13" spans="1:9" s="14" customFormat="1" x14ac:dyDescent="0.2">
      <c r="A13" s="21" t="s">
        <v>12</v>
      </c>
      <c r="B13" s="16">
        <v>1.818143812</v>
      </c>
      <c r="C13" s="57">
        <v>6.1982688198924496E-2</v>
      </c>
      <c r="D13" s="16">
        <v>1.930837253</v>
      </c>
      <c r="E13" s="57">
        <v>-5.2558504266646211E-2</v>
      </c>
      <c r="F13" s="16">
        <v>1.829355335</v>
      </c>
      <c r="G13" s="57">
        <v>7.5232831132831857E-2</v>
      </c>
      <c r="H13" s="16">
        <v>1.9669829160000001</v>
      </c>
      <c r="I13" s="57">
        <f t="shared" si="0"/>
        <v>1.8720201790098923E-2</v>
      </c>
    </row>
    <row r="14" spans="1:9" x14ac:dyDescent="0.2">
      <c r="A14" s="15" t="s">
        <v>13</v>
      </c>
      <c r="B14" s="16">
        <v>2.0408784999999999E-2</v>
      </c>
      <c r="C14" s="57">
        <v>0.26309429983215571</v>
      </c>
      <c r="D14" s="16">
        <v>2.5778220000000001E-2</v>
      </c>
      <c r="E14" s="57">
        <v>0.52929457503272137</v>
      </c>
      <c r="F14" s="16">
        <v>3.9422492000000003E-2</v>
      </c>
      <c r="G14" s="57">
        <v>0.21798619427711463</v>
      </c>
      <c r="H14" s="16">
        <v>4.8016050999999997E-2</v>
      </c>
      <c r="I14" s="57">
        <f t="shared" si="0"/>
        <v>0.86265967937274168</v>
      </c>
    </row>
    <row r="15" spans="1:9" x14ac:dyDescent="0.2">
      <c r="A15" s="21" t="s">
        <v>14</v>
      </c>
      <c r="B15" s="16">
        <v>5.5659469999999999E-3</v>
      </c>
      <c r="C15" s="57">
        <v>-7.0095708780554378E-2</v>
      </c>
      <c r="D15" s="16">
        <v>5.1757979999999997E-3</v>
      </c>
      <c r="E15" s="57">
        <v>2.6312790800568338</v>
      </c>
      <c r="F15" s="16">
        <v>1.8794767E-2</v>
      </c>
      <c r="G15" s="57">
        <v>3.2158951478356013E-3</v>
      </c>
      <c r="H15" s="16">
        <v>1.8855209000000001E-2</v>
      </c>
      <c r="I15" s="57">
        <f t="shared" si="0"/>
        <v>2.6429568928308256</v>
      </c>
    </row>
    <row r="16" spans="1:9" x14ac:dyDescent="0.2">
      <c r="A16" s="21" t="s">
        <v>15</v>
      </c>
      <c r="B16" s="16">
        <v>1.2771077E-2</v>
      </c>
      <c r="C16" s="57">
        <v>0.48969973323314853</v>
      </c>
      <c r="D16" s="16">
        <v>1.9025070000000002E-2</v>
      </c>
      <c r="E16" s="57">
        <v>1.1779194504935031E-3</v>
      </c>
      <c r="F16" s="16">
        <v>1.9047479999999999E-2</v>
      </c>
      <c r="G16" s="57">
        <v>0.16937479393599575</v>
      </c>
      <c r="H16" s="16">
        <v>2.2273642999999999E-2</v>
      </c>
      <c r="I16" s="57">
        <f t="shared" si="0"/>
        <v>0.17075222325068951</v>
      </c>
    </row>
    <row r="17" spans="1:9" x14ac:dyDescent="0.2">
      <c r="A17" s="21" t="s">
        <v>16</v>
      </c>
      <c r="B17" s="16">
        <v>2.0717589999999998E-3</v>
      </c>
      <c r="C17" s="57">
        <v>-0.23864117399755469</v>
      </c>
      <c r="D17" s="16">
        <v>1.577352E-3</v>
      </c>
      <c r="E17" s="57">
        <v>1.8328185465261715E-3</v>
      </c>
      <c r="F17" s="16">
        <v>1.5802430000000001E-3</v>
      </c>
      <c r="G17" s="57">
        <v>3.3583164108304864</v>
      </c>
      <c r="H17" s="16">
        <v>6.8871990000000001E-3</v>
      </c>
      <c r="I17" s="57">
        <f t="shared" si="0"/>
        <v>3.3663044139798854</v>
      </c>
    </row>
    <row r="18" spans="1:9" x14ac:dyDescent="0.2">
      <c r="A18" s="15" t="s">
        <v>17</v>
      </c>
      <c r="B18" s="16">
        <v>5.0826810130000002</v>
      </c>
      <c r="C18" s="57">
        <v>5.0391724238627589E-3</v>
      </c>
      <c r="D18" s="16">
        <v>5.1082935190000001</v>
      </c>
      <c r="E18" s="57">
        <v>3.2054422752132439E-3</v>
      </c>
      <c r="F18" s="16">
        <v>5.1246678589999997</v>
      </c>
      <c r="G18" s="57">
        <v>5.4762349818854972E-2</v>
      </c>
      <c r="H18" s="16">
        <v>5.4053067129999999</v>
      </c>
      <c r="I18" s="57">
        <f t="shared" si="0"/>
        <v>5.8143329645267361E-2</v>
      </c>
    </row>
    <row r="19" spans="1:9" x14ac:dyDescent="0.2">
      <c r="A19" s="15" t="s">
        <v>18</v>
      </c>
      <c r="B19" s="16">
        <v>4.6912690599999998</v>
      </c>
      <c r="C19" s="57">
        <v>2.6617515304057093E-2</v>
      </c>
      <c r="D19" s="16">
        <v>4.8161389860000003</v>
      </c>
      <c r="E19" s="57">
        <v>-7.5027175721128603E-2</v>
      </c>
      <c r="F19" s="16">
        <v>4.4547976800000004</v>
      </c>
      <c r="G19" s="57">
        <v>8.3361029765104844E-2</v>
      </c>
      <c r="H19" s="16">
        <v>4.8261542019999997</v>
      </c>
      <c r="I19" s="57">
        <f t="shared" si="0"/>
        <v>2.0795114154954497E-3</v>
      </c>
    </row>
    <row r="20" spans="1:9" x14ac:dyDescent="0.2">
      <c r="A20" s="26" t="s">
        <v>19</v>
      </c>
      <c r="B20" s="27">
        <v>1.045031555</v>
      </c>
      <c r="C20" s="62">
        <v>6.2668544970395645E-2</v>
      </c>
      <c r="D20" s="27">
        <v>1.1105221620000001</v>
      </c>
      <c r="E20" s="62">
        <v>-4.1123363011282277E-2</v>
      </c>
      <c r="F20" s="27">
        <v>1.064853756</v>
      </c>
      <c r="G20" s="62">
        <v>8.1992164189727434E-2</v>
      </c>
      <c r="H20" s="27">
        <v>1.1521634199999999</v>
      </c>
      <c r="I20" s="62">
        <f t="shared" si="0"/>
        <v>3.7497007646390301E-2</v>
      </c>
    </row>
    <row r="21" spans="1:9" s="14" customFormat="1" x14ac:dyDescent="0.2">
      <c r="A21" s="29" t="s">
        <v>20</v>
      </c>
      <c r="B21" s="10">
        <v>3.0161142120000002</v>
      </c>
      <c r="C21" s="55">
        <v>2.8466211146250808E-2</v>
      </c>
      <c r="D21" s="10">
        <v>3.1019715560000001</v>
      </c>
      <c r="E21" s="55">
        <v>-3.5748377764944328E-2</v>
      </c>
      <c r="F21" s="10">
        <v>2.9910811050000001</v>
      </c>
      <c r="G21" s="55">
        <v>9.1793017762385354E-2</v>
      </c>
      <c r="H21" s="10">
        <v>3.2656414659999999</v>
      </c>
      <c r="I21" s="55">
        <f t="shared" si="0"/>
        <v>5.2763188522287008E-2</v>
      </c>
    </row>
    <row r="22" spans="1:9" s="14" customFormat="1" x14ac:dyDescent="0.2">
      <c r="A22" s="30" t="s">
        <v>21</v>
      </c>
      <c r="B22" s="19">
        <v>1.6486754800000001</v>
      </c>
      <c r="C22" s="59">
        <v>4.9142870736453181E-2</v>
      </c>
      <c r="D22" s="19">
        <v>1.7296961259999999</v>
      </c>
      <c r="E22" s="59">
        <v>1.5483216154234425E-2</v>
      </c>
      <c r="F22" s="19">
        <v>1.7564773849999999</v>
      </c>
      <c r="G22" s="59">
        <v>0.12484600306994564</v>
      </c>
      <c r="H22" s="19">
        <v>1.9757665659999999</v>
      </c>
      <c r="I22" s="59">
        <f t="shared" si="0"/>
        <v>0.14226223687570427</v>
      </c>
    </row>
    <row r="23" spans="1:9" x14ac:dyDescent="0.2">
      <c r="A23" s="130" t="s">
        <v>22</v>
      </c>
      <c r="B23" s="10">
        <v>5.4630787449999998</v>
      </c>
      <c r="C23" s="55">
        <v>7.0442297276460009E-2</v>
      </c>
      <c r="D23" s="10">
        <v>5.847910562</v>
      </c>
      <c r="E23" s="55">
        <v>-0.10315532011038309</v>
      </c>
      <c r="F23" s="10">
        <v>5.2446674760000001</v>
      </c>
      <c r="G23" s="55">
        <v>0.13048756744478118</v>
      </c>
      <c r="H23" s="10">
        <v>5.9290313770000003</v>
      </c>
      <c r="I23" s="55">
        <f t="shared" si="0"/>
        <v>1.3871760544206468E-2</v>
      </c>
    </row>
    <row r="24" spans="1:9" s="14" customFormat="1" x14ac:dyDescent="0.2">
      <c r="A24" s="33" t="s">
        <v>23</v>
      </c>
      <c r="B24" s="16">
        <v>4.9017791959999997</v>
      </c>
      <c r="C24" s="57">
        <v>3.5001319549441412E-2</v>
      </c>
      <c r="D24" s="16">
        <v>5.0733479360000002</v>
      </c>
      <c r="E24" s="57">
        <v>-0.11335332156489419</v>
      </c>
      <c r="F24" s="16">
        <v>4.4982670960000002</v>
      </c>
      <c r="G24" s="57">
        <v>0.1438492819991497</v>
      </c>
      <c r="H24" s="16">
        <v>5.1453395879999997</v>
      </c>
      <c r="I24" s="57">
        <f t="shared" si="0"/>
        <v>1.4190166514926661E-2</v>
      </c>
    </row>
    <row r="25" spans="1:9" x14ac:dyDescent="0.2">
      <c r="A25" s="33" t="s">
        <v>24</v>
      </c>
      <c r="B25" s="16">
        <v>0.127743263</v>
      </c>
      <c r="C25" s="57">
        <v>1.3197585222165493</v>
      </c>
      <c r="D25" s="16">
        <v>0.29633352299999999</v>
      </c>
      <c r="E25" s="57">
        <v>6.778824682619522E-2</v>
      </c>
      <c r="F25" s="16">
        <v>0.31642145300000002</v>
      </c>
      <c r="G25" s="57">
        <v>-0.1099817938071348</v>
      </c>
      <c r="H25" s="16">
        <v>0.28162085399999998</v>
      </c>
      <c r="I25" s="57">
        <f t="shared" si="0"/>
        <v>-4.9649019965925412E-2</v>
      </c>
    </row>
    <row r="26" spans="1:9" x14ac:dyDescent="0.2">
      <c r="A26" s="33" t="s">
        <v>25</v>
      </c>
      <c r="B26" s="16">
        <v>0.43355628400000001</v>
      </c>
      <c r="C26" s="57">
        <v>0.10303810750439957</v>
      </c>
      <c r="D26" s="16">
        <v>0.47822910299999999</v>
      </c>
      <c r="E26" s="57">
        <v>-0.10089343517013016</v>
      </c>
      <c r="F26" s="16">
        <v>0.42997892599999998</v>
      </c>
      <c r="G26" s="57">
        <v>0.16766404965623827</v>
      </c>
      <c r="H26" s="16">
        <v>0.50207093400000002</v>
      </c>
      <c r="I26" s="57">
        <f t="shared" si="0"/>
        <v>4.9854412561755046E-2</v>
      </c>
    </row>
    <row r="27" spans="1:9" s="14" customFormat="1" x14ac:dyDescent="0.2">
      <c r="A27" s="30" t="s">
        <v>26</v>
      </c>
      <c r="B27" s="19">
        <v>2.4859259759999999</v>
      </c>
      <c r="C27" s="59">
        <v>8.031275787272274E-2</v>
      </c>
      <c r="D27" s="19">
        <v>2.6855775469999998</v>
      </c>
      <c r="E27" s="59">
        <v>-5.356287296961082E-2</v>
      </c>
      <c r="F27" s="19">
        <v>2.5417302980000001</v>
      </c>
      <c r="G27" s="59">
        <v>0.10164677039231651</v>
      </c>
      <c r="H27" s="19">
        <v>2.8000889739999999</v>
      </c>
      <c r="I27" s="59">
        <f t="shared" si="0"/>
        <v>4.2639404372410761E-2</v>
      </c>
    </row>
    <row r="28" spans="1:9" x14ac:dyDescent="0.2">
      <c r="A28" s="33" t="s">
        <v>27</v>
      </c>
      <c r="B28" s="16">
        <v>0.166432372</v>
      </c>
      <c r="C28" s="57">
        <v>0.15921464485286552</v>
      </c>
      <c r="D28" s="16">
        <v>0.19293084299999999</v>
      </c>
      <c r="E28" s="57">
        <v>0.12696867757945784</v>
      </c>
      <c r="F28" s="16">
        <v>0.217427017</v>
      </c>
      <c r="G28" s="57">
        <v>0.1779439580868647</v>
      </c>
      <c r="H28" s="16">
        <v>0.25611684099999998</v>
      </c>
      <c r="I28" s="57">
        <f t="shared" si="0"/>
        <v>0.32750594470786609</v>
      </c>
    </row>
    <row r="29" spans="1:9" x14ac:dyDescent="0.2">
      <c r="A29" s="33" t="s">
        <v>28</v>
      </c>
      <c r="B29" s="16">
        <v>1.614414375</v>
      </c>
      <c r="C29" s="57">
        <v>0.11399079557873737</v>
      </c>
      <c r="D29" s="16">
        <v>1.7984427540000001</v>
      </c>
      <c r="E29" s="57">
        <v>-1.0913016250502228E-2</v>
      </c>
      <c r="F29" s="16">
        <v>1.7788163189999999</v>
      </c>
      <c r="G29" s="57">
        <v>0.11087063677877129</v>
      </c>
      <c r="H29" s="16">
        <v>1.9760348169999999</v>
      </c>
      <c r="I29" s="57">
        <f t="shared" si="0"/>
        <v>9.8747687467398704E-2</v>
      </c>
    </row>
    <row r="30" spans="1:9" x14ac:dyDescent="0.2">
      <c r="A30" s="34" t="s">
        <v>29</v>
      </c>
      <c r="B30" s="27">
        <v>0.705079228</v>
      </c>
      <c r="C30" s="57">
        <v>-1.5424192868152442E-2</v>
      </c>
      <c r="D30" s="27">
        <v>0.69420395000000001</v>
      </c>
      <c r="E30" s="57">
        <v>-0.21422665486129833</v>
      </c>
      <c r="F30" s="27">
        <v>0.54548695999999997</v>
      </c>
      <c r="G30" s="57">
        <v>4.1156538370779705E-2</v>
      </c>
      <c r="H30" s="27">
        <v>0.567937315</v>
      </c>
      <c r="I30" s="57">
        <f t="shared" si="0"/>
        <v>-0.18188694403136141</v>
      </c>
    </row>
    <row r="31" spans="1:9" s="14" customFormat="1" x14ac:dyDescent="0.2">
      <c r="A31" s="32" t="s">
        <v>30</v>
      </c>
      <c r="B31" s="10">
        <v>15.269549225</v>
      </c>
      <c r="C31" s="55">
        <v>4.2312372584135671E-2</v>
      </c>
      <c r="D31" s="10">
        <v>15.915640080999999</v>
      </c>
      <c r="E31" s="55">
        <v>-6.0924319792677539E-2</v>
      </c>
      <c r="F31" s="10">
        <v>14.945990535</v>
      </c>
      <c r="G31" s="55">
        <v>8.7108835172295285E-2</v>
      </c>
      <c r="H31" s="10">
        <v>16.247918361</v>
      </c>
      <c r="I31" s="55">
        <f t="shared" si="0"/>
        <v>2.0877468848813141E-2</v>
      </c>
    </row>
    <row r="32" spans="1:9" x14ac:dyDescent="0.2">
      <c r="A32" s="30" t="s">
        <v>31</v>
      </c>
      <c r="B32" s="19">
        <v>15.308510669</v>
      </c>
      <c r="C32" s="59">
        <v>3.5716600120168085E-2</v>
      </c>
      <c r="D32" s="19">
        <v>15.855278623</v>
      </c>
      <c r="E32" s="59">
        <v>-3.9175859016375436E-2</v>
      </c>
      <c r="F32" s="19">
        <v>15.234134463</v>
      </c>
      <c r="G32" s="59">
        <v>7.5520074001856896E-2</v>
      </c>
      <c r="H32" s="19">
        <v>16.384617424999998</v>
      </c>
      <c r="I32" s="59">
        <f t="shared" si="0"/>
        <v>3.3385651213478473E-2</v>
      </c>
    </row>
    <row r="33" spans="1:13" s="14" customFormat="1" ht="15" customHeight="1" x14ac:dyDescent="0.2">
      <c r="A33" s="35" t="s">
        <v>32</v>
      </c>
      <c r="B33" s="36">
        <v>3.8961443999999998E-2</v>
      </c>
      <c r="C33" s="63"/>
      <c r="D33" s="36">
        <v>-6.0361458E-2</v>
      </c>
      <c r="E33" s="63"/>
      <c r="F33" s="36">
        <v>0.28814392700000002</v>
      </c>
      <c r="G33" s="63"/>
      <c r="H33" s="36">
        <v>0.13669906300000001</v>
      </c>
      <c r="I33" s="63"/>
    </row>
    <row r="34" spans="1:13" s="14" customFormat="1" ht="15" customHeight="1" x14ac:dyDescent="0.2">
      <c r="A34" s="38" t="s">
        <v>33</v>
      </c>
      <c r="B34" s="39">
        <v>1.367438731</v>
      </c>
      <c r="C34" s="64">
        <v>3.5370498804454531E-3</v>
      </c>
      <c r="D34" s="39">
        <v>1.37227543</v>
      </c>
      <c r="E34" s="64">
        <v>-0.10032367190309599</v>
      </c>
      <c r="F34" s="39">
        <v>1.23460372</v>
      </c>
      <c r="G34" s="64">
        <v>4.4768356116730246E-2</v>
      </c>
      <c r="H34" s="39">
        <v>1.289874899</v>
      </c>
      <c r="I34" s="64">
        <f t="shared" si="0"/>
        <v>-6.0046641657061528E-2</v>
      </c>
    </row>
    <row r="35" spans="1:13" ht="15" customHeight="1" x14ac:dyDescent="0.2">
      <c r="A35" s="33" t="s">
        <v>34</v>
      </c>
      <c r="B35" s="16">
        <v>1.3065154779999999</v>
      </c>
      <c r="C35" s="57">
        <v>-9.3183480831292576E-3</v>
      </c>
      <c r="D35" s="16">
        <v>1.294340912</v>
      </c>
      <c r="E35" s="57">
        <v>4.773338030745955E-2</v>
      </c>
      <c r="F35" s="16">
        <v>1.356124179</v>
      </c>
      <c r="G35" s="57">
        <v>0.21642809157523324</v>
      </c>
      <c r="H35" s="16">
        <v>1.6496275469999999</v>
      </c>
      <c r="I35" s="57">
        <f t="shared" si="0"/>
        <v>0.27449231628707094</v>
      </c>
    </row>
    <row r="36" spans="1:13" ht="15" customHeight="1" x14ac:dyDescent="0.2">
      <c r="A36" s="33" t="s">
        <v>35</v>
      </c>
      <c r="B36" s="66">
        <v>-6.0923252999999997E-2</v>
      </c>
      <c r="C36" s="57"/>
      <c r="D36" s="66">
        <v>-7.7934517999999994E-2</v>
      </c>
      <c r="E36" s="57"/>
      <c r="F36" s="66">
        <v>0.121520459</v>
      </c>
      <c r="G36" s="57"/>
      <c r="H36" s="66">
        <v>0.35975264699999998</v>
      </c>
      <c r="I36" s="57"/>
    </row>
    <row r="37" spans="1:13" ht="15" customHeight="1" x14ac:dyDescent="0.2">
      <c r="A37" s="32" t="s">
        <v>36</v>
      </c>
      <c r="B37" s="10">
        <v>16.636987956999999</v>
      </c>
      <c r="C37" s="55">
        <v>3.9125324649052384E-2</v>
      </c>
      <c r="D37" s="10">
        <v>17.287915512000001</v>
      </c>
      <c r="E37" s="55">
        <v>-6.4051750844766664E-2</v>
      </c>
      <c r="F37" s="10">
        <v>16.180594254999999</v>
      </c>
      <c r="G37" s="55">
        <v>8.3878192890264769E-2</v>
      </c>
      <c r="H37" s="10">
        <v>17.537793261000001</v>
      </c>
      <c r="I37" s="55">
        <f t="shared" si="0"/>
        <v>1.4453896933181554E-2</v>
      </c>
    </row>
    <row r="38" spans="1:13" ht="15" customHeight="1" x14ac:dyDescent="0.2">
      <c r="A38" s="30" t="s">
        <v>37</v>
      </c>
      <c r="B38" s="19">
        <v>16.615026146999998</v>
      </c>
      <c r="C38" s="59">
        <v>3.2175296221037097E-2</v>
      </c>
      <c r="D38" s="19">
        <v>17.149619534999999</v>
      </c>
      <c r="E38" s="59">
        <v>-3.2616519092940943E-2</v>
      </c>
      <c r="F38" s="19">
        <v>16.590258641999998</v>
      </c>
      <c r="G38" s="59">
        <v>8.7038204838132849E-2</v>
      </c>
      <c r="H38" s="19">
        <v>18.034244972</v>
      </c>
      <c r="I38" s="59">
        <f t="shared" si="0"/>
        <v>5.1582802475273803E-2</v>
      </c>
    </row>
    <row r="39" spans="1:13" ht="15" customHeight="1" x14ac:dyDescent="0.2">
      <c r="A39" s="67" t="s">
        <v>38</v>
      </c>
      <c r="B39" s="41">
        <v>-2.1961808999999999E-2</v>
      </c>
      <c r="C39" s="68"/>
      <c r="D39" s="41">
        <v>-0.13829597599999999</v>
      </c>
      <c r="E39" s="68"/>
      <c r="F39" s="41">
        <v>0.40966438599999999</v>
      </c>
      <c r="G39" s="68"/>
      <c r="H39" s="41">
        <v>0.49645170999999999</v>
      </c>
      <c r="I39" s="68"/>
    </row>
    <row r="40" spans="1:13" ht="20.25" customHeight="1" x14ac:dyDescent="0.2">
      <c r="A40" s="44" t="s">
        <v>56</v>
      </c>
      <c r="B40" s="45">
        <v>14.285656081000001</v>
      </c>
      <c r="C40" s="70">
        <v>8.8220885541001604E-3</v>
      </c>
      <c r="D40" s="45">
        <v>14.411685404</v>
      </c>
      <c r="E40" s="70">
        <v>-5.9012135372032981E-2</v>
      </c>
      <c r="F40" s="45">
        <v>13.561221074000001</v>
      </c>
      <c r="G40" s="70">
        <v>2.5539466107814324E-2</v>
      </c>
      <c r="H40" s="45">
        <v>13.907567419999999</v>
      </c>
      <c r="I40" s="70">
        <f t="shared" si="0"/>
        <v>-3.4979807695502463E-2</v>
      </c>
    </row>
    <row r="41" spans="1:13" ht="15" customHeight="1" x14ac:dyDescent="0.2">
      <c r="A41" s="29" t="s">
        <v>39</v>
      </c>
      <c r="B41" s="120"/>
      <c r="C41" s="121"/>
      <c r="D41" s="120"/>
      <c r="E41" s="121"/>
      <c r="F41" s="120"/>
      <c r="G41" s="121"/>
      <c r="H41" s="120"/>
      <c r="I41" s="121"/>
    </row>
    <row r="42" spans="1:13" ht="15" customHeight="1" x14ac:dyDescent="0.2">
      <c r="A42" s="33" t="s">
        <v>40</v>
      </c>
      <c r="B42" s="122">
        <v>0.2352188957567776</v>
      </c>
      <c r="C42" s="123">
        <v>3.1959811902207425E-2</v>
      </c>
      <c r="D42" s="122">
        <v>0.23553849387579967</v>
      </c>
      <c r="E42" s="123">
        <v>1.2065045306358657E-2</v>
      </c>
      <c r="F42" s="122">
        <v>0.23565914432886326</v>
      </c>
      <c r="G42" s="123">
        <v>0.47350274688335581</v>
      </c>
      <c r="H42" s="122">
        <v>0.24039417179769679</v>
      </c>
      <c r="I42" s="123">
        <f>(H42-D42)*100</f>
        <v>0.48556779218971169</v>
      </c>
    </row>
    <row r="43" spans="1:13" ht="15" customHeight="1" x14ac:dyDescent="0.2">
      <c r="A43" s="33" t="s">
        <v>41</v>
      </c>
      <c r="B43" s="122">
        <v>0.12857590880476752</v>
      </c>
      <c r="C43" s="123">
        <v>0.27631486384933901</v>
      </c>
      <c r="D43" s="122">
        <v>0.13133905744326091</v>
      </c>
      <c r="E43" s="123">
        <v>0.70490179887823523</v>
      </c>
      <c r="F43" s="122">
        <v>0.13838807543204326</v>
      </c>
      <c r="G43" s="123">
        <v>0.70543352686388006</v>
      </c>
      <c r="H43" s="122">
        <v>0.14544241070068206</v>
      </c>
      <c r="I43" s="123">
        <f t="shared" ref="I43:I44" si="1">(H43-D43)*100</f>
        <v>1.4103353257421154</v>
      </c>
    </row>
    <row r="44" spans="1:13" ht="15" customHeight="1" x14ac:dyDescent="0.2">
      <c r="A44" s="33" t="s">
        <v>42</v>
      </c>
      <c r="B44" s="122">
        <v>1.1141011289176987</v>
      </c>
      <c r="C44" s="123">
        <v>-1.9794939131990041</v>
      </c>
      <c r="D44" s="122">
        <v>1.0943061897857085</v>
      </c>
      <c r="E44" s="123">
        <v>-2.5854468763791383</v>
      </c>
      <c r="F44" s="122">
        <v>1.0684517210219173</v>
      </c>
      <c r="G44" s="123">
        <v>-4.4671803214022976</v>
      </c>
      <c r="H44" s="122">
        <v>1.0237799178078941</v>
      </c>
      <c r="I44" s="123">
        <f t="shared" si="1"/>
        <v>-7.0526271977814359</v>
      </c>
      <c r="J44" s="82"/>
      <c r="K44" s="82"/>
      <c r="L44" s="82"/>
      <c r="M44" s="82"/>
    </row>
    <row r="45" spans="1:13" ht="15" customHeight="1" x14ac:dyDescent="0.2">
      <c r="A45" s="48" t="s">
        <v>175</v>
      </c>
      <c r="B45" s="124">
        <v>4.7364440060534418</v>
      </c>
      <c r="C45" s="125">
        <v>-9.0468005363124604E-2</v>
      </c>
      <c r="D45" s="124">
        <v>4.6459760006903172</v>
      </c>
      <c r="E45" s="125">
        <v>-0.11208989130646607</v>
      </c>
      <c r="F45" s="124">
        <v>4.5338861093838512</v>
      </c>
      <c r="G45" s="125">
        <v>-0.27513095674456878</v>
      </c>
      <c r="H45" s="124">
        <v>4.2587551526392824</v>
      </c>
      <c r="I45" s="125">
        <f>(H45-D45)</f>
        <v>-0.38722084805103485</v>
      </c>
      <c r="J45" s="82"/>
      <c r="K45" s="82"/>
      <c r="L45" s="82"/>
      <c r="M45" s="82"/>
    </row>
    <row r="46" spans="1:13" ht="27" customHeight="1" x14ac:dyDescent="0.2">
      <c r="A46" s="250" t="s">
        <v>67</v>
      </c>
      <c r="B46" s="250"/>
      <c r="C46" s="250"/>
      <c r="D46" s="250"/>
      <c r="E46" s="250"/>
      <c r="F46" s="250"/>
      <c r="G46" s="250"/>
      <c r="H46" s="250"/>
      <c r="I46" s="133"/>
      <c r="J46" s="82"/>
      <c r="K46" s="82"/>
      <c r="L46" s="82"/>
      <c r="M46" s="82"/>
    </row>
    <row r="47" spans="1:13" ht="26.45" customHeight="1" x14ac:dyDescent="0.2">
      <c r="A47" s="243" t="s">
        <v>57</v>
      </c>
      <c r="B47" s="243"/>
      <c r="C47" s="243"/>
      <c r="D47" s="243"/>
      <c r="E47" s="243"/>
      <c r="F47" s="243"/>
      <c r="G47" s="243"/>
      <c r="H47" s="243"/>
      <c r="I47" s="133"/>
      <c r="J47" s="82"/>
      <c r="K47" s="82"/>
      <c r="L47" s="82"/>
      <c r="M47" s="82"/>
    </row>
    <row r="48" spans="1:13" ht="12.75" customHeight="1" x14ac:dyDescent="0.2">
      <c r="A48" s="218" t="s">
        <v>211</v>
      </c>
      <c r="B48" s="134"/>
      <c r="C48" s="134"/>
      <c r="D48" s="134"/>
      <c r="E48" s="134"/>
      <c r="F48" s="134"/>
      <c r="G48" s="134"/>
      <c r="H48" s="134"/>
      <c r="I48" s="133"/>
      <c r="J48" s="82"/>
      <c r="K48" s="82"/>
      <c r="L48" s="82"/>
      <c r="M48" s="82"/>
    </row>
    <row r="49" spans="1:13" ht="12" customHeight="1" x14ac:dyDescent="0.2">
      <c r="A49" s="50"/>
      <c r="B49" s="126"/>
      <c r="C49" s="133"/>
      <c r="D49" s="133"/>
      <c r="E49" s="133"/>
      <c r="F49" s="134"/>
      <c r="G49" s="134"/>
      <c r="H49" s="134"/>
      <c r="I49" s="133"/>
      <c r="J49" s="82"/>
      <c r="K49" s="82"/>
      <c r="L49" s="82"/>
      <c r="M49" s="82"/>
    </row>
    <row r="50" spans="1:13" ht="12.75" customHeight="1" x14ac:dyDescent="0.2">
      <c r="A50" s="50"/>
      <c r="B50" s="127"/>
      <c r="C50" s="133"/>
      <c r="D50" s="133"/>
      <c r="E50" s="133"/>
      <c r="F50" s="135"/>
      <c r="G50" s="135"/>
      <c r="H50" s="135"/>
      <c r="I50" s="133"/>
      <c r="J50" s="136"/>
      <c r="K50" s="136"/>
      <c r="L50" s="136"/>
      <c r="M50" s="137"/>
    </row>
    <row r="51" spans="1:13" ht="13.5" customHeight="1" x14ac:dyDescent="0.2">
      <c r="G51" s="82"/>
      <c r="H51" s="82"/>
      <c r="J51" s="82"/>
      <c r="K51" s="82"/>
      <c r="L51" s="82"/>
      <c r="M51" s="82"/>
    </row>
  </sheetData>
  <mergeCells count="3">
    <mergeCell ref="A46:H46"/>
    <mergeCell ref="G2:H2"/>
    <mergeCell ref="A47:H47"/>
  </mergeCell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9</vt:i4>
      </vt:variant>
    </vt:vector>
  </HeadingPairs>
  <TitlesOfParts>
    <vt:vector size="19" baseType="lpstr">
      <vt:lpstr>Définitions</vt:lpstr>
      <vt:lpstr>1-Comm</vt:lpstr>
      <vt:lpstr>2a-GFP</vt:lpstr>
      <vt:lpstr>2b-GFP 2021</vt:lpstr>
      <vt:lpstr>3-Sect Co</vt:lpstr>
      <vt:lpstr>4-Dept</vt:lpstr>
      <vt:lpstr>5-Reg+CTU</vt:lpstr>
      <vt:lpstr>6-Ensemble</vt:lpstr>
      <vt:lpstr>7-Synd</vt:lpstr>
      <vt:lpstr>8-Ens+Synd</vt:lpstr>
      <vt:lpstr>'1-Comm'!Zone_d_impression</vt:lpstr>
      <vt:lpstr>'2a-GFP'!Zone_d_impression</vt:lpstr>
      <vt:lpstr>'2b-GFP 2021'!Zone_d_impression</vt:lpstr>
      <vt:lpstr>'3-Sect Co'!Zone_d_impression</vt:lpstr>
      <vt:lpstr>'4-Dept'!Zone_d_impression</vt:lpstr>
      <vt:lpstr>'5-Reg+CTU'!Zone_d_impression</vt:lpstr>
      <vt:lpstr>'6-Ensemble'!Zone_d_impression</vt:lpstr>
      <vt:lpstr>'7-Synd'!Zone_d_impression</vt:lpstr>
      <vt:lpstr>'8-Ens+Synd'!Zone_d_impression</vt:lpstr>
    </vt:vector>
  </TitlesOfParts>
  <Company>DSIC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NIEL Xavier -DESL</dc:creator>
  <cp:lastModifiedBy>MADJOU FOTSING Léana</cp:lastModifiedBy>
  <cp:lastPrinted>2022-05-11T08:54:17Z</cp:lastPrinted>
  <dcterms:created xsi:type="dcterms:W3CDTF">2020-05-28T14:09:45Z</dcterms:created>
  <dcterms:modified xsi:type="dcterms:W3CDTF">2022-06-15T14:35:40Z</dcterms:modified>
</cp:coreProperties>
</file>