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Publications\OFL\OFL2022\Annexe 2 Comptes des CL\"/>
    </mc:Choice>
  </mc:AlternateContent>
  <bookViews>
    <workbookView xWindow="765" yWindow="405" windowWidth="19425" windowHeight="10545" activeTab="8"/>
  </bookViews>
  <sheets>
    <sheet name="Poids BA" sheetId="8" r:id="rId1"/>
    <sheet name="1-Comm" sheetId="1" r:id="rId2"/>
    <sheet name="2-GFP" sheetId="2" r:id="rId3"/>
    <sheet name="3-Sect Co" sheetId="4" r:id="rId4"/>
    <sheet name="4-Dept" sheetId="3" r:id="rId5"/>
    <sheet name="5-Reg+CTU" sheetId="5" r:id="rId6"/>
    <sheet name="6-Ensemble" sheetId="6" r:id="rId7"/>
    <sheet name="7-Synd" sheetId="7" r:id="rId8"/>
    <sheet name="8 Ens+Synd" sheetId="9" r:id="rId9"/>
  </sheets>
  <definedNames>
    <definedName name="_xlnm.Print_Area" localSheetId="1">'1-Comm'!$A$1:$H$42</definedName>
    <definedName name="_xlnm.Print_Area" localSheetId="2">'2-GFP'!$A$1:$H$42</definedName>
    <definedName name="_xlnm.Print_Area" localSheetId="3">'3-Sect Co'!$A$1:$H$44</definedName>
    <definedName name="_xlnm.Print_Area" localSheetId="4">'4-Dept'!$A$1:$H$44</definedName>
    <definedName name="_xlnm.Print_Area" localSheetId="5">'5-Reg+CTU'!$A$1:$H$42</definedName>
    <definedName name="_xlnm.Print_Area" localSheetId="6">'6-Ensemble'!$A$1:$H$43</definedName>
    <definedName name="_xlnm.Print_Area" localSheetId="7">'7-Synd'!$A$1:$H$42</definedName>
    <definedName name="_xlnm.Print_Area" localSheetId="8">'8 Ens+Synd'!$A$1:$H$43</definedName>
    <definedName name="_xlnm.Print_Area" localSheetId="0">'Poids BA'!$A$1:$F$22</definedName>
  </definedNames>
  <calcPr calcId="152511"/>
</workbook>
</file>

<file path=xl/calcChain.xml><?xml version="1.0" encoding="utf-8"?>
<calcChain xmlns="http://schemas.openxmlformats.org/spreadsheetml/2006/main">
  <c r="I36" i="9" l="1"/>
  <c r="I4" i="9"/>
  <c r="I39" i="9"/>
  <c r="I38" i="9"/>
  <c r="I37" i="9"/>
  <c r="I34" i="9"/>
  <c r="I32" i="9"/>
  <c r="I31" i="9"/>
  <c r="I29" i="9"/>
  <c r="I28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39" i="7"/>
  <c r="I37" i="7"/>
  <c r="I38" i="7"/>
  <c r="I36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8" i="7"/>
  <c r="I29" i="7"/>
  <c r="I31" i="7"/>
  <c r="I32" i="7"/>
  <c r="I34" i="7"/>
  <c r="I4" i="7"/>
  <c r="I39" i="6"/>
  <c r="I37" i="6"/>
  <c r="I38" i="6"/>
  <c r="I36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8" i="6"/>
  <c r="I29" i="6"/>
  <c r="I31" i="6"/>
  <c r="I32" i="6"/>
  <c r="I34" i="6"/>
  <c r="I4" i="6"/>
  <c r="I39" i="5"/>
  <c r="I37" i="5"/>
  <c r="I38" i="5"/>
  <c r="I36" i="5"/>
  <c r="I10" i="5"/>
  <c r="I17" i="5"/>
  <c r="I21" i="5"/>
  <c r="I25" i="5"/>
  <c r="I26" i="5"/>
  <c r="I31" i="5"/>
  <c r="I32" i="5"/>
  <c r="I34" i="5"/>
  <c r="I4" i="5"/>
  <c r="I39" i="3"/>
  <c r="I37" i="3"/>
  <c r="I38" i="3"/>
  <c r="I36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8" i="3"/>
  <c r="I29" i="3"/>
  <c r="I31" i="3"/>
  <c r="I32" i="3"/>
  <c r="I34" i="3"/>
  <c r="I4" i="3"/>
  <c r="I39" i="4"/>
  <c r="I37" i="4"/>
  <c r="I38" i="4"/>
  <c r="I36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8" i="4"/>
  <c r="I29" i="4"/>
  <c r="I31" i="4"/>
  <c r="I32" i="4"/>
  <c r="I34" i="4"/>
  <c r="I4" i="4"/>
  <c r="I39" i="2"/>
  <c r="I38" i="2"/>
  <c r="I37" i="2"/>
  <c r="I36" i="2"/>
  <c r="I34" i="2"/>
  <c r="I32" i="2"/>
  <c r="I31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9" i="1"/>
  <c r="I38" i="1"/>
  <c r="I37" i="1"/>
  <c r="I36" i="1"/>
  <c r="I34" i="1"/>
  <c r="I32" i="1"/>
  <c r="I31" i="1"/>
  <c r="I29" i="1"/>
  <c r="I28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<sst xmlns="http://schemas.openxmlformats.org/spreadsheetml/2006/main" count="418" uniqueCount="100">
  <si>
    <t>B1. Communes</t>
  </si>
  <si>
    <t>(en milliards d'euros)</t>
  </si>
  <si>
    <t>Valeurs provisoires</t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</si>
  <si>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</si>
  <si>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</si>
  <si>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</si>
  <si>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</si>
  <si>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</si>
  <si>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</si>
  <si>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</si>
  <si>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</si>
  <si>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Concours de l'État</t>
  </si>
  <si>
    <t>Subventions reçues et participations</t>
  </si>
  <si>
    <t>Ventes de biens et services</t>
  </si>
  <si>
    <t>Autres recettes de fonctionnement</t>
  </si>
  <si>
    <t>Épargne brute (3) = (2)-(1)</t>
  </si>
  <si>
    <t>DÉPENSES D'INVESTISSEMENT hors remboursements (4)</t>
  </si>
  <si>
    <t>Dépenses d'équipement</t>
  </si>
  <si>
    <t>Subventions d'équipement versées</t>
  </si>
  <si>
    <t>Autres depenses d'investissement</t>
  </si>
  <si>
    <t>RECETTES D'INVESTISSEMENT hors emprunts (5)</t>
  </si>
  <si>
    <t>FCTVA</t>
  </si>
  <si>
    <t>Dotations et Subventions d'équipement</t>
  </si>
  <si>
    <t>Autres recettes d'investissement</t>
  </si>
  <si>
    <t>DÉPENSES TOTALES hors remboursements (6) = (1)+(4)</t>
  </si>
  <si>
    <t>RECETTES TOTALES hors emprunts (7) = (2)+(5)</t>
  </si>
  <si>
    <t>Capacité ou besoin de financement = (7)-(6)</t>
  </si>
  <si>
    <t>Remboursements de dette (8)</t>
  </si>
  <si>
    <t>Emprunts (9)</t>
  </si>
  <si>
    <t>Flux net de dette = (9)-(8)</t>
  </si>
  <si>
    <t>DÉPENSES TOTALES (10)=(6)+(8)</t>
  </si>
  <si>
    <t>RECETTES TOTALES (11)=(7)+(9)</t>
  </si>
  <si>
    <t>Variation du fonds de roulement = (11)-(10)</t>
  </si>
  <si>
    <t>Ratios</t>
  </si>
  <si>
    <t>Taux d'épargne brute = (3) / (2)</t>
  </si>
  <si>
    <t>Taux d'endettement = (12) / (2)</t>
  </si>
  <si>
    <t>budgets annexes</t>
  </si>
  <si>
    <r>
      <t>B2. Groupements de communes à fiscalité propre</t>
    </r>
    <r>
      <rPr>
        <b/>
        <vertAlign val="superscript"/>
        <sz val="12"/>
        <rFont val="Arial"/>
        <family val="2"/>
      </rPr>
      <t xml:space="preserve"> (a)</t>
    </r>
  </si>
  <si>
    <t>Budgets annexes</t>
  </si>
  <si>
    <t>2019 / 2018</t>
  </si>
  <si>
    <t>(a) Y compris métropole de Lyon, métropole du grand Paris (MGP) et établissements publics territoriaux (EPT) de la MGP.</t>
  </si>
  <si>
    <t>Autres dépenses d'investissement</t>
  </si>
  <si>
    <t>Dotations et subventions d'investissement</t>
  </si>
  <si>
    <t>Flux net de dette =(9)-(8)</t>
  </si>
  <si>
    <t xml:space="preserve">Taux d'épargne nette = [(3)-(8)] / (2) </t>
  </si>
  <si>
    <t>Données provisoires</t>
  </si>
  <si>
    <t>Autres dotations et Subventions d'équipement</t>
  </si>
  <si>
    <r>
      <t>B4. Départements</t>
    </r>
    <r>
      <rPr>
        <b/>
        <vertAlign val="superscript"/>
        <sz val="12"/>
        <rFont val="Arial"/>
        <family val="2"/>
      </rPr>
      <t xml:space="preserve"> (a)</t>
    </r>
  </si>
  <si>
    <r>
      <t>B5. Régions et collectivités territoriales uniques (CTU)</t>
    </r>
    <r>
      <rPr>
        <vertAlign val="superscript"/>
        <sz val="12"/>
        <rFont val="Arial"/>
        <family val="2"/>
      </rPr>
      <t xml:space="preserve"> (a)</t>
    </r>
  </si>
  <si>
    <r>
      <t>Dette au 31 décembre (12)</t>
    </r>
    <r>
      <rPr>
        <b/>
        <vertAlign val="superscript"/>
        <sz val="11"/>
        <rFont val="Arial"/>
        <family val="2"/>
      </rPr>
      <t xml:space="preserve"> (b)</t>
    </r>
  </si>
  <si>
    <t>(b) La dette de l'année N n'est pas exactement égale à la dette de l'année N-1 augmentée du flux net de dette de l'année N, du fait de certaines différences conceptuelles entre le stock et les flux reportés ici.</t>
  </si>
  <si>
    <r>
      <t>B6. Ensemble des collectivités territoriales et de leurs groupements à fiscalité propre</t>
    </r>
    <r>
      <rPr>
        <b/>
        <vertAlign val="superscript"/>
        <sz val="12"/>
        <rFont val="Arial"/>
        <family val="2"/>
      </rPr>
      <t xml:space="preserve"> (a)</t>
    </r>
  </si>
  <si>
    <t>Montants non consolidés entre les différents niveaux de collectivités. La consolidation est présentée à l'annexe 2D en incluant les budgets principaux.</t>
  </si>
  <si>
    <t>Poids des budgets annexes</t>
  </si>
  <si>
    <t xml:space="preserve">Exercice </t>
  </si>
  <si>
    <t>Nombre de budgets</t>
  </si>
  <si>
    <t>Dépenses de fonctionnement</t>
  </si>
  <si>
    <t>Budgets principaux (BP)</t>
  </si>
  <si>
    <t>Budgets annexes (BA)</t>
  </si>
  <si>
    <t>BA / BP (en %)</t>
  </si>
  <si>
    <t>dont : Communes</t>
  </si>
  <si>
    <t>GFP</t>
  </si>
  <si>
    <t>Départements</t>
  </si>
  <si>
    <t>Régions et CTU</t>
  </si>
  <si>
    <t>Syndicats</t>
  </si>
  <si>
    <t>Source : DGCL. Données DGFiP, comptes de gestion, y compris les EPSM (M22). Montants calculés hors gestion active de la dette.</t>
  </si>
  <si>
    <r>
      <t xml:space="preserve">Dépenses totales </t>
    </r>
    <r>
      <rPr>
        <sz val="9"/>
        <rFont val="Arial"/>
        <family val="2"/>
      </rPr>
      <t>(y compris remboursements d'emprunts)</t>
    </r>
  </si>
  <si>
    <r>
      <t xml:space="preserve">Dépenses d'investissement </t>
    </r>
    <r>
      <rPr>
        <sz val="9"/>
        <rFont val="Arial"/>
        <family val="2"/>
      </rPr>
      <t>(hors rembourse-ments d'emprunts)</t>
    </r>
  </si>
  <si>
    <t>(a) Types 421 à 424 dans les comptes de gestion, c'est-à-dire y compris les syndicats intercommunaux à vocation multiple (SIVOM), les syndicats intercommunaux à vocation unique (SIVU), les pôles métropolitains et les PETR, mais hors EPT (assimilés à des EPCI à fiscalité propre dans nos statistiques).</t>
  </si>
  <si>
    <t>(a) Y compris métropole de Lyon, métropole du Grand Paris (MGP) et établissements publics territoriaux (EPT) de la MGP.</t>
  </si>
  <si>
    <t>(a) Y compris les établissements publics territoriaux (EPT) de la métropole du Grand Paris (MGP).</t>
  </si>
  <si>
    <t>2020 / 2019</t>
  </si>
  <si>
    <r>
      <t>Dette au 31 décembre (12)</t>
    </r>
    <r>
      <rPr>
        <b/>
        <vertAlign val="superscript"/>
        <sz val="10"/>
        <rFont val="Arial"/>
        <family val="2"/>
      </rPr>
      <t xml:space="preserve"> (b)</t>
    </r>
  </si>
  <si>
    <t>Montants non consolidés ; la consolidation est présentée dans la partie C en incluant les budgets principaux et annexes.</t>
  </si>
  <si>
    <t>(a) Non compris les établissements publics locaux.</t>
  </si>
  <si>
    <t>(c) Évolution calculée à périmètre constant c'est-à-dire hors Ville de Paris.</t>
  </si>
  <si>
    <t>(a) Y compris collectivités territoriales uniques (CTU) de Martinique et Guyane à partir de 2016 et de Corse à partir de 2018.</t>
  </si>
  <si>
    <t>Ensemble des collectivités locales 
(y compris syndicats)</t>
  </si>
  <si>
    <r>
      <t>B8. Ensemble des collectivités locales (y compris syndicats)</t>
    </r>
    <r>
      <rPr>
        <b/>
        <vertAlign val="superscript"/>
        <sz val="12"/>
        <rFont val="Arial"/>
        <family val="2"/>
      </rPr>
      <t xml:space="preserve"> (a)</t>
    </r>
  </si>
  <si>
    <r>
      <t>B7. Syndicats</t>
    </r>
    <r>
      <rPr>
        <b/>
        <vertAlign val="superscript"/>
        <sz val="12"/>
        <rFont val="Arial"/>
        <family val="2"/>
      </rPr>
      <t xml:space="preserve"> (a)</t>
    </r>
  </si>
  <si>
    <t>Source : DGCL. Données DGFiP, comptes de gestion ; budgets annexes, y compris les EPSM (M22). Montants en opérations réelles calculés hors gestion active de la dette.</t>
  </si>
  <si>
    <r>
      <t xml:space="preserve">B3. Secteur communal </t>
    </r>
    <r>
      <rPr>
        <sz val="12"/>
        <rFont val="Arial"/>
        <family val="2"/>
      </rPr>
      <t xml:space="preserve">(communes, groupements à fiscalité propre) </t>
    </r>
    <r>
      <rPr>
        <vertAlign val="superscript"/>
        <sz val="12"/>
        <rFont val="Arial"/>
        <family val="2"/>
      </rPr>
      <t>(a)</t>
    </r>
  </si>
  <si>
    <t>Délai de désendettement = (12) / (3)</t>
  </si>
  <si>
    <r>
      <t xml:space="preserve">2019 / 2018 
à champ constant </t>
    </r>
    <r>
      <rPr>
        <b/>
        <vertAlign val="superscript"/>
        <sz val="11"/>
        <rFont val="Arial"/>
        <family val="2"/>
      </rPr>
      <t>(c)</t>
    </r>
  </si>
  <si>
    <t>2021 / 2020</t>
  </si>
  <si>
    <r>
      <t xml:space="preserve">2019 / 2018 
à champ constant </t>
    </r>
    <r>
      <rPr>
        <b/>
        <vertAlign val="superscript"/>
        <sz val="11"/>
        <rFont val="Arial"/>
        <family val="2"/>
      </rPr>
      <t>(b)</t>
    </r>
  </si>
  <si>
    <r>
      <t>Dette au 31 décembre (12)</t>
    </r>
    <r>
      <rPr>
        <b/>
        <vertAlign val="superscript"/>
        <sz val="11"/>
        <rFont val="Arial"/>
        <family val="2"/>
      </rPr>
      <t xml:space="preserve"> (a)</t>
    </r>
  </si>
  <si>
    <t>(a) La dette de l'année N n'est pas exactement égale à la dette de l'année N-1 augmentée du flux net de dette de l'année N, du fait de certaines différences conceptuelles entre le stock et les flux reportés ici.</t>
  </si>
  <si>
    <t>(b) Évolution calculée à périmètre constant, c'est-à-dire hors Paris.</t>
  </si>
  <si>
    <t>2021 / 2019</t>
  </si>
  <si>
    <r>
      <t xml:space="preserve">2019 / 2018 </t>
    </r>
    <r>
      <rPr>
        <b/>
        <vertAlign val="superscript"/>
        <sz val="10"/>
        <color theme="1"/>
        <rFont val="Arial"/>
        <family val="2"/>
      </rPr>
      <t>(c)</t>
    </r>
  </si>
  <si>
    <t>(a) Hors collectivités territoriales uniques (CTU) de Martinique et Guyane à partir de 2016 et de Corse à partir de 2018, hors Paris à partir de 2019.</t>
  </si>
  <si>
    <t>(c) Évolution calculée à périmètre constant c'est-à-dire hors Paris.</t>
  </si>
  <si>
    <t>(d) La Ville de Paris, créée en 2019 en lieu et place du département et de la commune de Paris, est considérée comme une commune.</t>
  </si>
  <si>
    <r>
      <t xml:space="preserve">2019 </t>
    </r>
    <r>
      <rPr>
        <b/>
        <vertAlign val="superscript"/>
        <sz val="11"/>
        <rFont val="Arial"/>
        <family val="2"/>
      </rPr>
      <t>(d)</t>
    </r>
  </si>
  <si>
    <t>Baisse des subv reçues par les BA de gestion de fonds europ (Guyane, martiique, Poitou)</t>
  </si>
  <si>
    <t xml:space="preserve"> de la dette.</t>
  </si>
  <si>
    <t>Source : DGCL. Données DGFiP, comptes de gestion ; budgets annexes, y compris les EPSM (M22). Montants en opérations réelles calculés hors gestion active</t>
  </si>
  <si>
    <t>de la dette.</t>
  </si>
  <si>
    <t xml:space="preserve">Source : DGCL. Données DGFiP, comptes de gestion ; budgets annexes, y compris les EPSM (M22). Montants en opérations réelles calculés hors gestion active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</si>
</sst>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\+0.0%;\-0.0%"/>
    <numFmt numFmtId="165" formatCode="\+0.00;\-0.00"/>
    <numFmt numFmtId="166" formatCode="0.0%"/>
    <numFmt numFmtId="167" formatCode="\+0.0&quot; pt&quot;;\-0.0&quot; pt&quot;"/>
    <numFmt numFmtId="168" formatCode="0.0&quot; ans&quot;"/>
    <numFmt numFmtId="169" formatCode="\+&quot; &quot;0.0&quot; an&quot;;\-&quot; &quot;0.0&quot; an&quot;"/>
    <numFmt numFmtId="170" formatCode="\+0.0&quot; &quot;%;\-0.0&quot; &quot;%"/>
    <numFmt numFmtId="171" formatCode="0.000"/>
    <numFmt numFmtId="172" formatCode="0.0&quot; Md€&quot;"/>
    <numFmt numFmtId="173" formatCode="0.00&quot; Md€&quot;"/>
    <numFmt numFmtId="174" formatCode="\+&quot; &quot;0.0&quot; ans&quot;;\-&quot; &quot;0.0&quot; ans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89">
    <xf numFmtId="0" fontId="0" fillId="0" borderId="0" xfId="0"/>
    <xf numFmtId="0" fontId="3" fillId="2" borderId="0" xfId="2" applyFont="1" applyFill="1" applyBorder="1"/>
    <xf numFmtId="0" fontId="2" fillId="2" borderId="0" xfId="2" applyFont="1" applyFill="1"/>
    <xf numFmtId="0" fontId="2" fillId="0" borderId="0" xfId="2" applyFont="1" applyFill="1"/>
    <xf numFmtId="0" fontId="2" fillId="0" borderId="0" xfId="2" applyFont="1"/>
    <xf numFmtId="0" fontId="4" fillId="2" borderId="0" xfId="2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3" borderId="1" xfId="0" applyNumberFormat="1" applyFont="1" applyFill="1" applyBorder="1" applyAlignment="1">
      <alignment horizontal="right" indent="1"/>
    </xf>
    <xf numFmtId="164" fontId="5" fillId="2" borderId="1" xfId="0" applyNumberFormat="1" applyFont="1" applyFill="1" applyBorder="1" applyAlignment="1">
      <alignment horizontal="right" indent="1"/>
    </xf>
    <xf numFmtId="0" fontId="6" fillId="0" borderId="0" xfId="2" applyFont="1"/>
    <xf numFmtId="0" fontId="2" fillId="2" borderId="0" xfId="0" applyFont="1" applyFill="1" applyBorder="1"/>
    <xf numFmtId="2" fontId="2" fillId="3" borderId="0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/>
    <xf numFmtId="2" fontId="5" fillId="3" borderId="0" xfId="0" applyNumberFormat="1" applyFont="1" applyFill="1" applyBorder="1" applyAlignment="1">
      <alignment horizontal="right" indent="1"/>
    </xf>
    <xf numFmtId="164" fontId="5" fillId="2" borderId="0" xfId="0" applyNumberFormat="1" applyFont="1" applyFill="1" applyBorder="1" applyAlignment="1">
      <alignment horizontal="right" indent="1"/>
    </xf>
    <xf numFmtId="0" fontId="2" fillId="2" borderId="4" xfId="0" applyFont="1" applyFill="1" applyBorder="1"/>
    <xf numFmtId="2" fontId="2" fillId="3" borderId="4" xfId="0" applyNumberFormat="1" applyFont="1" applyFill="1" applyBorder="1" applyAlignment="1">
      <alignment horizontal="right" indent="1"/>
    </xf>
    <xf numFmtId="164" fontId="2" fillId="2" borderId="4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165" fontId="5" fillId="3" borderId="4" xfId="0" applyNumberFormat="1" applyFont="1" applyFill="1" applyBorder="1" applyAlignment="1">
      <alignment horizontal="right" indent="1"/>
    </xf>
    <xf numFmtId="164" fontId="5" fillId="2" borderId="4" xfId="0" applyNumberFormat="1" applyFont="1" applyFill="1" applyBorder="1" applyAlignment="1">
      <alignment horizontal="right" indent="1"/>
    </xf>
    <xf numFmtId="0" fontId="2" fillId="2" borderId="2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right" indent="1"/>
    </xf>
    <xf numFmtId="164" fontId="2" fillId="2" borderId="1" xfId="0" applyNumberFormat="1" applyFont="1" applyFill="1" applyBorder="1" applyAlignment="1">
      <alignment horizontal="right" indent="1"/>
    </xf>
    <xf numFmtId="165" fontId="8" fillId="3" borderId="4" xfId="0" applyNumberFormat="1" applyFont="1" applyFill="1" applyBorder="1" applyAlignment="1">
      <alignment horizontal="right" indent="1"/>
    </xf>
    <xf numFmtId="164" fontId="8" fillId="2" borderId="4" xfId="0" applyNumberFormat="1" applyFont="1" applyFill="1" applyBorder="1" applyAlignment="1">
      <alignment horizontal="right" indent="1"/>
    </xf>
    <xf numFmtId="0" fontId="8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right" vertical="center" indent="1"/>
    </xf>
    <xf numFmtId="164" fontId="6" fillId="2" borderId="4" xfId="0" applyNumberFormat="1" applyFont="1" applyFill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indent="1"/>
    </xf>
    <xf numFmtId="166" fontId="2" fillId="3" borderId="0" xfId="1" applyNumberFormat="1" applyFont="1" applyFill="1" applyBorder="1" applyAlignment="1">
      <alignment horizontal="right" indent="1"/>
    </xf>
    <xf numFmtId="167" fontId="2" fillId="2" borderId="0" xfId="1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 vertical="top" wrapText="1"/>
    </xf>
    <xf numFmtId="0" fontId="9" fillId="2" borderId="0" xfId="3" applyFont="1" applyFill="1" applyAlignment="1">
      <alignment horizontal="left"/>
    </xf>
    <xf numFmtId="0" fontId="9" fillId="2" borderId="0" xfId="3" applyFont="1" applyFill="1" applyBorder="1"/>
    <xf numFmtId="0" fontId="9" fillId="2" borderId="0" xfId="2" applyFont="1" applyFill="1"/>
    <xf numFmtId="0" fontId="5" fillId="2" borderId="2" xfId="0" applyFont="1" applyFill="1" applyBorder="1" applyAlignment="1">
      <alignment horizontal="center" vertical="center" wrapText="1"/>
    </xf>
    <xf numFmtId="0" fontId="3" fillId="2" borderId="0" xfId="4" applyFont="1" applyFill="1" applyBorder="1"/>
    <xf numFmtId="0" fontId="2" fillId="2" borderId="0" xfId="2" applyFont="1" applyFill="1" applyBorder="1"/>
    <xf numFmtId="170" fontId="5" fillId="2" borderId="1" xfId="0" applyNumberFormat="1" applyFont="1" applyFill="1" applyBorder="1" applyAlignment="1">
      <alignment horizontal="right" indent="1"/>
    </xf>
    <xf numFmtId="2" fontId="6" fillId="0" borderId="0" xfId="2" applyNumberFormat="1" applyFont="1"/>
    <xf numFmtId="170" fontId="2" fillId="2" borderId="0" xfId="0" applyNumberFormat="1" applyFont="1" applyFill="1" applyBorder="1" applyAlignment="1">
      <alignment horizontal="right" indent="1"/>
    </xf>
    <xf numFmtId="170" fontId="5" fillId="2" borderId="0" xfId="0" applyNumberFormat="1" applyFont="1" applyFill="1" applyBorder="1" applyAlignment="1">
      <alignment horizontal="right" indent="1"/>
    </xf>
    <xf numFmtId="170" fontId="2" fillId="2" borderId="4" xfId="0" applyNumberFormat="1" applyFont="1" applyFill="1" applyBorder="1" applyAlignment="1">
      <alignment horizontal="right" indent="1"/>
    </xf>
    <xf numFmtId="170" fontId="5" fillId="2" borderId="4" xfId="0" applyNumberFormat="1" applyFont="1" applyFill="1" applyBorder="1" applyAlignment="1">
      <alignment horizontal="right" indent="1"/>
    </xf>
    <xf numFmtId="170" fontId="2" fillId="2" borderId="1" xfId="0" applyNumberFormat="1" applyFont="1" applyFill="1" applyBorder="1" applyAlignment="1">
      <alignment horizontal="right" indent="1"/>
    </xf>
    <xf numFmtId="165" fontId="2" fillId="3" borderId="4" xfId="0" applyNumberFormat="1" applyFont="1" applyFill="1" applyBorder="1" applyAlignment="1">
      <alignment horizontal="right" indent="1"/>
    </xf>
    <xf numFmtId="165" fontId="2" fillId="3" borderId="0" xfId="0" applyNumberFormat="1" applyFont="1" applyFill="1" applyBorder="1" applyAlignment="1">
      <alignment horizontal="right" indent="1"/>
    </xf>
    <xf numFmtId="0" fontId="4" fillId="0" borderId="0" xfId="2" applyFont="1"/>
    <xf numFmtId="0" fontId="8" fillId="2" borderId="0" xfId="0" applyFont="1" applyFill="1" applyBorder="1" applyAlignment="1">
      <alignment horizontal="left" vertical="top" wrapText="1"/>
    </xf>
    <xf numFmtId="170" fontId="8" fillId="2" borderId="4" xfId="0" applyNumberFormat="1" applyFont="1" applyFill="1" applyBorder="1" applyAlignment="1">
      <alignment horizontal="right" indent="1"/>
    </xf>
    <xf numFmtId="0" fontId="6" fillId="2" borderId="3" xfId="0" applyFont="1" applyFill="1" applyBorder="1" applyAlignment="1">
      <alignment horizontal="left" vertical="top" wrapText="1"/>
    </xf>
    <xf numFmtId="170" fontId="6" fillId="2" borderId="4" xfId="0" applyNumberFormat="1" applyFont="1" applyFill="1" applyBorder="1" applyAlignment="1">
      <alignment horizontal="right" vertical="center" indent="1"/>
    </xf>
    <xf numFmtId="166" fontId="0" fillId="3" borderId="0" xfId="1" applyNumberFormat="1" applyFont="1" applyFill="1" applyBorder="1" applyAlignment="1">
      <alignment horizontal="right" indent="1"/>
    </xf>
    <xf numFmtId="0" fontId="9" fillId="2" borderId="0" xfId="2" applyFont="1" applyFill="1" applyBorder="1"/>
    <xf numFmtId="0" fontId="2" fillId="0" borderId="0" xfId="2" applyFont="1" applyBorder="1"/>
    <xf numFmtId="0" fontId="11" fillId="2" borderId="0" xfId="2" applyFont="1" applyFill="1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3" borderId="1" xfId="0" applyNumberFormat="1" applyFont="1" applyFill="1" applyBorder="1" applyAlignment="1">
      <alignment horizontal="right" indent="1"/>
    </xf>
    <xf numFmtId="170" fontId="6" fillId="2" borderId="1" xfId="0" applyNumberFormat="1" applyFont="1" applyFill="1" applyBorder="1" applyAlignment="1">
      <alignment horizontal="right" indent="1"/>
    </xf>
    <xf numFmtId="0" fontId="6" fillId="2" borderId="0" xfId="0" applyFont="1" applyFill="1" applyBorder="1"/>
    <xf numFmtId="2" fontId="6" fillId="3" borderId="0" xfId="0" applyNumberFormat="1" applyFont="1" applyFill="1" applyBorder="1" applyAlignment="1">
      <alignment horizontal="right" indent="1"/>
    </xf>
    <xf numFmtId="170" fontId="6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2" fontId="2" fillId="3" borderId="0" xfId="0" applyNumberFormat="1" applyFont="1" applyFill="1" applyBorder="1" applyAlignment="1">
      <alignment horizontal="right" vertical="center" indent="1"/>
    </xf>
    <xf numFmtId="170" fontId="2" fillId="2" borderId="0" xfId="0" applyNumberFormat="1" applyFont="1" applyFill="1" applyBorder="1" applyAlignment="1">
      <alignment horizontal="right" vertical="center" indent="1"/>
    </xf>
    <xf numFmtId="2" fontId="6" fillId="3" borderId="3" xfId="0" applyNumberFormat="1" applyFont="1" applyFill="1" applyBorder="1" applyAlignment="1">
      <alignment horizontal="right" indent="1"/>
    </xf>
    <xf numFmtId="170" fontId="6" fillId="2" borderId="3" xfId="0" applyNumberFormat="1" applyFont="1" applyFill="1" applyBorder="1" applyAlignment="1">
      <alignment horizontal="right" indent="1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165" fontId="6" fillId="3" borderId="4" xfId="0" applyNumberFormat="1" applyFont="1" applyFill="1" applyBorder="1" applyAlignment="1">
      <alignment horizontal="right" indent="1"/>
    </xf>
    <xf numFmtId="170" fontId="6" fillId="2" borderId="4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left" vertical="top" wrapText="1"/>
    </xf>
    <xf numFmtId="167" fontId="3" fillId="2" borderId="6" xfId="1" applyNumberFormat="1" applyFont="1" applyFill="1" applyBorder="1"/>
    <xf numFmtId="167" fontId="4" fillId="2" borderId="0" xfId="1" applyNumberFormat="1" applyFont="1" applyFill="1" applyBorder="1"/>
    <xf numFmtId="2" fontId="6" fillId="3" borderId="4" xfId="0" applyNumberFormat="1" applyFont="1" applyFill="1" applyBorder="1" applyAlignment="1">
      <alignment horizontal="right" indent="1"/>
    </xf>
    <xf numFmtId="164" fontId="6" fillId="2" borderId="4" xfId="0" applyNumberFormat="1" applyFont="1" applyFill="1" applyBorder="1" applyAlignment="1">
      <alignment horizontal="right" indent="1"/>
    </xf>
    <xf numFmtId="0" fontId="2" fillId="0" borderId="0" xfId="3" applyFont="1"/>
    <xf numFmtId="0" fontId="16" fillId="2" borderId="0" xfId="3" applyFont="1" applyFill="1"/>
    <xf numFmtId="0" fontId="9" fillId="2" borderId="0" xfId="5" applyFont="1" applyFill="1" applyAlignment="1">
      <alignment horizontal="left"/>
    </xf>
    <xf numFmtId="0" fontId="16" fillId="2" borderId="0" xfId="2" applyFont="1" applyFill="1"/>
    <xf numFmtId="171" fontId="6" fillId="3" borderId="1" xfId="0" applyNumberFormat="1" applyFont="1" applyFill="1" applyBorder="1" applyAlignment="1">
      <alignment horizontal="right" indent="1"/>
    </xf>
    <xf numFmtId="171" fontId="2" fillId="3" borderId="0" xfId="0" applyNumberFormat="1" applyFont="1" applyFill="1" applyBorder="1" applyAlignment="1">
      <alignment horizontal="right" indent="1"/>
    </xf>
    <xf numFmtId="171" fontId="6" fillId="3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/>
    <xf numFmtId="0" fontId="2" fillId="2" borderId="0" xfId="0" quotePrefix="1" applyFont="1" applyFill="1" applyBorder="1" applyAlignment="1"/>
    <xf numFmtId="171" fontId="2" fillId="3" borderId="0" xfId="0" applyNumberFormat="1" applyFont="1" applyFill="1" applyBorder="1" applyAlignment="1">
      <alignment horizontal="right" vertical="center" indent="1"/>
    </xf>
    <xf numFmtId="171" fontId="6" fillId="3" borderId="3" xfId="0" applyNumberFormat="1" applyFont="1" applyFill="1" applyBorder="1" applyAlignment="1">
      <alignment horizontal="right" indent="1"/>
    </xf>
    <xf numFmtId="171" fontId="6" fillId="3" borderId="4" xfId="0" applyNumberFormat="1" applyFont="1" applyFill="1" applyBorder="1" applyAlignment="1">
      <alignment horizontal="right" indent="1"/>
    </xf>
    <xf numFmtId="171" fontId="2" fillId="3" borderId="1" xfId="0" applyNumberFormat="1" applyFont="1" applyFill="1" applyBorder="1" applyAlignment="1">
      <alignment horizontal="right" indent="1"/>
    </xf>
    <xf numFmtId="171" fontId="8" fillId="3" borderId="4" xfId="0" applyNumberFormat="1" applyFont="1" applyFill="1" applyBorder="1" applyAlignment="1">
      <alignment horizontal="right" indent="1"/>
    </xf>
    <xf numFmtId="171" fontId="6" fillId="3" borderId="4" xfId="0" applyNumberFormat="1" applyFont="1" applyFill="1" applyBorder="1" applyAlignment="1">
      <alignment horizontal="right" vertical="center" indent="1"/>
    </xf>
    <xf numFmtId="0" fontId="9" fillId="2" borderId="0" xfId="2" applyFont="1" applyFill="1" applyAlignment="1">
      <alignment vertical="center"/>
    </xf>
    <xf numFmtId="2" fontId="17" fillId="2" borderId="0" xfId="0" applyNumberFormat="1" applyFont="1" applyFill="1" applyBorder="1"/>
    <xf numFmtId="0" fontId="3" fillId="2" borderId="0" xfId="2" applyFont="1" applyFill="1" applyBorder="1" applyAlignment="1">
      <alignment horizontal="left" vertical="center"/>
    </xf>
    <xf numFmtId="0" fontId="4" fillId="2" borderId="0" xfId="2" applyFont="1" applyFill="1" applyAlignment="1"/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5" fillId="2" borderId="0" xfId="0" applyFont="1" applyFill="1" applyBorder="1" applyAlignment="1"/>
    <xf numFmtId="0" fontId="2" fillId="2" borderId="4" xfId="0" applyFont="1" applyFill="1" applyBorder="1" applyAlignment="1"/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center"/>
    </xf>
    <xf numFmtId="2" fontId="2" fillId="3" borderId="1" xfId="0" applyNumberFormat="1" applyFont="1" applyFill="1" applyBorder="1"/>
    <xf numFmtId="2" fontId="2" fillId="2" borderId="1" xfId="0" applyNumberFormat="1" applyFont="1" applyFill="1" applyBorder="1"/>
    <xf numFmtId="166" fontId="2" fillId="3" borderId="0" xfId="6" applyNumberFormat="1" applyFont="1" applyFill="1" applyBorder="1" applyAlignment="1">
      <alignment horizontal="right" indent="1"/>
    </xf>
    <xf numFmtId="167" fontId="2" fillId="2" borderId="0" xfId="6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 vertical="top"/>
    </xf>
    <xf numFmtId="168" fontId="8" fillId="3" borderId="4" xfId="0" applyNumberFormat="1" applyFont="1" applyFill="1" applyBorder="1" applyAlignment="1">
      <alignment horizontal="right" indent="1"/>
    </xf>
    <xf numFmtId="169" fontId="8" fillId="2" borderId="4" xfId="0" applyNumberFormat="1" applyFont="1" applyFill="1" applyBorder="1" applyAlignment="1">
      <alignment horizontal="right" indent="1"/>
    </xf>
    <xf numFmtId="0" fontId="2" fillId="2" borderId="0" xfId="3" applyFont="1" applyFill="1"/>
    <xf numFmtId="0" fontId="2" fillId="0" borderId="0" xfId="2" applyFont="1" applyAlignment="1"/>
    <xf numFmtId="0" fontId="18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/>
    </xf>
    <xf numFmtId="169" fontId="2" fillId="2" borderId="0" xfId="0" applyNumberFormat="1" applyFont="1" applyFill="1" applyBorder="1" applyAlignment="1">
      <alignment horizontal="right" indent="1"/>
    </xf>
    <xf numFmtId="168" fontId="2" fillId="2" borderId="0" xfId="0" applyNumberFormat="1" applyFont="1" applyFill="1" applyBorder="1" applyAlignment="1">
      <alignment horizontal="right" indent="1"/>
    </xf>
    <xf numFmtId="169" fontId="8" fillId="2" borderId="0" xfId="0" applyNumberFormat="1" applyFont="1" applyFill="1" applyBorder="1" applyAlignment="1">
      <alignment horizontal="right" indent="1"/>
    </xf>
    <xf numFmtId="168" fontId="8" fillId="2" borderId="0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 vertical="top"/>
    </xf>
    <xf numFmtId="0" fontId="16" fillId="2" borderId="0" xfId="0" applyFont="1" applyFill="1"/>
    <xf numFmtId="0" fontId="19" fillId="0" borderId="0" xfId="0" applyFont="1"/>
    <xf numFmtId="0" fontId="16" fillId="2" borderId="0" xfId="0" applyFont="1" applyFill="1" applyAlignment="1">
      <alignment horizontal="center"/>
    </xf>
    <xf numFmtId="0" fontId="2" fillId="2" borderId="0" xfId="0" applyFont="1" applyFill="1"/>
    <xf numFmtId="0" fontId="16" fillId="2" borderId="7" xfId="0" applyFont="1" applyFill="1" applyBorder="1" applyAlignment="1">
      <alignment horizontal="righ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left" vertical="top"/>
    </xf>
    <xf numFmtId="3" fontId="20" fillId="2" borderId="10" xfId="0" applyNumberFormat="1" applyFont="1" applyFill="1" applyBorder="1" applyAlignment="1">
      <alignment horizontal="right" vertical="center" wrapText="1" indent="1"/>
    </xf>
    <xf numFmtId="172" fontId="20" fillId="2" borderId="10" xfId="0" applyNumberFormat="1" applyFont="1" applyFill="1" applyBorder="1" applyAlignment="1">
      <alignment horizontal="right" vertical="center" indent="1"/>
    </xf>
    <xf numFmtId="0" fontId="20" fillId="2" borderId="11" xfId="0" applyFont="1" applyFill="1" applyBorder="1" applyAlignment="1">
      <alignment horizontal="left" vertical="top"/>
    </xf>
    <xf numFmtId="3" fontId="20" fillId="2" borderId="11" xfId="0" applyNumberFormat="1" applyFont="1" applyFill="1" applyBorder="1" applyAlignment="1">
      <alignment horizontal="right" vertical="center" wrapText="1" indent="1"/>
    </xf>
    <xf numFmtId="172" fontId="20" fillId="2" borderId="11" xfId="0" applyNumberFormat="1" applyFont="1" applyFill="1" applyBorder="1" applyAlignment="1">
      <alignment horizontal="right" vertical="center" indent="1"/>
    </xf>
    <xf numFmtId="0" fontId="21" fillId="2" borderId="12" xfId="0" applyFont="1" applyFill="1" applyBorder="1" applyAlignment="1">
      <alignment horizontal="left" vertical="top" wrapText="1"/>
    </xf>
    <xf numFmtId="9" fontId="21" fillId="2" borderId="12" xfId="1" applyFont="1" applyFill="1" applyBorder="1" applyAlignment="1">
      <alignment horizontal="right" vertical="center" wrapText="1" indent="1"/>
    </xf>
    <xf numFmtId="0" fontId="16" fillId="2" borderId="10" xfId="0" applyFont="1" applyFill="1" applyBorder="1" applyAlignment="1">
      <alignment horizontal="left" vertical="top" wrapText="1"/>
    </xf>
    <xf numFmtId="3" fontId="16" fillId="2" borderId="10" xfId="0" applyNumberFormat="1" applyFont="1" applyFill="1" applyBorder="1" applyAlignment="1">
      <alignment horizontal="right" vertical="center" wrapText="1" indent="1"/>
    </xf>
    <xf numFmtId="172" fontId="16" fillId="2" borderId="10" xfId="0" applyNumberFormat="1" applyFont="1" applyFill="1" applyBorder="1" applyAlignment="1">
      <alignment horizontal="right" vertical="center" wrapText="1" indent="1"/>
    </xf>
    <xf numFmtId="0" fontId="16" fillId="2" borderId="11" xfId="0" applyFont="1" applyFill="1" applyBorder="1" applyAlignment="1">
      <alignment horizontal="left" vertical="top" wrapText="1"/>
    </xf>
    <xf numFmtId="3" fontId="16" fillId="2" borderId="11" xfId="0" applyNumberFormat="1" applyFont="1" applyFill="1" applyBorder="1" applyAlignment="1">
      <alignment horizontal="right" vertical="center" wrapText="1" indent="1"/>
    </xf>
    <xf numFmtId="172" fontId="16" fillId="2" borderId="11" xfId="0" applyNumberFormat="1" applyFont="1" applyFill="1" applyBorder="1" applyAlignment="1">
      <alignment horizontal="right" vertical="center" wrapText="1" indent="1"/>
    </xf>
    <xf numFmtId="0" fontId="9" fillId="2" borderId="12" xfId="0" applyFont="1" applyFill="1" applyBorder="1" applyAlignment="1">
      <alignment horizontal="left" vertical="top" wrapText="1"/>
    </xf>
    <xf numFmtId="9" fontId="9" fillId="2" borderId="12" xfId="1" applyFont="1" applyFill="1" applyBorder="1" applyAlignment="1">
      <alignment horizontal="right" vertical="center" wrapText="1" indent="1"/>
    </xf>
    <xf numFmtId="9" fontId="9" fillId="2" borderId="12" xfId="1" applyNumberFormat="1" applyFont="1" applyFill="1" applyBorder="1" applyAlignment="1">
      <alignment horizontal="right" vertical="center" wrapText="1" indent="1"/>
    </xf>
    <xf numFmtId="173" fontId="16" fillId="2" borderId="11" xfId="0" applyNumberFormat="1" applyFont="1" applyFill="1" applyBorder="1" applyAlignment="1">
      <alignment horizontal="right" vertical="center" wrapText="1" indent="1"/>
    </xf>
    <xf numFmtId="0" fontId="9" fillId="2" borderId="0" xfId="2" applyFont="1" applyFill="1" applyAlignment="1"/>
    <xf numFmtId="0" fontId="22" fillId="2" borderId="0" xfId="2" applyFont="1" applyFill="1"/>
    <xf numFmtId="0" fontId="2" fillId="2" borderId="0" xfId="3" applyFont="1" applyFill="1" applyAlignment="1"/>
    <xf numFmtId="0" fontId="2" fillId="2" borderId="0" xfId="2" applyFont="1" applyFill="1" applyAlignment="1"/>
    <xf numFmtId="0" fontId="0" fillId="2" borderId="0" xfId="0" applyFill="1" applyAlignment="1">
      <alignment horizontal="justify" wrapText="1"/>
    </xf>
    <xf numFmtId="0" fontId="9" fillId="2" borderId="0" xfId="2" applyFont="1" applyFill="1" applyAlignment="1">
      <alignment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/>
    </xf>
    <xf numFmtId="0" fontId="9" fillId="2" borderId="0" xfId="2" applyFont="1" applyFill="1" applyAlignment="1">
      <alignment wrapText="1"/>
    </xf>
    <xf numFmtId="0" fontId="9" fillId="2" borderId="0" xfId="2" applyFont="1" applyFill="1" applyBorder="1" applyAlignment="1">
      <alignment wrapText="1"/>
    </xf>
    <xf numFmtId="0" fontId="9" fillId="2" borderId="0" xfId="5" applyFont="1" applyFill="1" applyAlignment="1">
      <alignment horizontal="left" wrapText="1"/>
    </xf>
    <xf numFmtId="0" fontId="9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top" wrapText="1"/>
    </xf>
    <xf numFmtId="0" fontId="9" fillId="2" borderId="1" xfId="2" applyFont="1" applyFill="1" applyBorder="1" applyAlignment="1">
      <alignment wrapText="1"/>
    </xf>
    <xf numFmtId="0" fontId="9" fillId="2" borderId="0" xfId="3" applyFont="1" applyFill="1" applyBorder="1" applyAlignment="1">
      <alignment wrapText="1"/>
    </xf>
    <xf numFmtId="168" fontId="8" fillId="2" borderId="4" xfId="0" applyNumberFormat="1" applyFont="1" applyFill="1" applyBorder="1" applyAlignment="1">
      <alignment horizontal="right" indent="1"/>
    </xf>
    <xf numFmtId="174" fontId="8" fillId="2" borderId="4" xfId="0" applyNumberFormat="1" applyFont="1" applyFill="1" applyBorder="1" applyAlignment="1">
      <alignment horizontal="right" indent="1"/>
    </xf>
  </cellXfs>
  <cellStyles count="7">
    <cellStyle name="Normal" xfId="0" builtinId="0"/>
    <cellStyle name="Normal_Chapitre10 Séries longues intégralesAM 2" xfId="3"/>
    <cellStyle name="Normal_Chapitre10 Séries longues intégralesAM 2 2" xfId="5"/>
    <cellStyle name="Normal_Chapitre4 Les finances des collectivités locales-AM 2 2" xfId="2"/>
    <cellStyle name="Normal_GFP_retro_2000_DGCL" xfId="4"/>
    <cellStyle name="Pourcentage" xfId="1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opLeftCell="A4" workbookViewId="0">
      <selection sqref="A1:F22"/>
    </sheetView>
  </sheetViews>
  <sheetFormatPr baseColWidth="10" defaultColWidth="11.5703125" defaultRowHeight="14.25" x14ac:dyDescent="0.2"/>
  <cols>
    <col min="1" max="1" width="19.42578125" style="143" customWidth="1"/>
    <col min="2" max="2" width="24.5703125" style="143" customWidth="1"/>
    <col min="3" max="3" width="12.5703125" style="143" customWidth="1"/>
    <col min="4" max="5" width="17.42578125" style="143" customWidth="1"/>
    <col min="6" max="6" width="17" style="143" customWidth="1"/>
    <col min="7" max="16384" width="11.5703125" style="143"/>
  </cols>
  <sheetData>
    <row r="1" spans="1:6" ht="15.75" x14ac:dyDescent="0.2">
      <c r="A1" s="141" t="s">
        <v>53</v>
      </c>
      <c r="B1" s="142"/>
      <c r="C1" s="142"/>
      <c r="D1" s="142"/>
      <c r="E1" s="142"/>
      <c r="F1" s="142"/>
    </row>
    <row r="2" spans="1:6" x14ac:dyDescent="0.2">
      <c r="A2" s="144"/>
      <c r="B2" s="142"/>
      <c r="C2" s="142"/>
      <c r="D2" s="142"/>
      <c r="E2" s="142"/>
      <c r="F2" s="142"/>
    </row>
    <row r="3" spans="1:6" ht="52.5" customHeight="1" x14ac:dyDescent="0.2">
      <c r="A3" s="146" t="s">
        <v>54</v>
      </c>
      <c r="B3" s="147">
        <v>2021</v>
      </c>
      <c r="C3" s="148" t="s">
        <v>55</v>
      </c>
      <c r="D3" s="148" t="s">
        <v>66</v>
      </c>
      <c r="E3" s="148" t="s">
        <v>56</v>
      </c>
      <c r="F3" s="148" t="s">
        <v>67</v>
      </c>
    </row>
    <row r="4" spans="1:6" ht="13.5" customHeight="1" x14ac:dyDescent="0.2">
      <c r="A4" s="176" t="s">
        <v>77</v>
      </c>
      <c r="B4" s="149" t="s">
        <v>57</v>
      </c>
      <c r="C4" s="150">
        <v>45519</v>
      </c>
      <c r="D4" s="151">
        <v>268.60788687000002</v>
      </c>
      <c r="E4" s="151">
        <v>189.60206892799999</v>
      </c>
      <c r="F4" s="151">
        <v>63.362998502000003</v>
      </c>
    </row>
    <row r="5" spans="1:6" ht="13.5" customHeight="1" x14ac:dyDescent="0.2">
      <c r="A5" s="177"/>
      <c r="B5" s="152" t="s">
        <v>58</v>
      </c>
      <c r="C5" s="153">
        <v>36254</v>
      </c>
      <c r="D5" s="154">
        <v>30.460441906</v>
      </c>
      <c r="E5" s="154">
        <v>18.749926246000001</v>
      </c>
      <c r="F5" s="154">
        <v>8.8981106620000006</v>
      </c>
    </row>
    <row r="6" spans="1:6" ht="13.5" customHeight="1" x14ac:dyDescent="0.2">
      <c r="A6" s="178"/>
      <c r="B6" s="155" t="s">
        <v>59</v>
      </c>
      <c r="C6" s="156">
        <v>0.79645862167446557</v>
      </c>
      <c r="D6" s="156">
        <v>0.11340114492148977</v>
      </c>
      <c r="E6" s="156">
        <v>9.8890936960820561E-2</v>
      </c>
      <c r="F6" s="156">
        <v>0.14043070675891606</v>
      </c>
    </row>
    <row r="7" spans="1:6" ht="13.5" customHeight="1" x14ac:dyDescent="0.2">
      <c r="A7" s="173" t="s">
        <v>60</v>
      </c>
      <c r="B7" s="157" t="s">
        <v>57</v>
      </c>
      <c r="C7" s="158">
        <v>34965</v>
      </c>
      <c r="D7" s="159">
        <v>100.378264585</v>
      </c>
      <c r="E7" s="159">
        <v>71.506901498999994</v>
      </c>
      <c r="F7" s="159">
        <v>22.499307757</v>
      </c>
    </row>
    <row r="8" spans="1:6" ht="13.5" customHeight="1" x14ac:dyDescent="0.2">
      <c r="A8" s="174"/>
      <c r="B8" s="160" t="s">
        <v>58</v>
      </c>
      <c r="C8" s="161">
        <v>25792</v>
      </c>
      <c r="D8" s="162">
        <v>4.5215382650000002</v>
      </c>
      <c r="E8" s="162">
        <v>2.6337408940000002</v>
      </c>
      <c r="F8" s="162">
        <v>1.2759396750000001</v>
      </c>
    </row>
    <row r="9" spans="1:6" ht="13.5" customHeight="1" x14ac:dyDescent="0.2">
      <c r="A9" s="175"/>
      <c r="B9" s="163" t="s">
        <v>59</v>
      </c>
      <c r="C9" s="164">
        <v>0.73765193765193771</v>
      </c>
      <c r="D9" s="164">
        <v>4.5044993392679908E-2</v>
      </c>
      <c r="E9" s="164">
        <v>3.6831981791811137E-2</v>
      </c>
      <c r="F9" s="164">
        <v>5.6710174765400453E-2</v>
      </c>
    </row>
    <row r="10" spans="1:6" ht="13.5" customHeight="1" x14ac:dyDescent="0.2">
      <c r="A10" s="173" t="s">
        <v>61</v>
      </c>
      <c r="B10" s="157" t="s">
        <v>57</v>
      </c>
      <c r="C10" s="158">
        <v>1265</v>
      </c>
      <c r="D10" s="159">
        <v>40.408161389999997</v>
      </c>
      <c r="E10" s="159">
        <v>27.379372224000001</v>
      </c>
      <c r="F10" s="159">
        <v>10.318895074</v>
      </c>
    </row>
    <row r="11" spans="1:6" ht="13.5" customHeight="1" x14ac:dyDescent="0.2">
      <c r="A11" s="174"/>
      <c r="B11" s="160" t="s">
        <v>58</v>
      </c>
      <c r="C11" s="161">
        <v>8300</v>
      </c>
      <c r="D11" s="162">
        <v>19.680239406999998</v>
      </c>
      <c r="E11" s="162">
        <v>12.779163145</v>
      </c>
      <c r="F11" s="162">
        <v>5.1413219879999996</v>
      </c>
    </row>
    <row r="12" spans="1:6" ht="13.5" customHeight="1" x14ac:dyDescent="0.2">
      <c r="A12" s="175"/>
      <c r="B12" s="163" t="s">
        <v>59</v>
      </c>
      <c r="C12" s="164">
        <v>6.5612648221343877</v>
      </c>
      <c r="D12" s="164">
        <v>0.48703625035189951</v>
      </c>
      <c r="E12" s="164">
        <v>0.46674419853199334</v>
      </c>
      <c r="F12" s="164">
        <v>0.49824346028620153</v>
      </c>
    </row>
    <row r="13" spans="1:6" ht="13.5" customHeight="1" x14ac:dyDescent="0.2">
      <c r="A13" s="173" t="s">
        <v>62</v>
      </c>
      <c r="B13" s="157" t="s">
        <v>57</v>
      </c>
      <c r="C13" s="158">
        <v>95</v>
      </c>
      <c r="D13" s="159">
        <v>72.742976588999994</v>
      </c>
      <c r="E13" s="159">
        <v>57.834053769999997</v>
      </c>
      <c r="F13" s="159">
        <v>11.389296166999999</v>
      </c>
    </row>
    <row r="14" spans="1:6" ht="13.5" customHeight="1" x14ac:dyDescent="0.2">
      <c r="A14" s="174"/>
      <c r="B14" s="160" t="s">
        <v>58</v>
      </c>
      <c r="C14" s="161">
        <v>361</v>
      </c>
      <c r="D14" s="162">
        <v>1.6529834940000001</v>
      </c>
      <c r="E14" s="162">
        <v>1.198426649</v>
      </c>
      <c r="F14" s="162">
        <v>0.41168137799999999</v>
      </c>
    </row>
    <row r="15" spans="1:6" ht="13.5" customHeight="1" x14ac:dyDescent="0.2">
      <c r="A15" s="175"/>
      <c r="B15" s="163" t="s">
        <v>59</v>
      </c>
      <c r="C15" s="164">
        <v>3.8</v>
      </c>
      <c r="D15" s="164">
        <v>2.2723616375219378E-2</v>
      </c>
      <c r="E15" s="164">
        <v>2.072181648836199E-2</v>
      </c>
      <c r="F15" s="164">
        <v>3.6146340560782787E-2</v>
      </c>
    </row>
    <row r="16" spans="1:6" ht="13.5" customHeight="1" x14ac:dyDescent="0.2">
      <c r="A16" s="173" t="s">
        <v>63</v>
      </c>
      <c r="B16" s="157" t="s">
        <v>57</v>
      </c>
      <c r="C16" s="158">
        <v>17</v>
      </c>
      <c r="D16" s="159">
        <v>37.540691043000002</v>
      </c>
      <c r="E16" s="159">
        <v>22.562854448</v>
      </c>
      <c r="F16" s="159">
        <v>13.226468125</v>
      </c>
    </row>
    <row r="17" spans="1:6" ht="13.5" customHeight="1" x14ac:dyDescent="0.2">
      <c r="A17" s="174"/>
      <c r="B17" s="160" t="s">
        <v>58</v>
      </c>
      <c r="C17" s="161">
        <v>19</v>
      </c>
      <c r="D17" s="162">
        <v>0.36620291999999999</v>
      </c>
      <c r="E17" s="162">
        <v>0.118894007</v>
      </c>
      <c r="F17" s="162">
        <v>0.247136367</v>
      </c>
    </row>
    <row r="18" spans="1:6" ht="13.5" customHeight="1" x14ac:dyDescent="0.2">
      <c r="A18" s="175"/>
      <c r="B18" s="163" t="s">
        <v>59</v>
      </c>
      <c r="C18" s="164">
        <v>1.1176470588235294</v>
      </c>
      <c r="D18" s="165">
        <v>9.7548262918373679E-3</v>
      </c>
      <c r="E18" s="165">
        <v>5.26945769534665E-3</v>
      </c>
      <c r="F18" s="165">
        <v>1.8684985641244267E-2</v>
      </c>
    </row>
    <row r="19" spans="1:6" ht="13.5" customHeight="1" x14ac:dyDescent="0.2">
      <c r="A19" s="173" t="s">
        <v>64</v>
      </c>
      <c r="B19" s="157" t="s">
        <v>57</v>
      </c>
      <c r="C19" s="158">
        <v>9177</v>
      </c>
      <c r="D19" s="159">
        <v>17.537793261000001</v>
      </c>
      <c r="E19" s="159">
        <v>10.318886984000001</v>
      </c>
      <c r="F19" s="159">
        <v>5.9290313770000003</v>
      </c>
    </row>
    <row r="20" spans="1:6" ht="13.5" customHeight="1" x14ac:dyDescent="0.2">
      <c r="A20" s="174"/>
      <c r="B20" s="160" t="s">
        <v>58</v>
      </c>
      <c r="C20" s="161">
        <v>1782</v>
      </c>
      <c r="D20" s="166">
        <v>4.2394778180000001</v>
      </c>
      <c r="E20" s="166">
        <v>2.0197015500000002</v>
      </c>
      <c r="F20" s="166">
        <v>1.8220312519999999</v>
      </c>
    </row>
    <row r="21" spans="1:6" ht="13.5" customHeight="1" x14ac:dyDescent="0.2">
      <c r="A21" s="175"/>
      <c r="B21" s="163" t="s">
        <v>59</v>
      </c>
      <c r="C21" s="164">
        <v>0.19418110493625368</v>
      </c>
      <c r="D21" s="165">
        <v>0.24173382334410448</v>
      </c>
      <c r="E21" s="165">
        <v>0.19572862394283977</v>
      </c>
      <c r="F21" s="165">
        <v>0.30730673125935115</v>
      </c>
    </row>
    <row r="22" spans="1:6" x14ac:dyDescent="0.2">
      <c r="A22" s="44" t="s">
        <v>65</v>
      </c>
      <c r="B22" s="145"/>
      <c r="C22" s="145"/>
      <c r="D22" s="145"/>
      <c r="E22" s="145"/>
      <c r="F22" s="145"/>
    </row>
  </sheetData>
  <mergeCells count="6">
    <mergeCell ref="A19:A21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xSplit="1" ySplit="3" topLeftCell="B4" activePane="bottomRight" state="frozen"/>
      <selection activeCell="C2" sqref="C2"/>
      <selection pane="topRight" activeCell="C2" sqref="C2"/>
      <selection pane="bottomLeft" activeCell="C2" sqref="C2"/>
      <selection pane="bottomRight" activeCell="A42" sqref="A2:I42"/>
    </sheetView>
  </sheetViews>
  <sheetFormatPr baseColWidth="10" defaultColWidth="11.42578125" defaultRowHeight="12.75" x14ac:dyDescent="0.2"/>
  <cols>
    <col min="1" max="1" width="54.42578125" style="4" customWidth="1"/>
    <col min="2" max="2" width="10.5703125" style="4" customWidth="1"/>
    <col min="3" max="3" width="11.42578125" style="4"/>
    <col min="4" max="4" width="10.5703125" style="4" customWidth="1"/>
    <col min="5" max="5" width="12" style="4" customWidth="1"/>
    <col min="6" max="6" width="10.5703125" style="3" customWidth="1"/>
    <col min="7" max="8" width="11.42578125" style="3"/>
    <col min="9" max="9" width="12" style="4" customWidth="1"/>
    <col min="10" max="16384" width="11.42578125" style="4"/>
  </cols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x14ac:dyDescent="0.2">
      <c r="A2" s="5" t="s">
        <v>1</v>
      </c>
      <c r="B2" s="2"/>
      <c r="C2" s="2"/>
      <c r="D2" s="2"/>
      <c r="E2" s="2"/>
      <c r="F2" s="2"/>
      <c r="G2" s="179" t="s">
        <v>2</v>
      </c>
      <c r="H2" s="179"/>
      <c r="I2" s="2"/>
      <c r="J2" s="2"/>
      <c r="K2" s="2"/>
    </row>
    <row r="3" spans="1:11" ht="46.35" customHeight="1" x14ac:dyDescent="0.2">
      <c r="A3" s="46" t="s">
        <v>36</v>
      </c>
      <c r="B3" s="6">
        <v>2018</v>
      </c>
      <c r="C3" s="8" t="s">
        <v>85</v>
      </c>
      <c r="D3" s="6">
        <v>2019</v>
      </c>
      <c r="E3" s="8" t="s">
        <v>71</v>
      </c>
      <c r="F3" s="6">
        <v>2020</v>
      </c>
      <c r="G3" s="8" t="s">
        <v>84</v>
      </c>
      <c r="H3" s="6">
        <v>2021</v>
      </c>
      <c r="I3" s="8" t="s">
        <v>89</v>
      </c>
    </row>
    <row r="4" spans="1:11" s="12" customFormat="1" ht="14.45" customHeight="1" x14ac:dyDescent="0.2">
      <c r="A4" s="9" t="s">
        <v>3</v>
      </c>
      <c r="B4" s="10">
        <v>3.112433663</v>
      </c>
      <c r="C4" s="11">
        <v>-3.2206719673439022E-2</v>
      </c>
      <c r="D4" s="10">
        <v>3.0712157320000002</v>
      </c>
      <c r="E4" s="11">
        <v>-0.17211476305370788</v>
      </c>
      <c r="F4" s="10">
        <v>2.5426141640000002</v>
      </c>
      <c r="G4" s="11">
        <v>3.5839779110111269E-2</v>
      </c>
      <c r="H4" s="10">
        <v>2.6337408940000002</v>
      </c>
      <c r="I4" s="11">
        <f>(H4/D4)-1</f>
        <v>-0.14244353903303075</v>
      </c>
    </row>
    <row r="5" spans="1:11" s="12" customFormat="1" ht="14.45" customHeight="1" x14ac:dyDescent="0.2">
      <c r="A5" s="13" t="s">
        <v>4</v>
      </c>
      <c r="B5" s="14">
        <v>1.643657972</v>
      </c>
      <c r="C5" s="15">
        <v>-3.2259794970483147E-2</v>
      </c>
      <c r="D5" s="14">
        <v>1.6031876350000001</v>
      </c>
      <c r="E5" s="15">
        <v>-0.18446271948698012</v>
      </c>
      <c r="F5" s="14">
        <v>1.3074592840000001</v>
      </c>
      <c r="G5" s="15">
        <v>8.0475198950822557E-2</v>
      </c>
      <c r="H5" s="14">
        <v>1.41267733</v>
      </c>
      <c r="I5" s="15">
        <f t="shared" ref="I5:I34" si="0">(H5/D5)-1</f>
        <v>-0.11883219458588212</v>
      </c>
    </row>
    <row r="6" spans="1:11" s="12" customFormat="1" ht="14.45" customHeight="1" x14ac:dyDescent="0.2">
      <c r="A6" s="13" t="s">
        <v>5</v>
      </c>
      <c r="B6" s="14">
        <v>0.76577727500000004</v>
      </c>
      <c r="C6" s="15">
        <v>-7.9871817536448786E-3</v>
      </c>
      <c r="D6" s="14">
        <v>0.80478997299999999</v>
      </c>
      <c r="E6" s="15">
        <v>-0.1089739968716037</v>
      </c>
      <c r="F6" s="14">
        <v>0.71708879299999995</v>
      </c>
      <c r="G6" s="15">
        <v>3.4043217852939289E-3</v>
      </c>
      <c r="H6" s="14">
        <v>0.71952999399999995</v>
      </c>
      <c r="I6" s="15">
        <f t="shared" si="0"/>
        <v>-0.1059406576378904</v>
      </c>
    </row>
    <row r="7" spans="1:11" s="12" customFormat="1" ht="14.45" customHeight="1" x14ac:dyDescent="0.2">
      <c r="A7" s="13" t="s">
        <v>6</v>
      </c>
      <c r="B7" s="14">
        <v>0.18747167100000001</v>
      </c>
      <c r="C7" s="15">
        <v>-8.9135184067103967E-2</v>
      </c>
      <c r="D7" s="14">
        <v>0.17076472500000001</v>
      </c>
      <c r="E7" s="15">
        <v>-0.21907182528475944</v>
      </c>
      <c r="F7" s="14">
        <v>0.13335498500000001</v>
      </c>
      <c r="G7" s="15">
        <v>-7.9016926138906651E-2</v>
      </c>
      <c r="H7" s="14">
        <v>0.122817684</v>
      </c>
      <c r="I7" s="15">
        <f t="shared" si="0"/>
        <v>-0.28077836918602483</v>
      </c>
    </row>
    <row r="8" spans="1:11" ht="14.45" customHeight="1" x14ac:dyDescent="0.2">
      <c r="A8" s="13" t="s">
        <v>7</v>
      </c>
      <c r="B8" s="14">
        <v>2.3912992000000001E-2</v>
      </c>
      <c r="C8" s="15">
        <v>5.2321892634765277E-2</v>
      </c>
      <c r="D8" s="14">
        <v>2.5164164999999999E-2</v>
      </c>
      <c r="E8" s="15">
        <v>-0.18921470273303331</v>
      </c>
      <c r="F8" s="14">
        <v>2.0402735000000002E-2</v>
      </c>
      <c r="G8" s="15">
        <v>0.36403844876679514</v>
      </c>
      <c r="H8" s="14">
        <v>2.7830114999999999E-2</v>
      </c>
      <c r="I8" s="15">
        <f t="shared" si="0"/>
        <v>0.10594231916695818</v>
      </c>
    </row>
    <row r="9" spans="1:11" s="12" customFormat="1" ht="14.45" customHeight="1" x14ac:dyDescent="0.2">
      <c r="A9" s="13" t="s">
        <v>8</v>
      </c>
      <c r="B9" s="14">
        <v>0.49161375200000001</v>
      </c>
      <c r="C9" s="15">
        <v>-5.0144976361853222E-2</v>
      </c>
      <c r="D9" s="14">
        <v>0.46730923200000002</v>
      </c>
      <c r="E9" s="15">
        <v>-0.22041265386342723</v>
      </c>
      <c r="F9" s="14">
        <v>0.364308364</v>
      </c>
      <c r="G9" s="15">
        <v>-3.6844048411691199E-2</v>
      </c>
      <c r="H9" s="14">
        <v>0.35088576900000001</v>
      </c>
      <c r="I9" s="15">
        <f t="shared" si="0"/>
        <v>-0.24913580778562494</v>
      </c>
    </row>
    <row r="10" spans="1:11" ht="14.45" customHeight="1" x14ac:dyDescent="0.2">
      <c r="A10" s="16" t="s">
        <v>9</v>
      </c>
      <c r="B10" s="17">
        <v>4.2287032279999996</v>
      </c>
      <c r="C10" s="18">
        <v>-5.2267964520624544E-2</v>
      </c>
      <c r="D10" s="17">
        <v>4.0810852100000004</v>
      </c>
      <c r="E10" s="18">
        <v>-0.18532752248022777</v>
      </c>
      <c r="F10" s="17">
        <v>3.3247477989999998</v>
      </c>
      <c r="G10" s="18">
        <v>8.5995400037860215E-2</v>
      </c>
      <c r="H10" s="17">
        <v>3.6106608160000002</v>
      </c>
      <c r="I10" s="18">
        <f t="shared" si="0"/>
        <v>-0.11526943687608038</v>
      </c>
    </row>
    <row r="11" spans="1:11" ht="14.45" customHeight="1" x14ac:dyDescent="0.2">
      <c r="A11" s="13" t="s">
        <v>10</v>
      </c>
      <c r="B11" s="14">
        <v>2.8145125E-2</v>
      </c>
      <c r="C11" s="15">
        <v>-0.11035150847615705</v>
      </c>
      <c r="D11" s="14">
        <v>2.5039268E-2</v>
      </c>
      <c r="E11" s="15">
        <v>-0.20427006891735011</v>
      </c>
      <c r="F11" s="14">
        <v>1.9924495E-2</v>
      </c>
      <c r="G11" s="15">
        <v>-0.32383480735647252</v>
      </c>
      <c r="H11" s="14">
        <v>1.347225E-2</v>
      </c>
      <c r="I11" s="15">
        <f t="shared" si="0"/>
        <v>-0.46195511785727927</v>
      </c>
    </row>
    <row r="12" spans="1:11" ht="14.45" customHeight="1" x14ac:dyDescent="0.2">
      <c r="A12" s="13" t="s">
        <v>11</v>
      </c>
      <c r="B12" s="14">
        <v>2.4365749999999999E-3</v>
      </c>
      <c r="C12" s="15">
        <v>0.51173758246719259</v>
      </c>
      <c r="D12" s="14">
        <v>3.716319E-3</v>
      </c>
      <c r="E12" s="15">
        <v>-0.1178555985102463</v>
      </c>
      <c r="F12" s="14">
        <v>3.2783299999999999E-3</v>
      </c>
      <c r="G12" s="15">
        <v>1.2452376667388521E-2</v>
      </c>
      <c r="H12" s="14">
        <v>3.319153E-3</v>
      </c>
      <c r="I12" s="15">
        <f t="shared" si="0"/>
        <v>-0.10687080414786787</v>
      </c>
    </row>
    <row r="13" spans="1:11" ht="14.45" customHeight="1" x14ac:dyDescent="0.2">
      <c r="A13" s="13" t="s">
        <v>12</v>
      </c>
      <c r="B13" s="14">
        <v>0.56531215599999995</v>
      </c>
      <c r="C13" s="15">
        <v>2.3918290370691153E-2</v>
      </c>
      <c r="D13" s="14">
        <v>0.64024407299999997</v>
      </c>
      <c r="E13" s="15">
        <v>-3.1103161809355795E-2</v>
      </c>
      <c r="F13" s="14">
        <v>0.62033045799999997</v>
      </c>
      <c r="G13" s="15">
        <v>3.7010712119507128E-2</v>
      </c>
      <c r="H13" s="14">
        <v>0.64328932999999999</v>
      </c>
      <c r="I13" s="15">
        <f t="shared" si="0"/>
        <v>4.7564001424187374E-3</v>
      </c>
    </row>
    <row r="14" spans="1:11" ht="14.45" customHeight="1" x14ac:dyDescent="0.2">
      <c r="A14" s="13" t="s">
        <v>13</v>
      </c>
      <c r="B14" s="14">
        <v>3.0201370810000001</v>
      </c>
      <c r="C14" s="15">
        <v>-7.6884087351657193E-2</v>
      </c>
      <c r="D14" s="14">
        <v>2.7924275600000001</v>
      </c>
      <c r="E14" s="15">
        <v>-0.24984046533332449</v>
      </c>
      <c r="F14" s="14">
        <v>2.0947661590000002</v>
      </c>
      <c r="G14" s="15">
        <v>9.273828019674446E-2</v>
      </c>
      <c r="H14" s="14">
        <v>2.2890311699999999</v>
      </c>
      <c r="I14" s="15">
        <f t="shared" si="0"/>
        <v>-0.18027196021514702</v>
      </c>
    </row>
    <row r="15" spans="1:11" ht="14.45" customHeight="1" x14ac:dyDescent="0.2">
      <c r="A15" s="19" t="s">
        <v>14</v>
      </c>
      <c r="B15" s="20">
        <v>0.61267228799999995</v>
      </c>
      <c r="C15" s="21">
        <v>1.1814418845225161E-2</v>
      </c>
      <c r="D15" s="20">
        <v>0.61965798800000005</v>
      </c>
      <c r="E15" s="21">
        <v>-5.3593489704194641E-2</v>
      </c>
      <c r="F15" s="20">
        <v>0.58644835399999995</v>
      </c>
      <c r="G15" s="21">
        <v>0.12805996723796764</v>
      </c>
      <c r="H15" s="20">
        <v>0.66154891100000002</v>
      </c>
      <c r="I15" s="21">
        <f t="shared" si="0"/>
        <v>6.7603296998085316E-2</v>
      </c>
    </row>
    <row r="16" spans="1:11" s="12" customFormat="1" ht="14.45" customHeight="1" x14ac:dyDescent="0.2">
      <c r="A16" s="22" t="s">
        <v>15</v>
      </c>
      <c r="B16" s="10">
        <v>1.116269564</v>
      </c>
      <c r="C16" s="11">
        <v>-0.10553209750781722</v>
      </c>
      <c r="D16" s="10">
        <v>1.0098694779999999</v>
      </c>
      <c r="E16" s="11">
        <v>-0.2255101762764633</v>
      </c>
      <c r="F16" s="10">
        <v>0.78213363400000002</v>
      </c>
      <c r="G16" s="11">
        <v>0.24904476490011174</v>
      </c>
      <c r="H16" s="10">
        <v>0.97691992100000002</v>
      </c>
      <c r="I16" s="11">
        <f t="shared" si="0"/>
        <v>-3.2627540209706152E-2</v>
      </c>
    </row>
    <row r="17" spans="1:9" ht="14.45" customHeight="1" x14ac:dyDescent="0.2">
      <c r="A17" s="23" t="s">
        <v>16</v>
      </c>
      <c r="B17" s="10">
        <v>1.643167214</v>
      </c>
      <c r="C17" s="11">
        <v>0.13588455399304289</v>
      </c>
      <c r="D17" s="10">
        <v>1.870965226</v>
      </c>
      <c r="E17" s="11">
        <v>-0.36339526708018033</v>
      </c>
      <c r="F17" s="10">
        <v>1.1910653179999999</v>
      </c>
      <c r="G17" s="11">
        <v>7.1259196046878692E-2</v>
      </c>
      <c r="H17" s="10">
        <v>1.2759396750000001</v>
      </c>
      <c r="I17" s="11">
        <f t="shared" si="0"/>
        <v>-0.318031325612676</v>
      </c>
    </row>
    <row r="18" spans="1:9" s="12" customFormat="1" ht="14.45" customHeight="1" x14ac:dyDescent="0.2">
      <c r="A18" s="24" t="s">
        <v>17</v>
      </c>
      <c r="B18" s="14">
        <v>1.569033415</v>
      </c>
      <c r="C18" s="15">
        <v>0.14948783922669517</v>
      </c>
      <c r="D18" s="14">
        <v>1.8101332809999999</v>
      </c>
      <c r="E18" s="15">
        <v>-0.38034207493254746</v>
      </c>
      <c r="F18" s="14">
        <v>1.1216634329999999</v>
      </c>
      <c r="G18" s="15">
        <v>6.4135049680272394E-2</v>
      </c>
      <c r="H18" s="14">
        <v>1.1936013729999999</v>
      </c>
      <c r="I18" s="15">
        <f t="shared" si="0"/>
        <v>-0.34060028312357182</v>
      </c>
    </row>
    <row r="19" spans="1:9" ht="14.45" customHeight="1" x14ac:dyDescent="0.2">
      <c r="A19" s="24" t="s">
        <v>18</v>
      </c>
      <c r="B19" s="14">
        <v>1.844563E-3</v>
      </c>
      <c r="C19" s="15">
        <v>1.431233305666435E-2</v>
      </c>
      <c r="D19" s="14">
        <v>1.870963E-3</v>
      </c>
      <c r="E19" s="15">
        <v>1.9006372654082417</v>
      </c>
      <c r="F19" s="14">
        <v>5.4269849999999996E-3</v>
      </c>
      <c r="G19" s="15">
        <v>1.2389621493333776</v>
      </c>
      <c r="H19" s="14">
        <v>1.2150813999999999E-2</v>
      </c>
      <c r="I19" s="15">
        <f t="shared" si="0"/>
        <v>5.4944170461949273</v>
      </c>
    </row>
    <row r="20" spans="1:9" ht="14.45" customHeight="1" x14ac:dyDescent="0.2">
      <c r="A20" s="24" t="s">
        <v>19</v>
      </c>
      <c r="B20" s="14">
        <v>7.2289233999999994E-2</v>
      </c>
      <c r="C20" s="15">
        <v>-0.18615533735519796</v>
      </c>
      <c r="D20" s="14">
        <v>5.8960982000000002E-2</v>
      </c>
      <c r="E20" s="15">
        <v>8.5037881492543654E-2</v>
      </c>
      <c r="F20" s="14">
        <v>6.3974899000000002E-2</v>
      </c>
      <c r="G20" s="15">
        <v>9.7109774256931569E-2</v>
      </c>
      <c r="H20" s="14">
        <v>7.0187487000000007E-2</v>
      </c>
      <c r="I20" s="15">
        <f t="shared" si="0"/>
        <v>0.19040566522450386</v>
      </c>
    </row>
    <row r="21" spans="1:9" s="12" customFormat="1" ht="14.45" customHeight="1" x14ac:dyDescent="0.2">
      <c r="A21" s="25" t="s">
        <v>20</v>
      </c>
      <c r="B21" s="17">
        <v>0.69149785600000002</v>
      </c>
      <c r="C21" s="18">
        <v>7.3810704524674975E-3</v>
      </c>
      <c r="D21" s="17">
        <v>0.692770263</v>
      </c>
      <c r="E21" s="18">
        <v>-0.19200723400565478</v>
      </c>
      <c r="F21" s="17">
        <v>0.55975336099999995</v>
      </c>
      <c r="G21" s="18">
        <v>8.1980779745599364E-2</v>
      </c>
      <c r="H21" s="17">
        <v>0.60564237799999998</v>
      </c>
      <c r="I21" s="18">
        <f t="shared" si="0"/>
        <v>-0.12576735702063468</v>
      </c>
    </row>
    <row r="22" spans="1:9" ht="14.45" customHeight="1" x14ac:dyDescent="0.2">
      <c r="A22" s="24" t="s">
        <v>21</v>
      </c>
      <c r="B22" s="14">
        <v>7.0348828000000002E-2</v>
      </c>
      <c r="C22" s="15">
        <v>-9.6846750530439563E-2</v>
      </c>
      <c r="D22" s="14">
        <v>6.4610972000000003E-2</v>
      </c>
      <c r="E22" s="15">
        <v>-9.7453277749791511E-2</v>
      </c>
      <c r="F22" s="14">
        <v>5.8314420999999998E-2</v>
      </c>
      <c r="G22" s="15">
        <v>-7.143858977867179E-4</v>
      </c>
      <c r="H22" s="14">
        <v>5.8272761999999999E-2</v>
      </c>
      <c r="I22" s="15">
        <f t="shared" si="0"/>
        <v>-9.8098044400260709E-2</v>
      </c>
    </row>
    <row r="23" spans="1:9" ht="14.45" customHeight="1" x14ac:dyDescent="0.2">
      <c r="A23" s="24" t="s">
        <v>22</v>
      </c>
      <c r="B23" s="14">
        <v>0.476574149</v>
      </c>
      <c r="C23" s="15">
        <v>3.0287276117150652E-2</v>
      </c>
      <c r="D23" s="14">
        <v>0.489178997</v>
      </c>
      <c r="E23" s="15">
        <v>-0.19933700260643039</v>
      </c>
      <c r="F23" s="14">
        <v>0.39166752199999999</v>
      </c>
      <c r="G23" s="15">
        <v>3.3048709103840279E-2</v>
      </c>
      <c r="H23" s="14">
        <v>0.404611628</v>
      </c>
      <c r="I23" s="15">
        <f t="shared" si="0"/>
        <v>-0.17287612411536135</v>
      </c>
    </row>
    <row r="24" spans="1:9" ht="14.45" customHeight="1" x14ac:dyDescent="0.2">
      <c r="A24" s="26" t="s">
        <v>23</v>
      </c>
      <c r="B24" s="20">
        <v>0.14457487799999999</v>
      </c>
      <c r="C24" s="21">
        <v>-1.8823630754536747E-2</v>
      </c>
      <c r="D24" s="20">
        <v>0.138980293</v>
      </c>
      <c r="E24" s="21">
        <v>-0.21016559520420641</v>
      </c>
      <c r="F24" s="20">
        <v>0.109771417</v>
      </c>
      <c r="G24" s="21">
        <v>0.30050237030282667</v>
      </c>
      <c r="H24" s="20">
        <v>0.142757988</v>
      </c>
      <c r="I24" s="21">
        <f t="shared" si="0"/>
        <v>2.7181515583651894E-2</v>
      </c>
    </row>
    <row r="25" spans="1:9" s="12" customFormat="1" ht="14.45" customHeight="1" x14ac:dyDescent="0.2">
      <c r="A25" s="23" t="s">
        <v>24</v>
      </c>
      <c r="B25" s="10">
        <v>4.755600877</v>
      </c>
      <c r="C25" s="11">
        <v>2.7759937905782683E-2</v>
      </c>
      <c r="D25" s="10">
        <v>4.9421809589999999</v>
      </c>
      <c r="E25" s="11">
        <v>-0.24452796994396742</v>
      </c>
      <c r="F25" s="10">
        <v>3.7336794819999999</v>
      </c>
      <c r="G25" s="11">
        <v>4.7138777939696785E-2</v>
      </c>
      <c r="H25" s="10">
        <v>3.9096805699999999</v>
      </c>
      <c r="I25" s="11">
        <f t="shared" si="0"/>
        <v>-0.20891594167950422</v>
      </c>
    </row>
    <row r="26" spans="1:9" ht="14.45" customHeight="1" x14ac:dyDescent="0.2">
      <c r="A26" s="25" t="s">
        <v>25</v>
      </c>
      <c r="B26" s="17">
        <v>4.9202010840000003</v>
      </c>
      <c r="C26" s="18">
        <v>-4.361046302902416E-2</v>
      </c>
      <c r="D26" s="17">
        <v>4.7738554730000002</v>
      </c>
      <c r="E26" s="18">
        <v>-0.18629686592524963</v>
      </c>
      <c r="F26" s="17">
        <v>3.8845011600000001</v>
      </c>
      <c r="G26" s="18">
        <v>8.5416896618972782E-2</v>
      </c>
      <c r="H26" s="17">
        <v>4.216303194</v>
      </c>
      <c r="I26" s="18">
        <f t="shared" si="0"/>
        <v>-0.11679286944345246</v>
      </c>
    </row>
    <row r="27" spans="1:9" s="12" customFormat="1" ht="14.45" customHeight="1" x14ac:dyDescent="0.2">
      <c r="A27" s="27" t="s">
        <v>26</v>
      </c>
      <c r="B27" s="28">
        <v>0.164600207</v>
      </c>
      <c r="C27" s="29"/>
      <c r="D27" s="28">
        <v>-0.168325485</v>
      </c>
      <c r="E27" s="29"/>
      <c r="F27" s="28">
        <v>0.15082167799999999</v>
      </c>
      <c r="G27" s="29"/>
      <c r="H27" s="28">
        <v>0.30662262400000001</v>
      </c>
      <c r="I27" s="29"/>
    </row>
    <row r="28" spans="1:9" s="12" customFormat="1" ht="14.45" customHeight="1" x14ac:dyDescent="0.2">
      <c r="A28" s="30" t="s">
        <v>27</v>
      </c>
      <c r="B28" s="31">
        <v>0.70634486600000002</v>
      </c>
      <c r="C28" s="32">
        <v>3.8562623069543278E-2</v>
      </c>
      <c r="D28" s="31">
        <v>0.73353256300000003</v>
      </c>
      <c r="E28" s="32">
        <v>-0.17006982960618755</v>
      </c>
      <c r="F28" s="31">
        <v>0.60878080499999998</v>
      </c>
      <c r="G28" s="32">
        <v>5.0541836646771365E-3</v>
      </c>
      <c r="H28" s="31">
        <v>0.61185769499999998</v>
      </c>
      <c r="I28" s="32">
        <f t="shared" si="0"/>
        <v>-0.16587521009616046</v>
      </c>
    </row>
    <row r="29" spans="1:9" ht="14.45" customHeight="1" x14ac:dyDescent="0.2">
      <c r="A29" s="24" t="s">
        <v>28</v>
      </c>
      <c r="B29" s="14">
        <v>0.86428307199999999</v>
      </c>
      <c r="C29" s="15">
        <v>7.5411941596171594E-2</v>
      </c>
      <c r="D29" s="14">
        <v>0.92868599299999999</v>
      </c>
      <c r="E29" s="15">
        <v>-0.39108904703809821</v>
      </c>
      <c r="F29" s="14">
        <v>0.56548707300000001</v>
      </c>
      <c r="G29" s="15">
        <v>0.22031884891557896</v>
      </c>
      <c r="H29" s="14">
        <v>0.69007453399999996</v>
      </c>
      <c r="I29" s="15">
        <f t="shared" si="0"/>
        <v>-0.25693448678944386</v>
      </c>
    </row>
    <row r="30" spans="1:9" ht="14.45" customHeight="1" x14ac:dyDescent="0.2">
      <c r="A30" s="24" t="s">
        <v>29</v>
      </c>
      <c r="B30" s="33">
        <v>0.157938205</v>
      </c>
      <c r="C30" s="34"/>
      <c r="D30" s="33">
        <v>0.19515342899999999</v>
      </c>
      <c r="E30" s="34"/>
      <c r="F30" s="33">
        <v>-4.3293731000000002E-2</v>
      </c>
      <c r="G30" s="34"/>
      <c r="H30" s="33">
        <v>7.8216837999999997E-2</v>
      </c>
      <c r="I30" s="34"/>
    </row>
    <row r="31" spans="1:9" ht="14.45" customHeight="1" x14ac:dyDescent="0.2">
      <c r="A31" s="23" t="s">
        <v>30</v>
      </c>
      <c r="B31" s="10">
        <v>5.4619457440000003</v>
      </c>
      <c r="C31" s="11">
        <v>2.922735207284699E-2</v>
      </c>
      <c r="D31" s="10">
        <v>5.6757135219999997</v>
      </c>
      <c r="E31" s="11">
        <v>-0.2349049559728642</v>
      </c>
      <c r="F31" s="10">
        <v>4.3424602869999998</v>
      </c>
      <c r="G31" s="11">
        <v>4.1238829180799907E-2</v>
      </c>
      <c r="H31" s="10">
        <v>4.5215382650000002</v>
      </c>
      <c r="I31" s="11">
        <f t="shared" si="0"/>
        <v>-0.2033533321451525</v>
      </c>
    </row>
    <row r="32" spans="1:9" ht="14.45" customHeight="1" x14ac:dyDescent="0.2">
      <c r="A32" s="25" t="s">
        <v>31</v>
      </c>
      <c r="B32" s="17">
        <v>5.7844841569999996</v>
      </c>
      <c r="C32" s="18">
        <v>-2.4938435449043173E-2</v>
      </c>
      <c r="D32" s="17">
        <v>5.7025414669999996</v>
      </c>
      <c r="E32" s="18">
        <v>-0.21964824635618907</v>
      </c>
      <c r="F32" s="17">
        <v>4.4499882340000001</v>
      </c>
      <c r="G32" s="18">
        <v>0.10255970825112981</v>
      </c>
      <c r="H32" s="17">
        <v>4.9063777289999999</v>
      </c>
      <c r="I32" s="18">
        <f t="shared" si="0"/>
        <v>-0.13961559816922231</v>
      </c>
    </row>
    <row r="33" spans="1:9" ht="14.45" customHeight="1" x14ac:dyDescent="0.2">
      <c r="A33" s="35" t="s">
        <v>32</v>
      </c>
      <c r="B33" s="33">
        <v>0.322538412</v>
      </c>
      <c r="C33" s="34"/>
      <c r="D33" s="33">
        <v>2.6827943999999999E-2</v>
      </c>
      <c r="E33" s="34"/>
      <c r="F33" s="33">
        <v>0.107527946</v>
      </c>
      <c r="G33" s="34"/>
      <c r="H33" s="33">
        <v>0.38483946299999999</v>
      </c>
      <c r="I33" s="34"/>
    </row>
    <row r="34" spans="1:9" ht="19.5" customHeight="1" x14ac:dyDescent="0.2">
      <c r="A34" s="36" t="s">
        <v>86</v>
      </c>
      <c r="B34" s="37">
        <v>7.2092529760000001</v>
      </c>
      <c r="C34" s="38">
        <v>-2.4272397515122779E-2</v>
      </c>
      <c r="D34" s="37">
        <v>7.0335954989999996</v>
      </c>
      <c r="E34" s="38">
        <v>-0.17778120538461173</v>
      </c>
      <c r="F34" s="37">
        <v>5.7831544130000001</v>
      </c>
      <c r="G34" s="38">
        <v>-1.9905289013419925E-3</v>
      </c>
      <c r="H34" s="37">
        <v>5.7716428769999997</v>
      </c>
      <c r="I34" s="38">
        <f t="shared" si="0"/>
        <v>-0.17941785565852031</v>
      </c>
    </row>
    <row r="35" spans="1:9" ht="15" customHeight="1" x14ac:dyDescent="0.2">
      <c r="A35" s="22" t="s">
        <v>33</v>
      </c>
      <c r="B35" s="31"/>
      <c r="C35" s="39"/>
      <c r="D35" s="31"/>
      <c r="E35" s="39"/>
      <c r="F35" s="31"/>
      <c r="G35" s="39"/>
      <c r="H35" s="31"/>
      <c r="I35" s="39"/>
    </row>
    <row r="36" spans="1:9" ht="15" customHeight="1" x14ac:dyDescent="0.2">
      <c r="A36" s="24" t="s">
        <v>34</v>
      </c>
      <c r="B36" s="40">
        <v>0.26397443939993609</v>
      </c>
      <c r="C36" s="41">
        <v>-1.5376336152535197</v>
      </c>
      <c r="D36" s="40">
        <v>0.24745121114489052</v>
      </c>
      <c r="E36" s="41">
        <v>-1.220520715167156</v>
      </c>
      <c r="F36" s="40">
        <v>0.23524600399321899</v>
      </c>
      <c r="G36" s="41">
        <v>3.531940516151344</v>
      </c>
      <c r="H36" s="40">
        <v>0.27056540915473243</v>
      </c>
      <c r="I36" s="41">
        <f>(H36-D36)*100</f>
        <v>2.3114198009841909</v>
      </c>
    </row>
    <row r="37" spans="1:9" ht="15" customHeight="1" x14ac:dyDescent="0.2">
      <c r="A37" s="24" t="s">
        <v>44</v>
      </c>
      <c r="B37" s="40">
        <v>9.6938630094852332E-2</v>
      </c>
      <c r="C37" s="41">
        <v>-3.2389045623805401</v>
      </c>
      <c r="D37" s="40">
        <v>6.771162589864177E-2</v>
      </c>
      <c r="E37" s="41">
        <v>-1.557148189970746</v>
      </c>
      <c r="F37" s="40">
        <v>5.2140143998934352E-2</v>
      </c>
      <c r="G37" s="41">
        <v>4.8966618614239348</v>
      </c>
      <c r="H37" s="40">
        <v>0.1011067626131737</v>
      </c>
      <c r="I37" s="41">
        <f t="shared" ref="I37:I38" si="1">(H37-D37)*100</f>
        <v>3.3395136714531928</v>
      </c>
    </row>
    <row r="38" spans="1:9" ht="15" customHeight="1" x14ac:dyDescent="0.2">
      <c r="A38" s="24" t="s">
        <v>35</v>
      </c>
      <c r="B38" s="40">
        <v>1.7048377687666856</v>
      </c>
      <c r="C38" s="41">
        <v>5.3574444033787749</v>
      </c>
      <c r="D38" s="40">
        <v>1.7234620541039865</v>
      </c>
      <c r="E38" s="41">
        <v>1.5964441565677889</v>
      </c>
      <c r="F38" s="40">
        <v>1.7394264956696646</v>
      </c>
      <c r="G38" s="41">
        <v>-14.092606288905184</v>
      </c>
      <c r="H38" s="40">
        <v>1.5985004327806125</v>
      </c>
      <c r="I38" s="41">
        <f t="shared" si="1"/>
        <v>-12.496162132337396</v>
      </c>
    </row>
    <row r="39" spans="1:9" ht="15" customHeight="1" x14ac:dyDescent="0.2">
      <c r="A39" s="128" t="s">
        <v>82</v>
      </c>
      <c r="B39" s="129">
        <v>6.4583441209008905</v>
      </c>
      <c r="C39" s="130">
        <v>0.60222787853926274</v>
      </c>
      <c r="D39" s="129">
        <v>6.9648560058768307</v>
      </c>
      <c r="E39" s="130">
        <v>0.42921856348250209</v>
      </c>
      <c r="F39" s="129">
        <v>7.3940745693593328</v>
      </c>
      <c r="G39" s="187">
        <v>-1.4860745860116698</v>
      </c>
      <c r="H39" s="129">
        <v>5.9079999833476622</v>
      </c>
      <c r="I39" s="187">
        <f>(H39-D39)</f>
        <v>-1.0568560225291685</v>
      </c>
    </row>
    <row r="40" spans="1:9" ht="26.1" customHeight="1" x14ac:dyDescent="0.2">
      <c r="A40" s="180" t="s">
        <v>87</v>
      </c>
      <c r="B40" s="180"/>
      <c r="C40" s="180"/>
      <c r="D40" s="180"/>
      <c r="E40" s="180"/>
      <c r="F40" s="180"/>
      <c r="G40" s="180"/>
      <c r="H40" s="180"/>
      <c r="I40" s="2"/>
    </row>
    <row r="41" spans="1:9" ht="12" customHeight="1" x14ac:dyDescent="0.2">
      <c r="A41" s="43" t="s">
        <v>88</v>
      </c>
      <c r="B41" s="172"/>
      <c r="C41" s="172"/>
      <c r="D41" s="172"/>
      <c r="E41" s="172"/>
      <c r="F41" s="172"/>
      <c r="G41" s="172"/>
      <c r="H41" s="172"/>
      <c r="I41" s="2"/>
    </row>
    <row r="42" spans="1:9" x14ac:dyDescent="0.2">
      <c r="A42" s="44" t="s">
        <v>80</v>
      </c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45"/>
      <c r="B43" s="2"/>
      <c r="C43" s="2"/>
      <c r="D43" s="2"/>
      <c r="E43" s="2"/>
      <c r="F43" s="2"/>
      <c r="I43" s="2"/>
    </row>
  </sheetData>
  <mergeCells count="2">
    <mergeCell ref="G2:H2"/>
    <mergeCell ref="A40:H40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workbookViewId="0">
      <pane xSplit="1" ySplit="3" topLeftCell="B16" activePane="bottomRight" state="frozen"/>
      <selection activeCell="C2" sqref="C2"/>
      <selection pane="topRight" activeCell="C2" sqref="C2"/>
      <selection pane="bottomLeft" activeCell="C2" sqref="C2"/>
      <selection pane="bottomRight" activeCell="A2" sqref="A2:I42"/>
    </sheetView>
  </sheetViews>
  <sheetFormatPr baseColWidth="10" defaultColWidth="11.42578125" defaultRowHeight="12.75" x14ac:dyDescent="0.2"/>
  <cols>
    <col min="1" max="1" width="53.140625" style="4" customWidth="1"/>
    <col min="2" max="3" width="11.5703125" style="65" customWidth="1"/>
    <col min="4" max="9" width="11.5703125" style="4" customWidth="1"/>
    <col min="10" max="16384" width="11.42578125" style="4"/>
  </cols>
  <sheetData>
    <row r="1" spans="1:16" ht="18.75" x14ac:dyDescent="0.25">
      <c r="A1" s="47" t="s">
        <v>37</v>
      </c>
      <c r="B1" s="48"/>
      <c r="C1" s="48"/>
      <c r="D1" s="2"/>
      <c r="E1" s="48"/>
      <c r="F1" s="2"/>
      <c r="G1" s="2"/>
      <c r="H1" s="2"/>
      <c r="I1" s="48"/>
    </row>
    <row r="2" spans="1:16" x14ac:dyDescent="0.2">
      <c r="A2" s="5" t="s">
        <v>1</v>
      </c>
      <c r="B2" s="48"/>
      <c r="C2" s="48"/>
      <c r="D2" s="2"/>
      <c r="E2" s="48"/>
      <c r="F2" s="2"/>
      <c r="G2" s="179" t="s">
        <v>2</v>
      </c>
      <c r="H2" s="179"/>
      <c r="I2" s="48"/>
    </row>
    <row r="3" spans="1:16" ht="30.6" customHeight="1" x14ac:dyDescent="0.2">
      <c r="A3" s="46" t="s">
        <v>38</v>
      </c>
      <c r="B3" s="6">
        <v>2018</v>
      </c>
      <c r="C3" s="7" t="s">
        <v>39</v>
      </c>
      <c r="D3" s="6">
        <v>2019</v>
      </c>
      <c r="E3" s="7" t="s">
        <v>71</v>
      </c>
      <c r="F3" s="6">
        <v>2020</v>
      </c>
      <c r="G3" s="8" t="s">
        <v>84</v>
      </c>
      <c r="H3" s="6">
        <v>2021</v>
      </c>
      <c r="I3" s="8" t="s">
        <v>89</v>
      </c>
    </row>
    <row r="4" spans="1:16" s="12" customFormat="1" ht="15" customHeight="1" x14ac:dyDescent="0.2">
      <c r="A4" s="9" t="s">
        <v>3</v>
      </c>
      <c r="B4" s="10">
        <v>11.158831145000001</v>
      </c>
      <c r="C4" s="49">
        <v>6.4640760275614051E-2</v>
      </c>
      <c r="D4" s="10">
        <v>11.880146474</v>
      </c>
      <c r="E4" s="49">
        <v>3.1551136664882851E-2</v>
      </c>
      <c r="F4" s="10">
        <v>12.254978598999999</v>
      </c>
      <c r="G4" s="49">
        <v>4.2773191463816529E-2</v>
      </c>
      <c r="H4" s="10">
        <v>12.779163145</v>
      </c>
      <c r="I4" s="49">
        <f>(H4/D4)-1</f>
        <v>7.5673870938167465E-2</v>
      </c>
      <c r="K4" s="50"/>
      <c r="L4" s="50"/>
      <c r="M4" s="50"/>
      <c r="N4" s="50"/>
      <c r="O4" s="50"/>
      <c r="P4" s="50"/>
    </row>
    <row r="5" spans="1:16" s="12" customFormat="1" ht="15" customHeight="1" x14ac:dyDescent="0.2">
      <c r="A5" s="13" t="s">
        <v>4</v>
      </c>
      <c r="B5" s="14">
        <v>6.2599935589999998</v>
      </c>
      <c r="C5" s="51">
        <v>9.879665197272125E-2</v>
      </c>
      <c r="D5" s="14">
        <v>6.8784599640000001</v>
      </c>
      <c r="E5" s="51">
        <v>2.2560815911147225E-2</v>
      </c>
      <c r="F5" s="14">
        <v>7.0336436329999996</v>
      </c>
      <c r="G5" s="51">
        <v>6.1871994190638935E-2</v>
      </c>
      <c r="H5" s="14">
        <v>7.4688291910000002</v>
      </c>
      <c r="I5" s="51">
        <f t="shared" ref="I5:I34" si="0">(H5/D5)-1</f>
        <v>8.5828692772776716E-2</v>
      </c>
      <c r="K5" s="50"/>
      <c r="L5" s="50"/>
      <c r="M5" s="50"/>
      <c r="N5" s="50"/>
      <c r="O5" s="50"/>
      <c r="P5" s="50"/>
    </row>
    <row r="6" spans="1:16" s="12" customFormat="1" ht="15" customHeight="1" x14ac:dyDescent="0.2">
      <c r="A6" s="13" t="s">
        <v>5</v>
      </c>
      <c r="B6" s="14">
        <v>1.8966827100000001</v>
      </c>
      <c r="C6" s="51">
        <v>4.0330836885205779E-2</v>
      </c>
      <c r="D6" s="14">
        <v>1.9731775110000001</v>
      </c>
      <c r="E6" s="51">
        <v>9.0674796364025756E-2</v>
      </c>
      <c r="F6" s="14">
        <v>2.1520949800000002</v>
      </c>
      <c r="G6" s="51">
        <v>4.184716884567985E-2</v>
      </c>
      <c r="H6" s="14">
        <v>2.242154062</v>
      </c>
      <c r="I6" s="51">
        <f t="shared" si="0"/>
        <v>0.13631644872319848</v>
      </c>
      <c r="K6" s="50"/>
      <c r="L6" s="50"/>
      <c r="M6" s="50"/>
      <c r="N6" s="50"/>
      <c r="O6" s="50"/>
      <c r="P6" s="50"/>
    </row>
    <row r="7" spans="1:16" s="12" customFormat="1" ht="15" customHeight="1" x14ac:dyDescent="0.2">
      <c r="A7" s="13" t="s">
        <v>6</v>
      </c>
      <c r="B7" s="14">
        <v>0.47855165100000002</v>
      </c>
      <c r="C7" s="51">
        <v>-5.7813186815230511E-2</v>
      </c>
      <c r="D7" s="14">
        <v>0.45088505499999998</v>
      </c>
      <c r="E7" s="51">
        <v>4.244163737030493E-2</v>
      </c>
      <c r="F7" s="14">
        <v>0.47002135499999997</v>
      </c>
      <c r="G7" s="51">
        <v>-0.10165670876805166</v>
      </c>
      <c r="H7" s="14">
        <v>0.42224053099999997</v>
      </c>
      <c r="I7" s="51">
        <f t="shared" si="0"/>
        <v>-6.3529548567539007E-2</v>
      </c>
      <c r="K7" s="50"/>
      <c r="L7" s="50"/>
      <c r="M7" s="50"/>
      <c r="N7" s="50"/>
      <c r="O7" s="50"/>
      <c r="P7" s="50"/>
    </row>
    <row r="8" spans="1:16" ht="15" customHeight="1" x14ac:dyDescent="0.2">
      <c r="A8" s="13" t="s">
        <v>7</v>
      </c>
      <c r="B8" s="14">
        <v>1.423545584</v>
      </c>
      <c r="C8" s="51">
        <v>-1.9289205283362421E-2</v>
      </c>
      <c r="D8" s="14">
        <v>1.396086521</v>
      </c>
      <c r="E8" s="51">
        <v>-3.4112527614611476E-3</v>
      </c>
      <c r="F8" s="14">
        <v>1.3913241169999999</v>
      </c>
      <c r="G8" s="51">
        <v>2.1134004392450167E-2</v>
      </c>
      <c r="H8" s="14">
        <v>1.4207283669999999</v>
      </c>
      <c r="I8" s="51">
        <f t="shared" si="0"/>
        <v>1.7650658200144553E-2</v>
      </c>
      <c r="K8" s="50"/>
      <c r="L8" s="50"/>
      <c r="M8" s="50"/>
      <c r="N8" s="50"/>
      <c r="O8" s="50"/>
      <c r="P8" s="50"/>
    </row>
    <row r="9" spans="1:16" s="12" customFormat="1" ht="15" customHeight="1" x14ac:dyDescent="0.2">
      <c r="A9" s="13" t="s">
        <v>8</v>
      </c>
      <c r="B9" s="14">
        <v>1.1000576390000001</v>
      </c>
      <c r="C9" s="51">
        <v>7.4068648870134313E-2</v>
      </c>
      <c r="D9" s="14">
        <v>1.1815374219999999</v>
      </c>
      <c r="E9" s="51">
        <v>2.2307452569200192E-2</v>
      </c>
      <c r="F9" s="14">
        <v>1.207894512</v>
      </c>
      <c r="G9" s="51">
        <v>1.433608632870409E-2</v>
      </c>
      <c r="H9" s="14">
        <v>1.2252109920000001</v>
      </c>
      <c r="I9" s="51">
        <f t="shared" si="0"/>
        <v>3.6963340463709971E-2</v>
      </c>
      <c r="K9" s="50"/>
      <c r="L9" s="50"/>
      <c r="M9" s="50"/>
      <c r="N9" s="50"/>
      <c r="O9" s="50"/>
      <c r="P9" s="50"/>
    </row>
    <row r="10" spans="1:16" ht="15" customHeight="1" x14ac:dyDescent="0.2">
      <c r="A10" s="16" t="s">
        <v>9</v>
      </c>
      <c r="B10" s="17">
        <v>14.32326554</v>
      </c>
      <c r="C10" s="52">
        <v>5.0637191147124394E-2</v>
      </c>
      <c r="D10" s="17">
        <v>15.048555475000001</v>
      </c>
      <c r="E10" s="52">
        <v>4.1434365114702221E-2</v>
      </c>
      <c r="F10" s="17">
        <v>15.672082817</v>
      </c>
      <c r="G10" s="52">
        <v>4.1661804217353327E-2</v>
      </c>
      <c r="H10" s="17">
        <v>16.325010063000001</v>
      </c>
      <c r="I10" s="52">
        <f t="shared" si="0"/>
        <v>8.4822399739334475E-2</v>
      </c>
      <c r="K10" s="50"/>
      <c r="L10" s="50"/>
      <c r="M10" s="50"/>
      <c r="N10" s="50"/>
      <c r="O10" s="50"/>
      <c r="P10" s="50"/>
    </row>
    <row r="11" spans="1:16" ht="15" customHeight="1" x14ac:dyDescent="0.2">
      <c r="A11" s="13" t="s">
        <v>10</v>
      </c>
      <c r="B11" s="14">
        <v>4.6330870989999999</v>
      </c>
      <c r="C11" s="51">
        <v>8.1599169608013389E-2</v>
      </c>
      <c r="D11" s="14">
        <v>5.0111431590000004</v>
      </c>
      <c r="E11" s="51">
        <v>-2.3139450684372953E-4</v>
      </c>
      <c r="F11" s="14">
        <v>5.0099836079999998</v>
      </c>
      <c r="G11" s="51">
        <v>7.7293484430099202E-2</v>
      </c>
      <c r="H11" s="14">
        <v>5.3972226980000002</v>
      </c>
      <c r="I11" s="51">
        <f t="shared" si="0"/>
        <v>7.7044204635543512E-2</v>
      </c>
      <c r="K11" s="50"/>
      <c r="L11" s="50"/>
      <c r="M11" s="50"/>
      <c r="N11" s="50"/>
      <c r="O11" s="50"/>
      <c r="P11" s="50"/>
    </row>
    <row r="12" spans="1:16" ht="15" customHeight="1" x14ac:dyDescent="0.2">
      <c r="A12" s="13" t="s">
        <v>11</v>
      </c>
      <c r="B12" s="14">
        <v>1.1325722999999999E-2</v>
      </c>
      <c r="C12" s="51">
        <v>-1.7725844080770825E-2</v>
      </c>
      <c r="D12" s="14">
        <v>1.1124965000000001E-2</v>
      </c>
      <c r="E12" s="51">
        <v>0.12161889947518945</v>
      </c>
      <c r="F12" s="14">
        <v>1.2477970999999999E-2</v>
      </c>
      <c r="G12" s="51">
        <v>0.35446283694680814</v>
      </c>
      <c r="H12" s="14">
        <v>1.6900947999999999E-2</v>
      </c>
      <c r="I12" s="51">
        <f t="shared" si="0"/>
        <v>0.51919111655632166</v>
      </c>
      <c r="K12" s="50"/>
      <c r="L12" s="50"/>
      <c r="M12" s="50"/>
      <c r="N12" s="50"/>
      <c r="O12" s="50"/>
      <c r="P12" s="50"/>
    </row>
    <row r="13" spans="1:16" ht="15" customHeight="1" x14ac:dyDescent="0.2">
      <c r="A13" s="13" t="s">
        <v>12</v>
      </c>
      <c r="B13" s="14">
        <v>2.2331723810000002</v>
      </c>
      <c r="C13" s="51">
        <v>-2.4416480547544417E-3</v>
      </c>
      <c r="D13" s="14">
        <v>2.2277197599999998</v>
      </c>
      <c r="E13" s="51">
        <v>5.7970963547048671E-2</v>
      </c>
      <c r="F13" s="14">
        <v>2.356862821</v>
      </c>
      <c r="G13" s="51">
        <v>-9.5139606769672036E-2</v>
      </c>
      <c r="H13" s="14">
        <v>2.1326318190000002</v>
      </c>
      <c r="I13" s="51">
        <f t="shared" si="0"/>
        <v>-4.2683977898548386E-2</v>
      </c>
      <c r="K13" s="50"/>
      <c r="L13" s="50"/>
      <c r="M13" s="50"/>
      <c r="N13" s="50"/>
      <c r="O13" s="50"/>
      <c r="P13" s="50"/>
    </row>
    <row r="14" spans="1:16" ht="15" customHeight="1" x14ac:dyDescent="0.2">
      <c r="A14" s="13" t="s">
        <v>13</v>
      </c>
      <c r="B14" s="14">
        <v>6.0143400580000002</v>
      </c>
      <c r="C14" s="51">
        <v>5.4932077803040658E-2</v>
      </c>
      <c r="D14" s="14">
        <v>6.3447202540000003</v>
      </c>
      <c r="E14" s="51">
        <v>4.4352109743938994E-2</v>
      </c>
      <c r="F14" s="14">
        <v>6.626121983</v>
      </c>
      <c r="G14" s="51">
        <v>8.3807844079045513E-2</v>
      </c>
      <c r="H14" s="14">
        <v>7.181442981</v>
      </c>
      <c r="I14" s="51">
        <f t="shared" si="0"/>
        <v>0.13187700852098105</v>
      </c>
      <c r="K14" s="50"/>
      <c r="L14" s="50"/>
      <c r="M14" s="50"/>
      <c r="N14" s="50"/>
      <c r="O14" s="50"/>
      <c r="P14" s="50"/>
    </row>
    <row r="15" spans="1:16" ht="15" customHeight="1" x14ac:dyDescent="0.2">
      <c r="A15" s="19" t="s">
        <v>14</v>
      </c>
      <c r="B15" s="20">
        <v>1.431340276</v>
      </c>
      <c r="C15" s="53">
        <v>1.5724464250316483E-2</v>
      </c>
      <c r="D15" s="20">
        <v>1.4538473350000001</v>
      </c>
      <c r="E15" s="53">
        <v>0.14636275204232496</v>
      </c>
      <c r="F15" s="20">
        <v>1.666636432</v>
      </c>
      <c r="G15" s="53">
        <v>-4.189565022061148E-2</v>
      </c>
      <c r="H15" s="20">
        <v>1.596811615</v>
      </c>
      <c r="I15" s="53">
        <f t="shared" si="0"/>
        <v>9.8335139156822127E-2</v>
      </c>
      <c r="K15" s="50"/>
      <c r="L15" s="50"/>
      <c r="M15" s="50"/>
      <c r="N15" s="50"/>
      <c r="O15" s="50"/>
      <c r="P15" s="50"/>
    </row>
    <row r="16" spans="1:16" s="12" customFormat="1" ht="15" customHeight="1" x14ac:dyDescent="0.2">
      <c r="A16" s="22" t="s">
        <v>15</v>
      </c>
      <c r="B16" s="10">
        <v>3.1644343949999998</v>
      </c>
      <c r="C16" s="49">
        <v>1.2560238272849578E-3</v>
      </c>
      <c r="D16" s="10">
        <v>3.168409</v>
      </c>
      <c r="E16" s="49">
        <v>7.8492144795700325E-2</v>
      </c>
      <c r="F16" s="10">
        <v>3.417104218</v>
      </c>
      <c r="G16" s="49">
        <v>3.7675965316431581E-2</v>
      </c>
      <c r="H16" s="10">
        <v>3.5458469180000001</v>
      </c>
      <c r="I16" s="49">
        <f t="shared" si="0"/>
        <v>0.11912537743706708</v>
      </c>
      <c r="K16" s="50"/>
      <c r="L16" s="50"/>
      <c r="M16" s="50"/>
      <c r="N16" s="50"/>
      <c r="O16" s="50"/>
      <c r="P16" s="50"/>
    </row>
    <row r="17" spans="1:16" ht="15" customHeight="1" x14ac:dyDescent="0.2">
      <c r="A17" s="23" t="s">
        <v>16</v>
      </c>
      <c r="B17" s="10">
        <v>4.9308822110000001</v>
      </c>
      <c r="C17" s="49">
        <v>0.10414627343041993</v>
      </c>
      <c r="D17" s="10">
        <v>5.4444152179999996</v>
      </c>
      <c r="E17" s="49">
        <v>-0.14331374238694228</v>
      </c>
      <c r="F17" s="10">
        <v>4.6641556980000001</v>
      </c>
      <c r="G17" s="49">
        <v>0.10230496597800331</v>
      </c>
      <c r="H17" s="10">
        <v>5.1413219879999996</v>
      </c>
      <c r="I17" s="49">
        <f t="shared" si="0"/>
        <v>-5.5670483948015437E-2</v>
      </c>
      <c r="K17" s="50"/>
      <c r="L17" s="50"/>
      <c r="M17" s="50"/>
      <c r="N17" s="50"/>
      <c r="O17" s="50"/>
      <c r="P17" s="50"/>
    </row>
    <row r="18" spans="1:16" s="12" customFormat="1" ht="15" customHeight="1" x14ac:dyDescent="0.2">
      <c r="A18" s="24" t="s">
        <v>17</v>
      </c>
      <c r="B18" s="14">
        <v>4.3620450809999998</v>
      </c>
      <c r="C18" s="51">
        <v>9.2969769791336088E-2</v>
      </c>
      <c r="D18" s="14">
        <v>4.7675834080000001</v>
      </c>
      <c r="E18" s="51">
        <v>-0.13408503602209032</v>
      </c>
      <c r="F18" s="14">
        <v>4.1283218149999996</v>
      </c>
      <c r="G18" s="51">
        <v>0.12715591432156792</v>
      </c>
      <c r="H18" s="14">
        <v>4.6532623500000003</v>
      </c>
      <c r="I18" s="51">
        <f t="shared" si="0"/>
        <v>-2.3978827052751561E-2</v>
      </c>
      <c r="K18" s="50"/>
      <c r="L18" s="50"/>
      <c r="M18" s="50"/>
      <c r="N18" s="50"/>
      <c r="O18" s="50"/>
      <c r="P18" s="50"/>
    </row>
    <row r="19" spans="1:16" ht="15" customHeight="1" x14ac:dyDescent="0.2">
      <c r="A19" s="24" t="s">
        <v>18</v>
      </c>
      <c r="B19" s="14">
        <v>3.7506548000000001E-2</v>
      </c>
      <c r="C19" s="51">
        <v>8.5211734228380687E-2</v>
      </c>
      <c r="D19" s="14">
        <v>4.0702545999999999E-2</v>
      </c>
      <c r="E19" s="51">
        <v>9.2092764909594838E-3</v>
      </c>
      <c r="F19" s="14">
        <v>4.1077387E-2</v>
      </c>
      <c r="G19" s="51">
        <v>0.40733396698285596</v>
      </c>
      <c r="H19" s="14">
        <v>5.7809602000000002E-2</v>
      </c>
      <c r="I19" s="51">
        <f t="shared" si="0"/>
        <v>0.42029449459992008</v>
      </c>
      <c r="K19" s="50"/>
      <c r="L19" s="50"/>
      <c r="M19" s="50"/>
      <c r="N19" s="50"/>
      <c r="O19" s="50"/>
      <c r="P19" s="50"/>
    </row>
    <row r="20" spans="1:16" ht="15" customHeight="1" x14ac:dyDescent="0.2">
      <c r="A20" s="24" t="s">
        <v>19</v>
      </c>
      <c r="B20" s="14">
        <v>0.53133058099999997</v>
      </c>
      <c r="C20" s="51">
        <v>0.19723818983421171</v>
      </c>
      <c r="D20" s="14">
        <v>0.63612926299999994</v>
      </c>
      <c r="E20" s="51">
        <v>-0.22223905772434183</v>
      </c>
      <c r="F20" s="14">
        <v>0.49475649500000002</v>
      </c>
      <c r="G20" s="51">
        <v>-0.13038021865685667</v>
      </c>
      <c r="H20" s="14">
        <v>0.43025003499999998</v>
      </c>
      <c r="I20" s="51">
        <f t="shared" si="0"/>
        <v>-0.32364369944100491</v>
      </c>
      <c r="K20" s="50"/>
      <c r="L20" s="50"/>
      <c r="M20" s="50"/>
      <c r="N20" s="50"/>
      <c r="O20" s="50"/>
      <c r="P20" s="50"/>
    </row>
    <row r="21" spans="1:16" s="12" customFormat="1" ht="15" customHeight="1" x14ac:dyDescent="0.2">
      <c r="A21" s="25" t="s">
        <v>20</v>
      </c>
      <c r="B21" s="17">
        <v>1.62023568</v>
      </c>
      <c r="C21" s="52">
        <v>0.10001934163059545</v>
      </c>
      <c r="D21" s="17">
        <v>1.782290586</v>
      </c>
      <c r="E21" s="52">
        <v>-7.518346842684831E-2</v>
      </c>
      <c r="F21" s="17">
        <v>1.648291798</v>
      </c>
      <c r="G21" s="52">
        <v>6.231548935972997E-3</v>
      </c>
      <c r="H21" s="17">
        <v>1.658563209</v>
      </c>
      <c r="I21" s="52">
        <f t="shared" si="0"/>
        <v>-6.9420428953553381E-2</v>
      </c>
      <c r="K21" s="50"/>
      <c r="L21" s="50"/>
      <c r="M21" s="50"/>
      <c r="N21" s="50"/>
      <c r="O21" s="50"/>
      <c r="P21" s="50"/>
    </row>
    <row r="22" spans="1:16" ht="15" customHeight="1" x14ac:dyDescent="0.2">
      <c r="A22" s="24" t="s">
        <v>21</v>
      </c>
      <c r="B22" s="14">
        <v>9.5882639000000006E-2</v>
      </c>
      <c r="C22" s="51">
        <v>0.23005277316157313</v>
      </c>
      <c r="D22" s="14">
        <v>0.11794070600000001</v>
      </c>
      <c r="E22" s="51">
        <v>6.0896184562436062E-2</v>
      </c>
      <c r="F22" s="14">
        <v>0.12512284500000001</v>
      </c>
      <c r="G22" s="51">
        <v>0.4184992197068409</v>
      </c>
      <c r="H22" s="14">
        <v>0.17748665799999999</v>
      </c>
      <c r="I22" s="51">
        <f t="shared" si="0"/>
        <v>0.50488040999177985</v>
      </c>
      <c r="K22" s="50"/>
      <c r="L22" s="50"/>
      <c r="M22" s="50"/>
      <c r="N22" s="50"/>
      <c r="O22" s="50"/>
      <c r="P22" s="50"/>
    </row>
    <row r="23" spans="1:16" ht="15" customHeight="1" x14ac:dyDescent="0.2">
      <c r="A23" s="24" t="s">
        <v>22</v>
      </c>
      <c r="B23" s="14">
        <v>0.81465961600000003</v>
      </c>
      <c r="C23" s="51">
        <v>5.304510024957465E-2</v>
      </c>
      <c r="D23" s="14">
        <v>0.85787331700000002</v>
      </c>
      <c r="E23" s="51">
        <v>-1.4020461718125654E-2</v>
      </c>
      <c r="F23" s="14">
        <v>0.84584553699999998</v>
      </c>
      <c r="G23" s="51">
        <v>0.25398798196886396</v>
      </c>
      <c r="H23" s="14">
        <v>1.0606801379999999</v>
      </c>
      <c r="I23" s="51">
        <f t="shared" si="0"/>
        <v>0.23640649147267956</v>
      </c>
      <c r="K23" s="50"/>
      <c r="L23" s="50"/>
      <c r="M23" s="50"/>
      <c r="N23" s="50"/>
      <c r="O23" s="50"/>
      <c r="P23" s="50"/>
    </row>
    <row r="24" spans="1:16" ht="15" customHeight="1" x14ac:dyDescent="0.2">
      <c r="A24" s="26" t="s">
        <v>23</v>
      </c>
      <c r="B24" s="20">
        <v>0.70969342300000005</v>
      </c>
      <c r="C24" s="51">
        <v>0.13637316602270388</v>
      </c>
      <c r="D24" s="20">
        <v>0.80647656199999995</v>
      </c>
      <c r="E24" s="51">
        <v>-0.16014494789496436</v>
      </c>
      <c r="F24" s="20">
        <v>0.67732341500000004</v>
      </c>
      <c r="G24" s="51">
        <v>-0.37932691726005074</v>
      </c>
      <c r="H24" s="20">
        <v>0.420396412</v>
      </c>
      <c r="I24" s="51">
        <f t="shared" si="0"/>
        <v>-0.47872457575524674</v>
      </c>
      <c r="K24" s="50"/>
      <c r="L24" s="50"/>
      <c r="M24" s="50"/>
      <c r="N24" s="50"/>
      <c r="O24" s="50"/>
      <c r="P24" s="50"/>
    </row>
    <row r="25" spans="1:16" s="12" customFormat="1" ht="15" customHeight="1" x14ac:dyDescent="0.2">
      <c r="A25" s="23" t="s">
        <v>24</v>
      </c>
      <c r="B25" s="10">
        <v>16.089713356000001</v>
      </c>
      <c r="C25" s="49">
        <v>7.6747690258851975E-2</v>
      </c>
      <c r="D25" s="10">
        <v>17.324561693</v>
      </c>
      <c r="E25" s="49">
        <v>-2.3401884745160029E-2</v>
      </c>
      <c r="F25" s="10">
        <v>16.919134296999999</v>
      </c>
      <c r="G25" s="49">
        <v>5.9184519634527311E-2</v>
      </c>
      <c r="H25" s="10">
        <v>17.920485133</v>
      </c>
      <c r="I25" s="49">
        <f t="shared" si="0"/>
        <v>3.4397605582182411E-2</v>
      </c>
      <c r="K25" s="50"/>
      <c r="L25" s="50"/>
      <c r="M25" s="50"/>
      <c r="N25" s="50"/>
      <c r="O25" s="50"/>
      <c r="P25" s="50"/>
    </row>
    <row r="26" spans="1:16" ht="15" customHeight="1" x14ac:dyDescent="0.2">
      <c r="A26" s="25" t="s">
        <v>25</v>
      </c>
      <c r="B26" s="17">
        <v>15.943501221</v>
      </c>
      <c r="C26" s="52">
        <v>5.5655582026815642E-2</v>
      </c>
      <c r="D26" s="17">
        <v>16.830846060999999</v>
      </c>
      <c r="E26" s="52">
        <v>2.9085201850566733E-2</v>
      </c>
      <c r="F26" s="17">
        <v>17.320374615999999</v>
      </c>
      <c r="G26" s="52">
        <v>3.8290087293340491E-2</v>
      </c>
      <c r="H26" s="17">
        <v>17.983573272000001</v>
      </c>
      <c r="I26" s="52">
        <f t="shared" si="0"/>
        <v>6.84889640617099E-2</v>
      </c>
      <c r="K26" s="50"/>
      <c r="L26" s="50"/>
      <c r="M26" s="50"/>
      <c r="N26" s="50"/>
      <c r="O26" s="50"/>
      <c r="P26" s="50"/>
    </row>
    <row r="27" spans="1:16" s="12" customFormat="1" ht="15" customHeight="1" x14ac:dyDescent="0.2">
      <c r="A27" s="27" t="s">
        <v>26</v>
      </c>
      <c r="B27" s="28">
        <v>-0.14621213499999999</v>
      </c>
      <c r="C27" s="54"/>
      <c r="D27" s="28">
        <v>-0.49371563099999999</v>
      </c>
      <c r="E27" s="54"/>
      <c r="F27" s="28">
        <v>0.40124031799999998</v>
      </c>
      <c r="G27" s="54"/>
      <c r="H27" s="28">
        <v>6.3088138000000002E-2</v>
      </c>
      <c r="I27" s="54"/>
      <c r="K27" s="50"/>
      <c r="L27" s="50"/>
      <c r="M27" s="50"/>
      <c r="N27" s="50"/>
      <c r="O27" s="50"/>
      <c r="P27" s="50"/>
    </row>
    <row r="28" spans="1:16" s="12" customFormat="1" ht="15" customHeight="1" x14ac:dyDescent="0.2">
      <c r="A28" s="30" t="s">
        <v>27</v>
      </c>
      <c r="B28" s="31">
        <v>1.6297034889999999</v>
      </c>
      <c r="C28" s="55">
        <v>4.4876525388601873E-3</v>
      </c>
      <c r="D28" s="31">
        <v>1.6370170319999999</v>
      </c>
      <c r="E28" s="55">
        <v>3.5038512048908288E-2</v>
      </c>
      <c r="F28" s="31">
        <v>1.6943756729999999</v>
      </c>
      <c r="G28" s="55">
        <v>3.8585657857234779E-2</v>
      </c>
      <c r="H28" s="31">
        <v>1.759754273</v>
      </c>
      <c r="I28" s="55">
        <f t="shared" si="0"/>
        <v>7.4976153943888901E-2</v>
      </c>
      <c r="K28" s="50"/>
      <c r="L28" s="50"/>
      <c r="M28" s="50"/>
      <c r="N28" s="50"/>
      <c r="O28" s="50"/>
      <c r="P28" s="50"/>
    </row>
    <row r="29" spans="1:16" ht="15" customHeight="1" x14ac:dyDescent="0.2">
      <c r="A29" s="24" t="s">
        <v>28</v>
      </c>
      <c r="B29" s="14">
        <v>2.007311225</v>
      </c>
      <c r="C29" s="51">
        <v>0.15812715589233051</v>
      </c>
      <c r="D29" s="14">
        <v>2.3247216399999999</v>
      </c>
      <c r="E29" s="51">
        <v>-8.9895613911005756E-2</v>
      </c>
      <c r="F29" s="14">
        <v>2.1157393610000002</v>
      </c>
      <c r="G29" s="51">
        <v>-0.21318544066165812</v>
      </c>
      <c r="H29" s="14">
        <v>1.664694533</v>
      </c>
      <c r="I29" s="51">
        <f t="shared" si="0"/>
        <v>-0.28391661850749572</v>
      </c>
      <c r="K29" s="50"/>
      <c r="L29" s="50"/>
      <c r="M29" s="50"/>
      <c r="N29" s="50"/>
      <c r="O29" s="50"/>
      <c r="P29" s="50"/>
    </row>
    <row r="30" spans="1:16" s="58" customFormat="1" ht="15" customHeight="1" x14ac:dyDescent="0.2">
      <c r="A30" s="42" t="s">
        <v>29</v>
      </c>
      <c r="B30" s="57">
        <v>0.37760773600000003</v>
      </c>
      <c r="C30" s="51"/>
      <c r="D30" s="57">
        <v>0.68770460700000002</v>
      </c>
      <c r="E30" s="51"/>
      <c r="F30" s="57">
        <v>0.42136368699999999</v>
      </c>
      <c r="G30" s="51"/>
      <c r="H30" s="57">
        <v>-9.5059739000000004E-2</v>
      </c>
      <c r="I30" s="51"/>
      <c r="K30" s="50"/>
      <c r="L30" s="50"/>
      <c r="M30" s="50"/>
      <c r="N30" s="50"/>
      <c r="O30" s="50"/>
      <c r="P30" s="50"/>
    </row>
    <row r="31" spans="1:16" ht="15" customHeight="1" x14ac:dyDescent="0.2">
      <c r="A31" s="25" t="s">
        <v>30</v>
      </c>
      <c r="B31" s="10">
        <v>17.719416846000001</v>
      </c>
      <c r="C31" s="49">
        <v>7.0101735897725392E-2</v>
      </c>
      <c r="D31" s="10">
        <v>18.961578725999999</v>
      </c>
      <c r="E31" s="49">
        <v>-1.8356528221077362E-2</v>
      </c>
      <c r="F31" s="10">
        <v>18.613509970999999</v>
      </c>
      <c r="G31" s="49">
        <v>5.7309418678259672E-2</v>
      </c>
      <c r="H31" s="10">
        <v>19.680239406999998</v>
      </c>
      <c r="I31" s="49">
        <f t="shared" si="0"/>
        <v>3.7900888495881135E-2</v>
      </c>
      <c r="K31" s="50"/>
      <c r="L31" s="50"/>
      <c r="M31" s="50"/>
      <c r="N31" s="50"/>
      <c r="O31" s="50"/>
      <c r="P31" s="50"/>
    </row>
    <row r="32" spans="1:16" ht="15" customHeight="1" x14ac:dyDescent="0.2">
      <c r="A32" s="25" t="s">
        <v>31</v>
      </c>
      <c r="B32" s="17">
        <v>17.950812446</v>
      </c>
      <c r="C32" s="52">
        <v>6.7114246757586482E-2</v>
      </c>
      <c r="D32" s="17">
        <v>19.155567701999999</v>
      </c>
      <c r="E32" s="52">
        <v>1.4645677923223799E-2</v>
      </c>
      <c r="F32" s="17">
        <v>19.436113977000002</v>
      </c>
      <c r="G32" s="52">
        <v>1.0915444787525708E-2</v>
      </c>
      <c r="H32" s="17">
        <v>19.648267806</v>
      </c>
      <c r="I32" s="52">
        <f t="shared" si="0"/>
        <v>2.5720986799496304E-2</v>
      </c>
      <c r="K32" s="50"/>
      <c r="L32" s="50"/>
      <c r="M32" s="50"/>
      <c r="N32" s="50"/>
      <c r="O32" s="50"/>
      <c r="P32" s="50"/>
    </row>
    <row r="33" spans="1:16" ht="15" customHeight="1" x14ac:dyDescent="0.2">
      <c r="A33" s="59" t="s">
        <v>32</v>
      </c>
      <c r="B33" s="33">
        <v>0.23139560000000001</v>
      </c>
      <c r="C33" s="60"/>
      <c r="D33" s="33">
        <v>0.19398897500000001</v>
      </c>
      <c r="E33" s="60"/>
      <c r="F33" s="33">
        <v>0.82260400499999997</v>
      </c>
      <c r="G33" s="60"/>
      <c r="H33" s="33">
        <v>-3.1971601000000002E-2</v>
      </c>
      <c r="I33" s="60"/>
      <c r="K33" s="50"/>
      <c r="L33" s="50"/>
      <c r="M33" s="50"/>
      <c r="N33" s="50"/>
      <c r="O33" s="50"/>
      <c r="P33" s="50"/>
    </row>
    <row r="34" spans="1:16" ht="20.25" customHeight="1" x14ac:dyDescent="0.2">
      <c r="A34" s="61" t="s">
        <v>72</v>
      </c>
      <c r="B34" s="37">
        <v>18.860344549000001</v>
      </c>
      <c r="C34" s="62">
        <v>4.440561490401862E-2</v>
      </c>
      <c r="D34" s="37">
        <v>19.697849745999999</v>
      </c>
      <c r="E34" s="62">
        <v>7.4537451393553722E-2</v>
      </c>
      <c r="F34" s="37">
        <v>21.166077263999998</v>
      </c>
      <c r="G34" s="62">
        <v>-2.542394985561458E-2</v>
      </c>
      <c r="H34" s="37">
        <v>20.627951976999999</v>
      </c>
      <c r="I34" s="62">
        <f t="shared" si="0"/>
        <v>4.7218465111344088E-2</v>
      </c>
      <c r="K34" s="50"/>
      <c r="L34" s="50"/>
      <c r="M34" s="50"/>
      <c r="N34" s="50"/>
      <c r="O34" s="50"/>
      <c r="P34" s="50"/>
    </row>
    <row r="35" spans="1:16" ht="15" customHeight="1" x14ac:dyDescent="0.2">
      <c r="A35" s="22" t="s">
        <v>33</v>
      </c>
      <c r="B35" s="31"/>
      <c r="C35" s="39"/>
      <c r="D35" s="31"/>
      <c r="E35" s="39"/>
      <c r="F35" s="31"/>
      <c r="G35" s="39"/>
      <c r="H35" s="31"/>
      <c r="I35" s="39"/>
    </row>
    <row r="36" spans="1:16" ht="15" customHeight="1" x14ac:dyDescent="0.25">
      <c r="A36" s="24" t="s">
        <v>34</v>
      </c>
      <c r="B36" s="63">
        <v>0.22092967460268143</v>
      </c>
      <c r="C36" s="41">
        <v>-1.0383951110241041</v>
      </c>
      <c r="D36" s="63">
        <v>0.21054572349244038</v>
      </c>
      <c r="E36" s="41">
        <v>0.74919335248744834</v>
      </c>
      <c r="F36" s="63">
        <v>0.2180376570173149</v>
      </c>
      <c r="G36" s="41">
        <v>-8.3430435068931885E-2</v>
      </c>
      <c r="H36" s="63">
        <v>0.21720335266662555</v>
      </c>
      <c r="I36" s="41">
        <f>(H36-D36)*100</f>
        <v>0.66576291741851645</v>
      </c>
    </row>
    <row r="37" spans="1:16" ht="15" customHeight="1" x14ac:dyDescent="0.25">
      <c r="A37" s="24" t="s">
        <v>44</v>
      </c>
      <c r="B37" s="63">
        <v>0.1071495115212393</v>
      </c>
      <c r="C37" s="41">
        <v>-0.53861249593806093</v>
      </c>
      <c r="D37" s="63">
        <v>0.1017633865618587</v>
      </c>
      <c r="E37" s="41">
        <v>0.81600081212846454</v>
      </c>
      <c r="F37" s="63">
        <v>0.10992339468314336</v>
      </c>
      <c r="G37" s="41">
        <v>-5.150305775609848E-2</v>
      </c>
      <c r="H37" s="63">
        <v>0.10940836410558236</v>
      </c>
      <c r="I37" s="41">
        <f t="shared" ref="I37:I38" si="1">(H37-D37)*100</f>
        <v>0.76449775437236611</v>
      </c>
    </row>
    <row r="38" spans="1:16" ht="15" customHeight="1" x14ac:dyDescent="0.25">
      <c r="A38" s="24" t="s">
        <v>35</v>
      </c>
      <c r="B38" s="63">
        <v>1.3167628915577587</v>
      </c>
      <c r="C38" s="41">
        <v>-0.7810030352985553</v>
      </c>
      <c r="D38" s="63">
        <v>1.3089528612047727</v>
      </c>
      <c r="E38" s="41">
        <v>4.1606442951053202</v>
      </c>
      <c r="F38" s="63">
        <v>1.3505593041558261</v>
      </c>
      <c r="G38" s="41">
        <v>-8.6979563782345402</v>
      </c>
      <c r="H38" s="63">
        <v>1.2635797403734805</v>
      </c>
      <c r="I38" s="41">
        <f t="shared" si="1"/>
        <v>-4.5373120831292191</v>
      </c>
    </row>
    <row r="39" spans="1:16" ht="15" customHeight="1" x14ac:dyDescent="0.2">
      <c r="A39" s="128" t="s">
        <v>82</v>
      </c>
      <c r="B39" s="129">
        <v>5.9600997191790421</v>
      </c>
      <c r="C39" s="130">
        <v>0.25685325185468599</v>
      </c>
      <c r="D39" s="129">
        <v>6.2169529710337263</v>
      </c>
      <c r="E39" s="130">
        <v>-2.2796775122233548E-2</v>
      </c>
      <c r="F39" s="129">
        <v>6.1941561959114937</v>
      </c>
      <c r="G39" s="130">
        <v>-0.37665971226887951</v>
      </c>
      <c r="H39" s="129">
        <v>5.8174964836426133</v>
      </c>
      <c r="I39" s="130">
        <f>(H39-D39)</f>
        <v>-0.39945648739111306</v>
      </c>
    </row>
    <row r="40" spans="1:16" ht="15" customHeight="1" x14ac:dyDescent="0.2">
      <c r="A40" s="64" t="s">
        <v>69</v>
      </c>
      <c r="B40" s="48"/>
      <c r="C40" s="48"/>
      <c r="D40" s="2"/>
      <c r="E40" s="2"/>
      <c r="F40" s="2"/>
      <c r="G40" s="2"/>
      <c r="H40" s="2"/>
      <c r="I40" s="2"/>
    </row>
    <row r="41" spans="1:16" ht="26.1" customHeight="1" x14ac:dyDescent="0.2">
      <c r="A41" s="181" t="s">
        <v>50</v>
      </c>
      <c r="B41" s="181"/>
      <c r="C41" s="181"/>
      <c r="D41" s="181"/>
      <c r="E41" s="181"/>
      <c r="F41" s="181"/>
      <c r="G41" s="181"/>
      <c r="H41" s="181"/>
      <c r="I41" s="2"/>
    </row>
    <row r="42" spans="1:16" x14ac:dyDescent="0.2">
      <c r="A42" s="44" t="s">
        <v>80</v>
      </c>
      <c r="B42" s="48"/>
      <c r="C42" s="48"/>
      <c r="D42" s="2"/>
      <c r="E42" s="2"/>
      <c r="F42" s="2"/>
      <c r="G42" s="2"/>
      <c r="H42" s="2"/>
      <c r="I42" s="2"/>
    </row>
    <row r="43" spans="1:16" x14ac:dyDescent="0.2">
      <c r="A43" s="64"/>
      <c r="B43" s="48"/>
      <c r="C43" s="48"/>
      <c r="D43" s="2"/>
      <c r="E43" s="2"/>
      <c r="F43" s="2"/>
      <c r="G43" s="2"/>
      <c r="H43" s="2"/>
      <c r="I43" s="2"/>
    </row>
    <row r="44" spans="1:16" x14ac:dyDescent="0.2">
      <c r="A44" s="2"/>
      <c r="B44" s="48"/>
      <c r="C44" s="48"/>
      <c r="D44" s="2"/>
      <c r="E44" s="2"/>
      <c r="F44" s="2"/>
      <c r="G44" s="2"/>
      <c r="H44" s="2"/>
      <c r="I44" s="2"/>
    </row>
  </sheetData>
  <mergeCells count="2">
    <mergeCell ref="G2:H2"/>
    <mergeCell ref="A41:H41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pane xSplit="1" ySplit="3" topLeftCell="B10" activePane="bottomRight" state="frozen"/>
      <selection activeCell="C2" sqref="C2"/>
      <selection pane="topRight" activeCell="C2" sqref="C2"/>
      <selection pane="bottomLeft" activeCell="C2" sqref="C2"/>
      <selection pane="bottomRight" activeCell="A2" sqref="A2:I45"/>
    </sheetView>
  </sheetViews>
  <sheetFormatPr baseColWidth="10" defaultColWidth="11.42578125" defaultRowHeight="12.75" x14ac:dyDescent="0.2"/>
  <cols>
    <col min="1" max="1" width="53.42578125" style="4" customWidth="1"/>
    <col min="2" max="2" width="10.85546875" style="4" customWidth="1"/>
    <col min="3" max="3" width="10.140625" style="4" customWidth="1"/>
    <col min="4" max="4" width="10.85546875" style="4" customWidth="1"/>
    <col min="5" max="5" width="10" style="4" customWidth="1"/>
    <col min="6" max="6" width="10.85546875" style="4" customWidth="1"/>
    <col min="7" max="7" width="10.140625" style="4" customWidth="1"/>
    <col min="8" max="8" width="11.42578125" style="4"/>
    <col min="9" max="9" width="10" style="4" customWidth="1"/>
    <col min="10" max="16384" width="11.42578125" style="4"/>
  </cols>
  <sheetData>
    <row r="1" spans="1:9" ht="18.75" x14ac:dyDescent="0.25">
      <c r="A1" s="88" t="s">
        <v>81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89" t="s">
        <v>1</v>
      </c>
      <c r="B2" s="2"/>
      <c r="C2" s="2"/>
      <c r="D2" s="2"/>
      <c r="E2" s="2"/>
      <c r="F2" s="2"/>
      <c r="G2" s="179" t="s">
        <v>45</v>
      </c>
      <c r="H2" s="179"/>
      <c r="I2" s="2"/>
    </row>
    <row r="3" spans="1:9" ht="27" x14ac:dyDescent="0.2">
      <c r="A3" s="46" t="s">
        <v>38</v>
      </c>
      <c r="B3" s="6">
        <v>2018</v>
      </c>
      <c r="C3" s="7" t="s">
        <v>90</v>
      </c>
      <c r="D3" s="6">
        <v>2019</v>
      </c>
      <c r="E3" s="7" t="s">
        <v>71</v>
      </c>
      <c r="F3" s="6">
        <v>2020</v>
      </c>
      <c r="G3" s="8" t="s">
        <v>89</v>
      </c>
      <c r="H3" s="6">
        <v>2021</v>
      </c>
      <c r="I3" s="8" t="s">
        <v>89</v>
      </c>
    </row>
    <row r="4" spans="1:9" s="12" customFormat="1" x14ac:dyDescent="0.2">
      <c r="A4" s="9" t="s">
        <v>3</v>
      </c>
      <c r="B4" s="10">
        <v>14.271264809</v>
      </c>
      <c r="C4" s="11">
        <v>4.4808461521793408E-2</v>
      </c>
      <c r="D4" s="10">
        <v>14.951362207000001</v>
      </c>
      <c r="E4" s="11">
        <v>-1.0284644427114964E-2</v>
      </c>
      <c r="F4" s="10">
        <v>14.797592763000001</v>
      </c>
      <c r="G4" s="11">
        <v>4.1581849551808769E-2</v>
      </c>
      <c r="H4" s="10">
        <v>15.412904039000001</v>
      </c>
      <c r="I4" s="11">
        <f>(H4/D4)-1</f>
        <v>3.0869550587431682E-2</v>
      </c>
    </row>
    <row r="5" spans="1:9" s="12" customFormat="1" x14ac:dyDescent="0.2">
      <c r="A5" s="13" t="s">
        <v>4</v>
      </c>
      <c r="B5" s="14">
        <v>7.9036515310000004</v>
      </c>
      <c r="C5" s="15">
        <v>7.4095159466763372E-2</v>
      </c>
      <c r="D5" s="14">
        <v>8.4816475990000004</v>
      </c>
      <c r="E5" s="15">
        <v>-1.6570445819580004E-2</v>
      </c>
      <c r="F5" s="14">
        <v>8.3411029170000006</v>
      </c>
      <c r="G5" s="15">
        <v>6.4788027479987464E-2</v>
      </c>
      <c r="H5" s="14">
        <v>8.8815065220000005</v>
      </c>
      <c r="I5" s="15">
        <f t="shared" ref="I5:I34" si="0">(H5/D5)-1</f>
        <v>4.7144015161292963E-2</v>
      </c>
    </row>
    <row r="6" spans="1:9" s="12" customFormat="1" x14ac:dyDescent="0.2">
      <c r="A6" s="13" t="s">
        <v>5</v>
      </c>
      <c r="B6" s="14">
        <v>2.6624599849999999</v>
      </c>
      <c r="C6" s="15">
        <v>2.7029690542121454E-2</v>
      </c>
      <c r="D6" s="14">
        <v>2.777967485</v>
      </c>
      <c r="E6" s="15">
        <v>3.2835621184385433E-2</v>
      </c>
      <c r="F6" s="14">
        <v>2.869183773</v>
      </c>
      <c r="G6" s="15">
        <v>3.2239232589581501E-2</v>
      </c>
      <c r="H6" s="14">
        <v>2.9616840560000002</v>
      </c>
      <c r="I6" s="15">
        <f t="shared" si="0"/>
        <v>6.6133449002553801E-2</v>
      </c>
    </row>
    <row r="7" spans="1:9" s="12" customFormat="1" x14ac:dyDescent="0.2">
      <c r="A7" s="13" t="s">
        <v>6</v>
      </c>
      <c r="B7" s="14">
        <v>0.66602332200000003</v>
      </c>
      <c r="C7" s="15">
        <v>-6.6604485201903429E-2</v>
      </c>
      <c r="D7" s="14">
        <v>0.62164978000000004</v>
      </c>
      <c r="E7" s="15">
        <v>-2.9395070324001349E-2</v>
      </c>
      <c r="F7" s="14">
        <v>0.60337634100000004</v>
      </c>
      <c r="G7" s="15">
        <v>-9.6652987592034223E-2</v>
      </c>
      <c r="H7" s="14">
        <v>0.54505821499999996</v>
      </c>
      <c r="I7" s="15">
        <f t="shared" si="0"/>
        <v>-0.12320693654874304</v>
      </c>
    </row>
    <row r="8" spans="1:9" x14ac:dyDescent="0.2">
      <c r="A8" s="13" t="s">
        <v>7</v>
      </c>
      <c r="B8" s="14">
        <v>1.4474585769999999</v>
      </c>
      <c r="C8" s="15">
        <v>-1.8106142321750229E-2</v>
      </c>
      <c r="D8" s="14">
        <v>1.421250686</v>
      </c>
      <c r="E8" s="15">
        <v>-6.7010226231123404E-3</v>
      </c>
      <c r="F8" s="14">
        <v>1.411726853</v>
      </c>
      <c r="G8" s="15">
        <v>2.6089770072539764E-2</v>
      </c>
      <c r="H8" s="14">
        <v>1.4485584819999999</v>
      </c>
      <c r="I8" s="15">
        <f t="shared" si="0"/>
        <v>1.9213919309939209E-2</v>
      </c>
    </row>
    <row r="9" spans="1:9" s="12" customFormat="1" x14ac:dyDescent="0.2">
      <c r="A9" s="13" t="s">
        <v>8</v>
      </c>
      <c r="B9" s="14">
        <v>1.591671391</v>
      </c>
      <c r="C9" s="15">
        <v>3.5870559128264423E-2</v>
      </c>
      <c r="D9" s="14">
        <v>1.648846655</v>
      </c>
      <c r="E9" s="15">
        <v>-4.6483266207675289E-2</v>
      </c>
      <c r="F9" s="14">
        <v>1.5722028770000001</v>
      </c>
      <c r="G9" s="15">
        <v>2.476706446072674E-3</v>
      </c>
      <c r="H9" s="14">
        <v>1.5760967619999999</v>
      </c>
      <c r="I9" s="15">
        <f t="shared" si="0"/>
        <v>-4.4121685166653712E-2</v>
      </c>
    </row>
    <row r="10" spans="1:9" x14ac:dyDescent="0.2">
      <c r="A10" s="16" t="s">
        <v>9</v>
      </c>
      <c r="B10" s="17">
        <v>18.551968768999998</v>
      </c>
      <c r="C10" s="18">
        <v>2.8367310375446042E-2</v>
      </c>
      <c r="D10" s="17">
        <v>19.129640685999998</v>
      </c>
      <c r="E10" s="18">
        <v>-6.9426327540588195E-3</v>
      </c>
      <c r="F10" s="17">
        <v>18.996830616</v>
      </c>
      <c r="G10" s="18">
        <v>4.9420889356631248E-2</v>
      </c>
      <c r="H10" s="17">
        <v>19.93567088</v>
      </c>
      <c r="I10" s="18">
        <f t="shared" si="0"/>
        <v>4.2135145517390393E-2</v>
      </c>
    </row>
    <row r="11" spans="1:9" x14ac:dyDescent="0.2">
      <c r="A11" s="13" t="s">
        <v>10</v>
      </c>
      <c r="B11" s="14">
        <v>4.661232225</v>
      </c>
      <c r="C11" s="15">
        <v>8.044014648937603E-2</v>
      </c>
      <c r="D11" s="14">
        <v>5.036182428</v>
      </c>
      <c r="E11" s="15">
        <v>-1.2458494285505495E-3</v>
      </c>
      <c r="F11" s="14">
        <v>5.0299081030000004</v>
      </c>
      <c r="G11" s="15">
        <v>7.5704533403480267E-2</v>
      </c>
      <c r="H11" s="14">
        <v>5.4106949489999998</v>
      </c>
      <c r="I11" s="15">
        <f t="shared" si="0"/>
        <v>7.436436752525033E-2</v>
      </c>
    </row>
    <row r="12" spans="1:9" x14ac:dyDescent="0.2">
      <c r="A12" s="13" t="s">
        <v>11</v>
      </c>
      <c r="B12" s="14">
        <v>1.3762299E-2</v>
      </c>
      <c r="C12" s="15">
        <v>7.6014116536779142E-2</v>
      </c>
      <c r="D12" s="14">
        <v>1.4841284999999999E-2</v>
      </c>
      <c r="E12" s="15">
        <v>6.1653421519767271E-2</v>
      </c>
      <c r="F12" s="14">
        <v>1.5756301E-2</v>
      </c>
      <c r="G12" s="15">
        <v>0.28330253401480454</v>
      </c>
      <c r="H12" s="14">
        <v>2.0220101000000001E-2</v>
      </c>
      <c r="I12" s="15">
        <f t="shared" si="0"/>
        <v>0.36242252608180503</v>
      </c>
    </row>
    <row r="13" spans="1:9" x14ac:dyDescent="0.2">
      <c r="A13" s="13" t="s">
        <v>12</v>
      </c>
      <c r="B13" s="14">
        <v>2.7984845379999999</v>
      </c>
      <c r="C13" s="15">
        <v>1.7663642006751079E-3</v>
      </c>
      <c r="D13" s="14">
        <v>2.8679638330000001</v>
      </c>
      <c r="E13" s="15">
        <v>3.8086061526704018E-2</v>
      </c>
      <c r="F13" s="14">
        <v>2.9771932799999998</v>
      </c>
      <c r="G13" s="15">
        <v>-6.7604656826311227E-2</v>
      </c>
      <c r="H13" s="14">
        <v>2.7759211499999998</v>
      </c>
      <c r="I13" s="15">
        <f t="shared" si="0"/>
        <v>-3.2093390418985956E-2</v>
      </c>
    </row>
    <row r="14" spans="1:9" x14ac:dyDescent="0.2">
      <c r="A14" s="13" t="s">
        <v>13</v>
      </c>
      <c r="B14" s="14">
        <v>9.0344771389999998</v>
      </c>
      <c r="C14" s="15">
        <v>1.2141472724274571E-2</v>
      </c>
      <c r="D14" s="14">
        <v>9.1371478150000005</v>
      </c>
      <c r="E14" s="15">
        <v>-4.555685006174981E-2</v>
      </c>
      <c r="F14" s="14">
        <v>8.7208881419999997</v>
      </c>
      <c r="G14" s="15">
        <v>8.5952943873913057E-2</v>
      </c>
      <c r="H14" s="14">
        <v>9.4704741509999995</v>
      </c>
      <c r="I14" s="15">
        <f t="shared" si="0"/>
        <v>3.6480348435733223E-2</v>
      </c>
    </row>
    <row r="15" spans="1:9" x14ac:dyDescent="0.2">
      <c r="A15" s="19" t="s">
        <v>14</v>
      </c>
      <c r="B15" s="20">
        <v>2.0440125650000001</v>
      </c>
      <c r="C15" s="21">
        <v>1.4555807467823589E-2</v>
      </c>
      <c r="D15" s="20">
        <v>2.0735053240000001</v>
      </c>
      <c r="E15" s="21">
        <v>8.6606704560359349E-2</v>
      </c>
      <c r="F15" s="20">
        <v>2.2530847870000001</v>
      </c>
      <c r="G15" s="21">
        <v>2.3415625681022512E-3</v>
      </c>
      <c r="H15" s="20">
        <v>2.2583605260000001</v>
      </c>
      <c r="I15" s="21">
        <f t="shared" si="0"/>
        <v>8.9151062146006765E-2</v>
      </c>
    </row>
    <row r="16" spans="1:9" s="12" customFormat="1" x14ac:dyDescent="0.2">
      <c r="A16" s="22" t="s">
        <v>15</v>
      </c>
      <c r="B16" s="10">
        <v>4.2807039590000002</v>
      </c>
      <c r="C16" s="11">
        <v>-2.5958994082770914E-2</v>
      </c>
      <c r="D16" s="10">
        <v>4.1782784790000003</v>
      </c>
      <c r="E16" s="11">
        <v>5.0162702427187789E-3</v>
      </c>
      <c r="F16" s="10">
        <v>4.1992378529999996</v>
      </c>
      <c r="G16" s="11">
        <v>7.704469199544528E-2</v>
      </c>
      <c r="H16" s="10">
        <v>4.5227668400000001</v>
      </c>
      <c r="I16" s="11">
        <f t="shared" si="0"/>
        <v>8.2447439233980235E-2</v>
      </c>
    </row>
    <row r="17" spans="1:9" x14ac:dyDescent="0.2">
      <c r="A17" s="23" t="s">
        <v>16</v>
      </c>
      <c r="B17" s="10">
        <v>6.5740494250000001</v>
      </c>
      <c r="C17" s="11">
        <v>0.11189861359145303</v>
      </c>
      <c r="D17" s="10">
        <v>7.3153804449999997</v>
      </c>
      <c r="E17" s="11">
        <v>-0.19960129756450418</v>
      </c>
      <c r="F17" s="10">
        <v>5.8552210159999998</v>
      </c>
      <c r="G17" s="11">
        <v>9.5989655465466672E-2</v>
      </c>
      <c r="H17" s="10">
        <v>6.4172616639999998</v>
      </c>
      <c r="I17" s="11">
        <f t="shared" si="0"/>
        <v>-0.12277130188271435</v>
      </c>
    </row>
    <row r="18" spans="1:9" s="12" customFormat="1" x14ac:dyDescent="0.2">
      <c r="A18" s="24" t="s">
        <v>17</v>
      </c>
      <c r="B18" s="14">
        <v>5.9310784969999997</v>
      </c>
      <c r="C18" s="15">
        <v>0.10763163486369809</v>
      </c>
      <c r="D18" s="14">
        <v>6.5777166899999999</v>
      </c>
      <c r="E18" s="15">
        <v>-0.20185293827241435</v>
      </c>
      <c r="F18" s="14">
        <v>5.2499852489999999</v>
      </c>
      <c r="G18" s="15">
        <v>0.11369145734527386</v>
      </c>
      <c r="H18" s="14">
        <v>5.8468637230000002</v>
      </c>
      <c r="I18" s="15">
        <f t="shared" si="0"/>
        <v>-0.111110435648757</v>
      </c>
    </row>
    <row r="19" spans="1:9" x14ac:dyDescent="0.2">
      <c r="A19" s="24" t="s">
        <v>18</v>
      </c>
      <c r="B19" s="14">
        <v>3.9351111000000001E-2</v>
      </c>
      <c r="C19" s="15">
        <v>8.188836142389988E-2</v>
      </c>
      <c r="D19" s="14">
        <v>4.2573509000000002E-2</v>
      </c>
      <c r="E19" s="15">
        <v>9.2331219397489672E-2</v>
      </c>
      <c r="F19" s="14">
        <v>4.6504373000000002E-2</v>
      </c>
      <c r="G19" s="15">
        <v>0.50438362000924086</v>
      </c>
      <c r="H19" s="14">
        <v>6.9960416999999997E-2</v>
      </c>
      <c r="I19" s="15">
        <f t="shared" si="0"/>
        <v>0.64328519408630358</v>
      </c>
    </row>
    <row r="20" spans="1:9" x14ac:dyDescent="0.2">
      <c r="A20" s="24" t="s">
        <v>19</v>
      </c>
      <c r="B20" s="14">
        <v>0.60361981600000003</v>
      </c>
      <c r="C20" s="15">
        <v>0.15610989000472264</v>
      </c>
      <c r="D20" s="14">
        <v>0.69509024500000005</v>
      </c>
      <c r="E20" s="15">
        <v>-0.19617431258872009</v>
      </c>
      <c r="F20" s="14">
        <v>0.55873139400000005</v>
      </c>
      <c r="G20" s="15">
        <v>-0.10433254981909967</v>
      </c>
      <c r="H20" s="14">
        <v>0.500437523</v>
      </c>
      <c r="I20" s="15">
        <f t="shared" si="0"/>
        <v>-0.28003949616642954</v>
      </c>
    </row>
    <row r="21" spans="1:9" s="12" customFormat="1" x14ac:dyDescent="0.2">
      <c r="A21" s="25" t="s">
        <v>20</v>
      </c>
      <c r="B21" s="17">
        <v>2.3117335360000002</v>
      </c>
      <c r="C21" s="18">
        <v>7.2871778601781623E-2</v>
      </c>
      <c r="D21" s="17">
        <v>2.4750608490000001</v>
      </c>
      <c r="E21" s="18">
        <v>-0.10788247493304359</v>
      </c>
      <c r="F21" s="17">
        <v>2.2080451590000001</v>
      </c>
      <c r="G21" s="18">
        <v>2.5434456252441118E-2</v>
      </c>
      <c r="H21" s="17">
        <v>2.2642055870000002</v>
      </c>
      <c r="I21" s="18">
        <f t="shared" si="0"/>
        <v>-8.5191950769691882E-2</v>
      </c>
    </row>
    <row r="22" spans="1:9" x14ac:dyDescent="0.2">
      <c r="A22" s="24" t="s">
        <v>21</v>
      </c>
      <c r="B22" s="14">
        <v>0.16623146699999999</v>
      </c>
      <c r="C22" s="15">
        <v>9.3542280508109421E-2</v>
      </c>
      <c r="D22" s="14">
        <v>0.18255167899999999</v>
      </c>
      <c r="E22" s="15">
        <v>4.8511577918710636E-3</v>
      </c>
      <c r="F22" s="14">
        <v>0.18343726599999999</v>
      </c>
      <c r="G22" s="15">
        <v>0.28523186777107767</v>
      </c>
      <c r="H22" s="14">
        <v>0.23575942</v>
      </c>
      <c r="I22" s="15">
        <f t="shared" si="0"/>
        <v>0.2914667303607763</v>
      </c>
    </row>
    <row r="23" spans="1:9" x14ac:dyDescent="0.2">
      <c r="A23" s="24" t="s">
        <v>46</v>
      </c>
      <c r="B23" s="14">
        <v>1.2912337659999999</v>
      </c>
      <c r="C23" s="15">
        <v>4.4746134112335634E-2</v>
      </c>
      <c r="D23" s="14">
        <v>1.3470523139999999</v>
      </c>
      <c r="E23" s="15">
        <v>-8.1317743091008143E-2</v>
      </c>
      <c r="F23" s="14">
        <v>1.2375130599999999</v>
      </c>
      <c r="G23" s="15">
        <v>0.18406165830686261</v>
      </c>
      <c r="H23" s="14">
        <v>1.465291766</v>
      </c>
      <c r="I23" s="15">
        <f t="shared" si="0"/>
        <v>8.7776436572752248E-2</v>
      </c>
    </row>
    <row r="24" spans="1:9" x14ac:dyDescent="0.2">
      <c r="A24" s="26" t="s">
        <v>23</v>
      </c>
      <c r="B24" s="20">
        <v>0.85426830200000003</v>
      </c>
      <c r="C24" s="15">
        <v>0.11152477468532251</v>
      </c>
      <c r="D24" s="20">
        <v>0.94545685499999998</v>
      </c>
      <c r="E24" s="15">
        <v>-0.16749788333810323</v>
      </c>
      <c r="F24" s="20">
        <v>0.78709483300000005</v>
      </c>
      <c r="G24" s="15">
        <v>-0.28451518624058858</v>
      </c>
      <c r="H24" s="20">
        <v>0.56315440000000005</v>
      </c>
      <c r="I24" s="15">
        <f t="shared" si="0"/>
        <v>-0.40435737810584693</v>
      </c>
    </row>
    <row r="25" spans="1:9" s="12" customFormat="1" x14ac:dyDescent="0.2">
      <c r="A25" s="23" t="s">
        <v>24</v>
      </c>
      <c r="B25" s="10">
        <v>20.845314234</v>
      </c>
      <c r="C25" s="11">
        <v>6.6102204439342893E-2</v>
      </c>
      <c r="D25" s="10">
        <v>22.266742652000001</v>
      </c>
      <c r="E25" s="11">
        <v>-7.2481588224357352E-2</v>
      </c>
      <c r="F25" s="10">
        <v>20.652813779999999</v>
      </c>
      <c r="G25" s="11">
        <v>5.7006853232760779E-2</v>
      </c>
      <c r="H25" s="10">
        <v>21.830165703999999</v>
      </c>
      <c r="I25" s="11">
        <f t="shared" si="0"/>
        <v>-1.9606682253580088E-2</v>
      </c>
    </row>
    <row r="26" spans="1:9" x14ac:dyDescent="0.2">
      <c r="A26" s="25" t="s">
        <v>25</v>
      </c>
      <c r="B26" s="17">
        <v>20.863702305</v>
      </c>
      <c r="C26" s="18">
        <v>3.3325675755625506E-2</v>
      </c>
      <c r="D26" s="17">
        <v>21.604701535</v>
      </c>
      <c r="E26" s="18">
        <v>-1.8506423629702784E-2</v>
      </c>
      <c r="F26" s="17">
        <v>21.204875776000002</v>
      </c>
      <c r="G26" s="18">
        <v>4.6923203017588788E-2</v>
      </c>
      <c r="H26" s="17">
        <v>22.199876466999999</v>
      </c>
      <c r="I26" s="18">
        <f t="shared" si="0"/>
        <v>2.7548398714779987E-2</v>
      </c>
    </row>
    <row r="27" spans="1:9" s="12" customFormat="1" x14ac:dyDescent="0.2">
      <c r="A27" s="27" t="s">
        <v>26</v>
      </c>
      <c r="B27" s="85">
        <v>1.8388070999999999E-2</v>
      </c>
      <c r="C27" s="29"/>
      <c r="D27" s="85">
        <v>-0.66204111700000001</v>
      </c>
      <c r="E27" s="29"/>
      <c r="F27" s="85">
        <v>0.55206199600000005</v>
      </c>
      <c r="G27" s="29"/>
      <c r="H27" s="85">
        <v>0.369710763</v>
      </c>
      <c r="I27" s="29"/>
    </row>
    <row r="28" spans="1:9" s="12" customFormat="1" x14ac:dyDescent="0.2">
      <c r="A28" s="30" t="s">
        <v>27</v>
      </c>
      <c r="B28" s="31">
        <v>2.336048356</v>
      </c>
      <c r="C28" s="32">
        <v>1.4748575217287341E-2</v>
      </c>
      <c r="D28" s="31">
        <v>2.370549596</v>
      </c>
      <c r="E28" s="32">
        <v>-2.84293220921078E-2</v>
      </c>
      <c r="F28" s="31">
        <v>2.303156478</v>
      </c>
      <c r="G28" s="32">
        <v>2.9722466386411073E-2</v>
      </c>
      <c r="H28" s="31">
        <v>2.3716119689999999</v>
      </c>
      <c r="I28" s="32">
        <f t="shared" si="0"/>
        <v>4.4815472403203493E-4</v>
      </c>
    </row>
    <row r="29" spans="1:9" x14ac:dyDescent="0.2">
      <c r="A29" s="24" t="s">
        <v>28</v>
      </c>
      <c r="B29" s="14">
        <v>2.8715942980000002</v>
      </c>
      <c r="C29" s="15">
        <v>0.13329759971987265</v>
      </c>
      <c r="D29" s="14">
        <v>3.2534076330000001</v>
      </c>
      <c r="E29" s="15">
        <v>-0.17587135168561274</v>
      </c>
      <c r="F29" s="14">
        <v>2.6812264350000001</v>
      </c>
      <c r="G29" s="15">
        <v>-0.12175673144890498</v>
      </c>
      <c r="H29" s="14">
        <v>2.354769068</v>
      </c>
      <c r="I29" s="15">
        <f t="shared" si="0"/>
        <v>-0.27621456219777674</v>
      </c>
    </row>
    <row r="30" spans="1:9" s="58" customFormat="1" x14ac:dyDescent="0.2">
      <c r="A30" s="24" t="s">
        <v>29</v>
      </c>
      <c r="B30" s="56">
        <v>0.53554594099999997</v>
      </c>
      <c r="C30" s="15"/>
      <c r="D30" s="56">
        <v>0.88285803699999998</v>
      </c>
      <c r="E30" s="15"/>
      <c r="F30" s="56">
        <v>0.37806995599999998</v>
      </c>
      <c r="G30" s="15"/>
      <c r="H30" s="56">
        <v>-1.6842900000000001E-2</v>
      </c>
      <c r="I30" s="15"/>
    </row>
    <row r="31" spans="1:9" x14ac:dyDescent="0.2">
      <c r="A31" s="23" t="s">
        <v>30</v>
      </c>
      <c r="B31" s="10">
        <v>23.181362590999999</v>
      </c>
      <c r="C31" s="11">
        <v>6.0870315573694933E-2</v>
      </c>
      <c r="D31" s="10">
        <v>24.637292249000001</v>
      </c>
      <c r="E31" s="11">
        <v>-6.8242969763377404E-2</v>
      </c>
      <c r="F31" s="10">
        <v>22.955970259000001</v>
      </c>
      <c r="G31" s="11">
        <v>5.4269429692764826E-2</v>
      </c>
      <c r="H31" s="10">
        <v>24.201777672999999</v>
      </c>
      <c r="I31" s="11">
        <f t="shared" si="0"/>
        <v>-1.7677047120211786E-2</v>
      </c>
    </row>
    <row r="32" spans="1:9" x14ac:dyDescent="0.2">
      <c r="A32" s="25" t="s">
        <v>31</v>
      </c>
      <c r="B32" s="17">
        <v>23.735296603999998</v>
      </c>
      <c r="C32" s="18">
        <v>4.5559526972630771E-2</v>
      </c>
      <c r="D32" s="17">
        <v>24.858109168999999</v>
      </c>
      <c r="E32" s="18">
        <v>-3.9102208112118508E-2</v>
      </c>
      <c r="F32" s="17">
        <v>23.886102211000001</v>
      </c>
      <c r="G32" s="18">
        <v>2.7988799474035764E-2</v>
      </c>
      <c r="H32" s="17">
        <v>24.554645535999999</v>
      </c>
      <c r="I32" s="18">
        <f t="shared" si="0"/>
        <v>-1.2207832499924964E-2</v>
      </c>
    </row>
    <row r="33" spans="1:9" ht="15" customHeight="1" x14ac:dyDescent="0.2">
      <c r="A33" s="59" t="s">
        <v>32</v>
      </c>
      <c r="B33" s="56">
        <v>0.55393401200000003</v>
      </c>
      <c r="C33" s="34"/>
      <c r="D33" s="56">
        <v>0.220816919</v>
      </c>
      <c r="E33" s="34"/>
      <c r="F33" s="56">
        <v>0.93013195199999998</v>
      </c>
      <c r="G33" s="34"/>
      <c r="H33" s="56">
        <v>0.35286786199999998</v>
      </c>
      <c r="I33" s="34"/>
    </row>
    <row r="34" spans="1:9" ht="17.25" customHeight="1" x14ac:dyDescent="0.2">
      <c r="A34" s="61" t="s">
        <v>72</v>
      </c>
      <c r="B34" s="90">
        <v>26.069597524999999</v>
      </c>
      <c r="C34" s="91">
        <v>2.5479898169278536E-2</v>
      </c>
      <c r="D34" s="90">
        <v>26.731445246</v>
      </c>
      <c r="E34" s="91">
        <v>8.1472000109155118E-3</v>
      </c>
      <c r="F34" s="90">
        <v>26.949231677</v>
      </c>
      <c r="G34" s="91">
        <v>-2.0395268762674612E-2</v>
      </c>
      <c r="H34" s="90">
        <v>26.399594854</v>
      </c>
      <c r="I34" s="91">
        <f t="shared" si="0"/>
        <v>-1.2414233085644932E-2</v>
      </c>
    </row>
    <row r="35" spans="1:9" ht="15" customHeight="1" x14ac:dyDescent="0.2">
      <c r="A35" s="22" t="s">
        <v>33</v>
      </c>
      <c r="B35" s="31"/>
      <c r="C35" s="39"/>
      <c r="D35" s="31"/>
      <c r="E35" s="39"/>
      <c r="F35" s="31"/>
      <c r="G35" s="39"/>
      <c r="H35" s="31"/>
      <c r="I35" s="39"/>
    </row>
    <row r="36" spans="1:9" ht="15" customHeight="1" x14ac:dyDescent="0.2">
      <c r="A36" s="24" t="s">
        <v>34</v>
      </c>
      <c r="B36" s="40">
        <v>0.23074122279426096</v>
      </c>
      <c r="C36" s="41">
        <v>-1.2273277141627292</v>
      </c>
      <c r="D36" s="40">
        <v>0.2184190778898355</v>
      </c>
      <c r="E36" s="41">
        <v>0.26303138683459737</v>
      </c>
      <c r="F36" s="40">
        <v>0.22104939175818147</v>
      </c>
      <c r="G36" s="41">
        <v>0.58186613524545405</v>
      </c>
      <c r="H36" s="40">
        <v>0.22686805311063601</v>
      </c>
      <c r="I36" s="41">
        <f>(H36-D36)*100</f>
        <v>0.84489752208005142</v>
      </c>
    </row>
    <row r="37" spans="1:9" ht="15" customHeight="1" x14ac:dyDescent="0.2">
      <c r="A37" s="24" t="s">
        <v>44</v>
      </c>
      <c r="B37" s="40">
        <v>0.10482206105529263</v>
      </c>
      <c r="C37" s="41">
        <v>-1.0583827437336226</v>
      </c>
      <c r="D37" s="40">
        <v>9.4498841492772198E-2</v>
      </c>
      <c r="E37" s="41">
        <v>0.5311564428467821</v>
      </c>
      <c r="F37" s="40">
        <v>9.981040592124002E-2</v>
      </c>
      <c r="G37" s="41">
        <v>0.80944087172327839</v>
      </c>
      <c r="H37" s="40">
        <v>0.1079048146384728</v>
      </c>
      <c r="I37" s="41">
        <f t="shared" ref="I37:I38" si="1">(H37-D37)*100</f>
        <v>1.3405973145700605</v>
      </c>
    </row>
    <row r="38" spans="1:9" ht="15" customHeight="1" x14ac:dyDescent="0.2">
      <c r="A38" s="24" t="s">
        <v>35</v>
      </c>
      <c r="B38" s="40">
        <v>1.4052199984597764</v>
      </c>
      <c r="C38" s="41">
        <v>-0.39990849847761911</v>
      </c>
      <c r="D38" s="40">
        <v>1.397383551775929</v>
      </c>
      <c r="E38" s="41">
        <v>2.123370189911955</v>
      </c>
      <c r="F38" s="40">
        <v>1.4186172536750485</v>
      </c>
      <c r="G38" s="41">
        <v>-9.4378154178036855</v>
      </c>
      <c r="H38" s="40">
        <v>1.3242390994970117</v>
      </c>
      <c r="I38" s="41">
        <f t="shared" si="1"/>
        <v>-7.3144452278917305</v>
      </c>
    </row>
    <row r="39" spans="1:9" ht="15" customHeight="1" x14ac:dyDescent="0.2">
      <c r="A39" s="128" t="s">
        <v>82</v>
      </c>
      <c r="B39" s="129">
        <v>6.0900257935823303</v>
      </c>
      <c r="C39" s="130">
        <v>0.32375451549336542</v>
      </c>
      <c r="D39" s="129">
        <v>6.3977174763128088</v>
      </c>
      <c r="E39" s="130">
        <v>1.993082568729232E-2</v>
      </c>
      <c r="F39" s="129">
        <v>6.4176483020001012</v>
      </c>
      <c r="G39" s="130">
        <v>-0.58060301801194836</v>
      </c>
      <c r="H39" s="129">
        <v>5.8370452839881528</v>
      </c>
      <c r="I39" s="130">
        <f>(H39-D39)</f>
        <v>-0.56067219232465604</v>
      </c>
    </row>
    <row r="40" spans="1:9" ht="15" customHeight="1" x14ac:dyDescent="0.2">
      <c r="A40" s="64" t="s">
        <v>73</v>
      </c>
      <c r="B40" s="138"/>
      <c r="C40" s="137"/>
      <c r="D40" s="138"/>
      <c r="E40" s="137"/>
      <c r="F40" s="138"/>
      <c r="G40" s="131"/>
      <c r="H40" s="131"/>
      <c r="I40" s="137"/>
    </row>
    <row r="41" spans="1:9" ht="12.75" customHeight="1" x14ac:dyDescent="0.2">
      <c r="A41" s="64" t="s">
        <v>40</v>
      </c>
      <c r="B41" s="93"/>
      <c r="C41" s="93"/>
      <c r="D41" s="93"/>
      <c r="E41" s="93"/>
      <c r="F41" s="93"/>
      <c r="G41" s="131"/>
      <c r="H41" s="131"/>
      <c r="I41" s="2"/>
    </row>
    <row r="42" spans="1:9" ht="12.75" customHeight="1" x14ac:dyDescent="0.2">
      <c r="A42" s="182" t="s">
        <v>50</v>
      </c>
      <c r="B42" s="182"/>
      <c r="C42" s="182"/>
      <c r="D42" s="182"/>
      <c r="E42" s="182"/>
      <c r="F42" s="182"/>
      <c r="G42" s="182"/>
      <c r="H42" s="182"/>
      <c r="I42" s="2"/>
    </row>
    <row r="43" spans="1:9" ht="13.35" customHeight="1" x14ac:dyDescent="0.2">
      <c r="A43" s="45" t="s">
        <v>75</v>
      </c>
      <c r="B43" s="93"/>
      <c r="C43" s="93"/>
      <c r="D43" s="93"/>
      <c r="E43" s="93"/>
      <c r="F43" s="93"/>
      <c r="G43" s="131"/>
      <c r="H43" s="131"/>
      <c r="I43" s="2"/>
    </row>
    <row r="44" spans="1:9" ht="15" customHeight="1" x14ac:dyDescent="0.2">
      <c r="A44" s="44" t="s">
        <v>97</v>
      </c>
      <c r="B44" s="94"/>
      <c r="C44" s="94"/>
      <c r="D44" s="94"/>
      <c r="E44" s="94"/>
      <c r="F44" s="94"/>
      <c r="G44" s="169"/>
      <c r="H44" s="169"/>
      <c r="I44" s="94"/>
    </row>
    <row r="45" spans="1:9" x14ac:dyDescent="0.2">
      <c r="A45" s="2" t="s">
        <v>96</v>
      </c>
      <c r="B45" s="2"/>
      <c r="C45" s="2"/>
      <c r="D45" s="2"/>
      <c r="E45" s="2"/>
      <c r="F45" s="2"/>
      <c r="G45" s="2"/>
      <c r="H45" s="2"/>
      <c r="I45" s="2"/>
    </row>
  </sheetData>
  <mergeCells count="2">
    <mergeCell ref="G2:H2"/>
    <mergeCell ref="A42:H42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pane xSplit="1" ySplit="3" topLeftCell="B7" activePane="bottomRight" state="frozen"/>
      <selection activeCell="C2" sqref="C2"/>
      <selection pane="topRight" activeCell="C2" sqref="C2"/>
      <selection pane="bottomLeft" activeCell="C2" sqref="C2"/>
      <selection pane="bottomRight" activeCell="A2" sqref="A2:I44"/>
    </sheetView>
  </sheetViews>
  <sheetFormatPr baseColWidth="10" defaultColWidth="11.42578125" defaultRowHeight="15" x14ac:dyDescent="0.25"/>
  <cols>
    <col min="1" max="1" width="53.42578125" style="4" customWidth="1"/>
    <col min="2" max="2" width="11.140625" style="4" customWidth="1"/>
    <col min="4" max="16384" width="11.42578125" style="4"/>
  </cols>
  <sheetData>
    <row r="1" spans="1:9" ht="18.75" x14ac:dyDescent="0.25">
      <c r="A1" s="1" t="s">
        <v>47</v>
      </c>
      <c r="B1" s="66"/>
      <c r="C1" s="67"/>
      <c r="D1" s="2"/>
      <c r="E1" s="67"/>
      <c r="F1" s="2"/>
      <c r="G1" s="2"/>
      <c r="H1" s="2"/>
      <c r="I1" s="67"/>
    </row>
    <row r="2" spans="1:9" x14ac:dyDescent="0.25">
      <c r="A2" s="5" t="s">
        <v>1</v>
      </c>
      <c r="B2" s="66"/>
      <c r="C2" s="67"/>
      <c r="D2" s="2"/>
      <c r="E2" s="67"/>
      <c r="F2" s="2"/>
      <c r="G2" s="179" t="s">
        <v>2</v>
      </c>
      <c r="H2" s="179"/>
      <c r="I2" s="67"/>
    </row>
    <row r="3" spans="1:9" ht="42.75" x14ac:dyDescent="0.2">
      <c r="A3" s="68" t="s">
        <v>38</v>
      </c>
      <c r="B3" s="69">
        <v>2018</v>
      </c>
      <c r="C3" s="8" t="s">
        <v>83</v>
      </c>
      <c r="D3" s="69" t="s">
        <v>94</v>
      </c>
      <c r="E3" s="8" t="s">
        <v>71</v>
      </c>
      <c r="F3" s="69">
        <v>2020</v>
      </c>
      <c r="G3" s="8" t="s">
        <v>84</v>
      </c>
      <c r="H3" s="6">
        <v>2021</v>
      </c>
      <c r="I3" s="8" t="s">
        <v>89</v>
      </c>
    </row>
    <row r="4" spans="1:9" s="12" customFormat="1" ht="12.75" x14ac:dyDescent="0.2">
      <c r="A4" s="70" t="s">
        <v>3</v>
      </c>
      <c r="B4" s="71">
        <v>1.209769146</v>
      </c>
      <c r="C4" s="72">
        <v>3.615599729171004E-2</v>
      </c>
      <c r="D4" s="71">
        <v>1.1917701759999999</v>
      </c>
      <c r="E4" s="72">
        <v>-5.3236774403053744E-5</v>
      </c>
      <c r="F4" s="71">
        <v>1.1917067299999999</v>
      </c>
      <c r="G4" s="72">
        <v>5.6389032895702851E-3</v>
      </c>
      <c r="H4" s="71">
        <v>1.198426649</v>
      </c>
      <c r="I4" s="72">
        <f>(H4/D4)-1</f>
        <v>5.5853663181448798E-3</v>
      </c>
    </row>
    <row r="5" spans="1:9" s="12" customFormat="1" ht="12.75" x14ac:dyDescent="0.2">
      <c r="A5" s="13" t="s">
        <v>4</v>
      </c>
      <c r="B5" s="14">
        <v>0.46475506</v>
      </c>
      <c r="C5" s="51">
        <v>9.9746413752419549E-3</v>
      </c>
      <c r="D5" s="14">
        <v>0.45839643299999999</v>
      </c>
      <c r="E5" s="51">
        <v>-0.10906812837263069</v>
      </c>
      <c r="F5" s="14">
        <v>0.40839999199999999</v>
      </c>
      <c r="G5" s="51">
        <v>-1.4385027216161195E-2</v>
      </c>
      <c r="H5" s="14">
        <v>0.40252514700000003</v>
      </c>
      <c r="I5" s="51">
        <f t="shared" ref="I5:I34" si="0">(H5/D5)-1</f>
        <v>-0.12188420759373575</v>
      </c>
    </row>
    <row r="6" spans="1:9" s="12" customFormat="1" ht="12.75" x14ac:dyDescent="0.2">
      <c r="A6" s="13" t="s">
        <v>5</v>
      </c>
      <c r="B6" s="14">
        <v>0.68046978999999996</v>
      </c>
      <c r="C6" s="51">
        <v>5.8868859592473788E-2</v>
      </c>
      <c r="D6" s="14">
        <v>0.67040953599999997</v>
      </c>
      <c r="E6" s="51">
        <v>3.8560990874688228E-2</v>
      </c>
      <c r="F6" s="14">
        <v>0.69626119200000003</v>
      </c>
      <c r="G6" s="51">
        <v>3.7739782572859593E-2</v>
      </c>
      <c r="H6" s="14">
        <v>0.72253793799999999</v>
      </c>
      <c r="I6" s="51">
        <f t="shared" si="0"/>
        <v>7.7756056858952594E-2</v>
      </c>
    </row>
    <row r="7" spans="1:9" s="12" customFormat="1" ht="12.75" x14ac:dyDescent="0.2">
      <c r="A7" s="13" t="s">
        <v>6</v>
      </c>
      <c r="B7" s="14">
        <v>5.9363890000000002E-3</v>
      </c>
      <c r="C7" s="51">
        <v>8.9578024620691199E-3</v>
      </c>
      <c r="D7" s="14">
        <v>5.989566E-3</v>
      </c>
      <c r="E7" s="51">
        <v>-2.5491830292879269E-2</v>
      </c>
      <c r="F7" s="14">
        <v>5.8368810000000004E-3</v>
      </c>
      <c r="G7" s="51">
        <v>7.0850168094912291E-2</v>
      </c>
      <c r="H7" s="14">
        <v>6.2504250000000004E-3</v>
      </c>
      <c r="I7" s="51">
        <f t="shared" si="0"/>
        <v>4.3552237340735545E-2</v>
      </c>
    </row>
    <row r="8" spans="1:9" ht="12.75" x14ac:dyDescent="0.2">
      <c r="A8" s="13" t="s">
        <v>7</v>
      </c>
      <c r="B8" s="14">
        <v>2.4994298000000002E-2</v>
      </c>
      <c r="C8" s="51">
        <v>0.39036299399166952</v>
      </c>
      <c r="D8" s="14">
        <v>3.4751147000000003E-2</v>
      </c>
      <c r="E8" s="51">
        <v>0.11536764527513288</v>
      </c>
      <c r="F8" s="14">
        <v>3.8760305000000002E-2</v>
      </c>
      <c r="G8" s="51">
        <v>0.15000044504293752</v>
      </c>
      <c r="H8" s="14">
        <v>4.4574368000000003E-2</v>
      </c>
      <c r="I8" s="51">
        <f t="shared" si="0"/>
        <v>0.28267328845289619</v>
      </c>
    </row>
    <row r="9" spans="1:9" s="12" customFormat="1" ht="12.75" x14ac:dyDescent="0.2">
      <c r="A9" s="13" t="s">
        <v>8</v>
      </c>
      <c r="B9" s="14">
        <v>3.3613605999999997E-2</v>
      </c>
      <c r="C9" s="51">
        <v>-0.31082953007913017</v>
      </c>
      <c r="D9" s="14">
        <v>2.2223492000000001E-2</v>
      </c>
      <c r="E9" s="51">
        <v>0.91006692377597553</v>
      </c>
      <c r="F9" s="14">
        <v>4.2448356999999999E-2</v>
      </c>
      <c r="G9" s="51">
        <v>-0.4690308272708883</v>
      </c>
      <c r="H9" s="14">
        <v>2.2538769E-2</v>
      </c>
      <c r="I9" s="51">
        <f t="shared" si="0"/>
        <v>1.4186654374569008E-2</v>
      </c>
    </row>
    <row r="10" spans="1:9" ht="12.75" x14ac:dyDescent="0.2">
      <c r="A10" s="73" t="s">
        <v>9</v>
      </c>
      <c r="B10" s="74">
        <v>1.3774252360000001</v>
      </c>
      <c r="C10" s="75">
        <v>8.1493190882410138E-2</v>
      </c>
      <c r="D10" s="74">
        <v>1.420450145</v>
      </c>
      <c r="E10" s="75">
        <v>-3.2286616437354754E-2</v>
      </c>
      <c r="F10" s="74">
        <v>1.374588616</v>
      </c>
      <c r="G10" s="75">
        <v>1.8181083204896753E-2</v>
      </c>
      <c r="H10" s="74">
        <v>1.399580126</v>
      </c>
      <c r="I10" s="75">
        <f t="shared" si="0"/>
        <v>-1.4692538892310036E-2</v>
      </c>
    </row>
    <row r="11" spans="1:9" ht="12.75" x14ac:dyDescent="0.2">
      <c r="A11" s="76" t="s">
        <v>10</v>
      </c>
      <c r="B11" s="14">
        <v>8.8383479999999993E-3</v>
      </c>
      <c r="C11" s="51">
        <v>1.2810750380048397</v>
      </c>
      <c r="D11" s="14">
        <v>2.0160935000000001E-2</v>
      </c>
      <c r="E11" s="51">
        <v>0.39741624086382887</v>
      </c>
      <c r="F11" s="14">
        <v>2.8173218E-2</v>
      </c>
      <c r="G11" s="51">
        <v>8.7807434706251852E-2</v>
      </c>
      <c r="H11" s="14">
        <v>3.0647035999999999E-2</v>
      </c>
      <c r="I11" s="51">
        <f t="shared" si="0"/>
        <v>0.52011977619093552</v>
      </c>
    </row>
    <row r="12" spans="1:9" s="58" customFormat="1" ht="12.75" x14ac:dyDescent="0.2">
      <c r="A12" s="13" t="s">
        <v>11</v>
      </c>
      <c r="B12" s="14">
        <v>6.0580541000000002E-2</v>
      </c>
      <c r="C12" s="51">
        <v>0.58863416224691689</v>
      </c>
      <c r="D12" s="14">
        <v>9.6240317000000006E-2</v>
      </c>
      <c r="E12" s="51">
        <v>-0.73944836445208306</v>
      </c>
      <c r="F12" s="14">
        <v>2.5075572000000001E-2</v>
      </c>
      <c r="G12" s="51">
        <v>3.3606411849751439E-4</v>
      </c>
      <c r="H12" s="14">
        <v>2.5083998999999999E-2</v>
      </c>
      <c r="I12" s="51">
        <f t="shared" si="0"/>
        <v>-0.7393608023963596</v>
      </c>
    </row>
    <row r="13" spans="1:9" ht="12.75" x14ac:dyDescent="0.2">
      <c r="A13" s="77" t="s">
        <v>12</v>
      </c>
      <c r="B13" s="78">
        <v>0.90216881900000001</v>
      </c>
      <c r="C13" s="79">
        <v>8.4350618202032823E-2</v>
      </c>
      <c r="D13" s="78">
        <v>0.90903591800000005</v>
      </c>
      <c r="E13" s="79">
        <v>2.8867490800291939E-2</v>
      </c>
      <c r="F13" s="78">
        <v>0.93527750399999998</v>
      </c>
      <c r="G13" s="79">
        <v>2.718709676138964E-3</v>
      </c>
      <c r="H13" s="78">
        <v>0.93782025199999997</v>
      </c>
      <c r="I13" s="79">
        <f t="shared" si="0"/>
        <v>3.1664682802995614E-2</v>
      </c>
    </row>
    <row r="14" spans="1:9" s="12" customFormat="1" ht="12.75" x14ac:dyDescent="0.2">
      <c r="A14" s="13" t="s">
        <v>13</v>
      </c>
      <c r="B14" s="14">
        <v>0.54595976800000001</v>
      </c>
      <c r="C14" s="51">
        <v>-7.4556711858463354E-3</v>
      </c>
      <c r="D14" s="14">
        <v>0.54181585099999996</v>
      </c>
      <c r="E14" s="51">
        <v>-3.6446748399023843E-2</v>
      </c>
      <c r="F14" s="14">
        <v>0.52206842499999995</v>
      </c>
      <c r="G14" s="51">
        <v>2.5678890654994069E-2</v>
      </c>
      <c r="H14" s="14">
        <v>0.53547456299999996</v>
      </c>
      <c r="I14" s="51">
        <f t="shared" si="0"/>
        <v>-1.1703769810898379E-2</v>
      </c>
    </row>
    <row r="15" spans="1:9" ht="12.75" x14ac:dyDescent="0.2">
      <c r="A15" s="24" t="s">
        <v>14</v>
      </c>
      <c r="B15" s="14">
        <v>-0.14012224000000001</v>
      </c>
      <c r="C15" s="51">
        <v>4.7007676805161269E-2</v>
      </c>
      <c r="D15" s="14">
        <v>-0.146802876</v>
      </c>
      <c r="E15" s="51">
        <v>-7.3546045514803149E-2</v>
      </c>
      <c r="F15" s="14">
        <v>-0.13600610499999999</v>
      </c>
      <c r="G15" s="51">
        <v>-4.8235922938900444E-2</v>
      </c>
      <c r="H15" s="14">
        <v>-0.12944572500000001</v>
      </c>
      <c r="I15" s="51">
        <f t="shared" si="0"/>
        <v>-0.1182344070697906</v>
      </c>
    </row>
    <row r="16" spans="1:9" s="12" customFormat="1" ht="12.75" x14ac:dyDescent="0.2">
      <c r="A16" s="61" t="s">
        <v>15</v>
      </c>
      <c r="B16" s="80">
        <v>0.16765608900000001</v>
      </c>
      <c r="C16" s="81">
        <v>0.40095416582519849</v>
      </c>
      <c r="D16" s="80">
        <v>0.22867996900000001</v>
      </c>
      <c r="E16" s="81">
        <v>-0.20027151569187063</v>
      </c>
      <c r="F16" s="80">
        <v>0.18288188499999999</v>
      </c>
      <c r="G16" s="81">
        <v>9.9909250169856856E-2</v>
      </c>
      <c r="H16" s="80">
        <v>0.201153477</v>
      </c>
      <c r="I16" s="81">
        <f t="shared" si="0"/>
        <v>-0.12037124248516939</v>
      </c>
    </row>
    <row r="17" spans="1:9" ht="12.75" x14ac:dyDescent="0.2">
      <c r="A17" s="82" t="s">
        <v>16</v>
      </c>
      <c r="B17" s="74">
        <v>0.267729983</v>
      </c>
      <c r="C17" s="75">
        <v>0.58819415169492006</v>
      </c>
      <c r="D17" s="74">
        <v>0.41616511</v>
      </c>
      <c r="E17" s="75">
        <v>-0.15420768934714402</v>
      </c>
      <c r="F17" s="74">
        <v>0.35198924999999998</v>
      </c>
      <c r="G17" s="75">
        <v>0.16958508818095996</v>
      </c>
      <c r="H17" s="74">
        <v>0.41168137799999999</v>
      </c>
      <c r="I17" s="75">
        <f t="shared" si="0"/>
        <v>-1.0773925762301406E-2</v>
      </c>
    </row>
    <row r="18" spans="1:9" ht="12.75" x14ac:dyDescent="0.2">
      <c r="A18" s="24" t="s">
        <v>17</v>
      </c>
      <c r="B18" s="14">
        <v>0.26137876599999998</v>
      </c>
      <c r="C18" s="51">
        <v>0.55699439565160258</v>
      </c>
      <c r="D18" s="14">
        <v>0.39811099700000002</v>
      </c>
      <c r="E18" s="51">
        <v>-0.18837945086957741</v>
      </c>
      <c r="F18" s="14">
        <v>0.32311506600000001</v>
      </c>
      <c r="G18" s="51">
        <v>0.2261528529282506</v>
      </c>
      <c r="H18" s="14">
        <v>0.39618846000000002</v>
      </c>
      <c r="I18" s="51">
        <f t="shared" si="0"/>
        <v>-4.8291481885389675E-3</v>
      </c>
    </row>
    <row r="19" spans="1:9" s="12" customFormat="1" ht="12.75" x14ac:dyDescent="0.2">
      <c r="A19" s="24" t="s">
        <v>18</v>
      </c>
      <c r="B19" s="14">
        <v>5.1095350000000001E-3</v>
      </c>
      <c r="C19" s="51">
        <v>-0.53285338098280954</v>
      </c>
      <c r="D19" s="14">
        <v>2.3869020000000002E-3</v>
      </c>
      <c r="E19" s="51">
        <v>0.37663129864569211</v>
      </c>
      <c r="F19" s="14">
        <v>3.2858840000000002E-3</v>
      </c>
      <c r="G19" s="51">
        <v>0.64007128675266678</v>
      </c>
      <c r="H19" s="14">
        <v>5.3890839999999997E-3</v>
      </c>
      <c r="I19" s="51">
        <f t="shared" si="0"/>
        <v>1.2577734653538348</v>
      </c>
    </row>
    <row r="20" spans="1:9" ht="12.75" x14ac:dyDescent="0.2">
      <c r="A20" s="24" t="s">
        <v>41</v>
      </c>
      <c r="B20" s="14">
        <v>1.2416809999999999E-3</v>
      </c>
      <c r="C20" s="51">
        <v>11.684500455816559</v>
      </c>
      <c r="D20" s="14">
        <v>1.5667210000000001E-2</v>
      </c>
      <c r="E20" s="51">
        <v>0.6332390387312099</v>
      </c>
      <c r="F20" s="14">
        <v>2.5588298999999998E-2</v>
      </c>
      <c r="G20" s="51">
        <v>-0.605138583068769</v>
      </c>
      <c r="H20" s="14">
        <v>1.0103832E-2</v>
      </c>
      <c r="I20" s="51">
        <f t="shared" si="0"/>
        <v>-0.35509691897919293</v>
      </c>
    </row>
    <row r="21" spans="1:9" ht="12.75" x14ac:dyDescent="0.2">
      <c r="A21" s="82" t="s">
        <v>20</v>
      </c>
      <c r="B21" s="74">
        <v>0.180523604</v>
      </c>
      <c r="C21" s="75">
        <v>-0.21001883066402194</v>
      </c>
      <c r="D21" s="74">
        <v>0.141290051</v>
      </c>
      <c r="E21" s="75">
        <v>-4.6199891314357311E-2</v>
      </c>
      <c r="F21" s="74">
        <v>0.134762466</v>
      </c>
      <c r="G21" s="75">
        <v>0.12861121879440818</v>
      </c>
      <c r="H21" s="74">
        <v>0.152094431</v>
      </c>
      <c r="I21" s="75">
        <f t="shared" si="0"/>
        <v>7.6469503149942275E-2</v>
      </c>
    </row>
    <row r="22" spans="1:9" ht="12.75" x14ac:dyDescent="0.2">
      <c r="A22" s="24" t="s">
        <v>21</v>
      </c>
      <c r="B22" s="14">
        <v>6.0081620000000001E-3</v>
      </c>
      <c r="C22" s="51">
        <v>0.24030819739108722</v>
      </c>
      <c r="D22" s="14">
        <v>6.4844280000000004E-3</v>
      </c>
      <c r="E22" s="51">
        <v>-0.1703251235112796</v>
      </c>
      <c r="F22" s="14">
        <v>5.3799670000000003E-3</v>
      </c>
      <c r="G22" s="51">
        <v>0.45755336417491033</v>
      </c>
      <c r="H22" s="14">
        <v>7.8415889999999995E-3</v>
      </c>
      <c r="I22" s="51">
        <f t="shared" si="0"/>
        <v>0.20929540739753749</v>
      </c>
    </row>
    <row r="23" spans="1:9" s="12" customFormat="1" ht="12.75" x14ac:dyDescent="0.2">
      <c r="A23" s="24" t="s">
        <v>42</v>
      </c>
      <c r="B23" s="14">
        <v>0.14716336799999999</v>
      </c>
      <c r="C23" s="51">
        <v>-0.14281292790166933</v>
      </c>
      <c r="D23" s="14">
        <v>0.125717943</v>
      </c>
      <c r="E23" s="51">
        <v>-2.7662582738885555E-2</v>
      </c>
      <c r="F23" s="14">
        <v>0.12224026</v>
      </c>
      <c r="G23" s="51">
        <v>8.2526624207114763E-2</v>
      </c>
      <c r="H23" s="14">
        <v>0.13232833599999999</v>
      </c>
      <c r="I23" s="51">
        <f t="shared" si="0"/>
        <v>5.2581141897938943E-2</v>
      </c>
    </row>
    <row r="24" spans="1:9" ht="12.75" x14ac:dyDescent="0.2">
      <c r="A24" s="24" t="s">
        <v>23</v>
      </c>
      <c r="B24" s="14">
        <v>2.7352073000000001E-2</v>
      </c>
      <c r="C24" s="51">
        <v>-0.66293215877670919</v>
      </c>
      <c r="D24" s="14">
        <v>9.0876800000000008E-3</v>
      </c>
      <c r="E24" s="51">
        <v>-0.21407465931899006</v>
      </c>
      <c r="F24" s="14">
        <v>7.1422380000000004E-3</v>
      </c>
      <c r="G24" s="51">
        <v>0.66957555880943764</v>
      </c>
      <c r="H24" s="14">
        <v>1.1924506E-2</v>
      </c>
      <c r="I24" s="51">
        <f t="shared" si="0"/>
        <v>0.31216173984999451</v>
      </c>
    </row>
    <row r="25" spans="1:9" s="12" customFormat="1" ht="12.75" x14ac:dyDescent="0.2">
      <c r="A25" s="83" t="s">
        <v>24</v>
      </c>
      <c r="B25" s="71">
        <v>1.4774991289999999</v>
      </c>
      <c r="C25" s="72">
        <v>0.13858632566021667</v>
      </c>
      <c r="D25" s="71">
        <v>1.607935286</v>
      </c>
      <c r="E25" s="72">
        <v>-3.995142438835686E-2</v>
      </c>
      <c r="F25" s="71">
        <v>1.5436959809999999</v>
      </c>
      <c r="G25" s="72">
        <v>4.3021454235424361E-2</v>
      </c>
      <c r="H25" s="71">
        <v>1.6101080270000001</v>
      </c>
      <c r="I25" s="72">
        <f t="shared" si="0"/>
        <v>1.3512614711037596E-3</v>
      </c>
    </row>
    <row r="26" spans="1:9" s="12" customFormat="1" ht="12.75" x14ac:dyDescent="0.2">
      <c r="A26" s="82" t="s">
        <v>25</v>
      </c>
      <c r="B26" s="74">
        <v>1.557948841</v>
      </c>
      <c r="C26" s="75">
        <v>4.6554676252529292E-2</v>
      </c>
      <c r="D26" s="74">
        <v>1.561740197</v>
      </c>
      <c r="E26" s="75">
        <v>-3.3545345826813011E-2</v>
      </c>
      <c r="F26" s="74">
        <v>1.509351082</v>
      </c>
      <c r="G26" s="75">
        <v>2.8040842521488418E-2</v>
      </c>
      <c r="H26" s="74">
        <v>1.551674558</v>
      </c>
      <c r="I26" s="75">
        <f t="shared" si="0"/>
        <v>-6.4451430649832275E-3</v>
      </c>
    </row>
    <row r="27" spans="1:9" ht="12.75" x14ac:dyDescent="0.2">
      <c r="A27" s="84" t="s">
        <v>26</v>
      </c>
      <c r="B27" s="85">
        <v>8.0449710999999993E-2</v>
      </c>
      <c r="C27" s="86"/>
      <c r="D27" s="85">
        <v>-4.6195089000000002E-2</v>
      </c>
      <c r="E27" s="86"/>
      <c r="F27" s="85">
        <v>-3.4344897999999999E-2</v>
      </c>
      <c r="G27" s="86"/>
      <c r="H27" s="85">
        <v>-5.8433469000000002E-2</v>
      </c>
      <c r="I27" s="86"/>
    </row>
    <row r="28" spans="1:9" ht="12.75" x14ac:dyDescent="0.2">
      <c r="A28" s="87" t="s">
        <v>27</v>
      </c>
      <c r="B28" s="31">
        <v>3.0539874000000002E-2</v>
      </c>
      <c r="C28" s="55">
        <v>-7.8020983321673176E-2</v>
      </c>
      <c r="D28" s="31">
        <v>2.8157122999999999E-2</v>
      </c>
      <c r="E28" s="55">
        <v>0.16810215305022469</v>
      </c>
      <c r="F28" s="31">
        <v>3.2890396000000002E-2</v>
      </c>
      <c r="G28" s="55">
        <v>0.30358618971933327</v>
      </c>
      <c r="H28" s="31">
        <v>4.2875466000000001E-2</v>
      </c>
      <c r="I28" s="55">
        <f t="shared" si="0"/>
        <v>0.52272183489769186</v>
      </c>
    </row>
    <row r="29" spans="1:9" ht="12.75" x14ac:dyDescent="0.2">
      <c r="A29" s="24" t="s">
        <v>28</v>
      </c>
      <c r="B29" s="14">
        <v>4.4314655000000001E-2</v>
      </c>
      <c r="C29" s="51">
        <v>0.59297983928792863</v>
      </c>
      <c r="D29" s="14">
        <v>7.0592351999999997E-2</v>
      </c>
      <c r="E29" s="51">
        <v>0.2704091939024782</v>
      </c>
      <c r="F29" s="14">
        <v>8.9681173000000003E-2</v>
      </c>
      <c r="G29" s="51">
        <v>0.40510280792156905</v>
      </c>
      <c r="H29" s="14">
        <v>0.12601126800000001</v>
      </c>
      <c r="I29" s="51">
        <f t="shared" si="0"/>
        <v>0.78505552556174951</v>
      </c>
    </row>
    <row r="30" spans="1:9" s="58" customFormat="1" ht="12.75" x14ac:dyDescent="0.2">
      <c r="A30" s="24" t="s">
        <v>43</v>
      </c>
      <c r="B30" s="57">
        <v>1.377478E-2</v>
      </c>
      <c r="C30" s="51"/>
      <c r="D30" s="57">
        <v>4.2435227999999998E-2</v>
      </c>
      <c r="E30" s="51"/>
      <c r="F30" s="57">
        <v>5.6790777000000001E-2</v>
      </c>
      <c r="G30" s="51"/>
      <c r="H30" s="57">
        <v>8.3135801999999995E-2</v>
      </c>
      <c r="I30" s="51"/>
    </row>
    <row r="31" spans="1:9" ht="12.75" x14ac:dyDescent="0.2">
      <c r="A31" s="83" t="s">
        <v>30</v>
      </c>
      <c r="B31" s="71">
        <v>1.508039004</v>
      </c>
      <c r="C31" s="72">
        <v>0.1340012554778065</v>
      </c>
      <c r="D31" s="71">
        <v>1.6360924100000001</v>
      </c>
      <c r="E31" s="72">
        <v>-3.6370826388712363E-2</v>
      </c>
      <c r="F31" s="71">
        <v>1.5765863769999999</v>
      </c>
      <c r="G31" s="72">
        <v>4.8457298702131224E-2</v>
      </c>
      <c r="H31" s="71">
        <v>1.6529834940000001</v>
      </c>
      <c r="I31" s="72">
        <f t="shared" si="0"/>
        <v>1.0324040315057736E-2</v>
      </c>
    </row>
    <row r="32" spans="1:9" ht="12.75" x14ac:dyDescent="0.2">
      <c r="A32" s="82" t="s">
        <v>31</v>
      </c>
      <c r="B32" s="74">
        <v>1.602263496</v>
      </c>
      <c r="C32" s="75">
        <v>6.2313438298611468E-2</v>
      </c>
      <c r="D32" s="74">
        <v>1.632332549</v>
      </c>
      <c r="E32" s="75">
        <v>-2.0400434960633707E-2</v>
      </c>
      <c r="F32" s="74">
        <v>1.599032255</v>
      </c>
      <c r="G32" s="75">
        <v>4.9188233541918036E-2</v>
      </c>
      <c r="H32" s="74">
        <v>1.6776858269999999</v>
      </c>
      <c r="I32" s="75">
        <f t="shared" si="0"/>
        <v>2.7784337222084066E-2</v>
      </c>
    </row>
    <row r="33" spans="1:9" ht="12.75" x14ac:dyDescent="0.2">
      <c r="A33" s="42" t="s">
        <v>32</v>
      </c>
      <c r="B33" s="33">
        <v>9.4224492000000007E-2</v>
      </c>
      <c r="C33" s="86"/>
      <c r="D33" s="33">
        <v>-3.7598599999999999E-3</v>
      </c>
      <c r="E33" s="86"/>
      <c r="F33" s="33">
        <v>2.2445877999999999E-2</v>
      </c>
      <c r="G33" s="86"/>
      <c r="H33" s="33">
        <v>2.4702333E-2</v>
      </c>
      <c r="I33" s="86"/>
    </row>
    <row r="34" spans="1:9" ht="17.25" x14ac:dyDescent="0.2">
      <c r="A34" s="82" t="s">
        <v>49</v>
      </c>
      <c r="B34" s="37">
        <v>0.39425652</v>
      </c>
      <c r="C34" s="62">
        <v>0.10166019575275498</v>
      </c>
      <c r="D34" s="37">
        <v>0.43433671499999998</v>
      </c>
      <c r="E34" s="62">
        <v>0.13067457352759138</v>
      </c>
      <c r="F34" s="37">
        <v>0.49109348000000003</v>
      </c>
      <c r="G34" s="62">
        <v>0.19143699484668386</v>
      </c>
      <c r="H34" s="37">
        <v>0.58510693999999996</v>
      </c>
      <c r="I34" s="62">
        <f t="shared" si="0"/>
        <v>0.34712751603326919</v>
      </c>
    </row>
    <row r="35" spans="1:9" ht="12.75" x14ac:dyDescent="0.2">
      <c r="A35" s="83" t="s">
        <v>33</v>
      </c>
      <c r="B35" s="31"/>
      <c r="C35" s="39"/>
      <c r="D35" s="31"/>
      <c r="E35" s="39"/>
      <c r="F35" s="31"/>
      <c r="G35" s="39"/>
      <c r="H35" s="31"/>
      <c r="I35" s="39"/>
    </row>
    <row r="36" spans="1:9" ht="12.75" x14ac:dyDescent="0.2">
      <c r="A36" s="24" t="s">
        <v>34</v>
      </c>
      <c r="B36" s="40">
        <v>0.12171701564497835</v>
      </c>
      <c r="C36" s="41">
        <v>3.6710983112720683</v>
      </c>
      <c r="D36" s="40">
        <v>0.16099119691384875</v>
      </c>
      <c r="E36" s="41">
        <v>-2.7946384181309734</v>
      </c>
      <c r="F36" s="40">
        <v>0.13304481273253901</v>
      </c>
      <c r="G36" s="41">
        <v>1.0679346580080433</v>
      </c>
      <c r="H36" s="40">
        <v>0.14372415931261945</v>
      </c>
      <c r="I36" s="41">
        <f>(H36-D36)*100</f>
        <v>-1.72670376012293</v>
      </c>
    </row>
    <row r="37" spans="1:9" ht="12.75" x14ac:dyDescent="0.2">
      <c r="A37" s="24" t="s">
        <v>44</v>
      </c>
      <c r="B37" s="40">
        <v>9.9545304831339679E-2</v>
      </c>
      <c r="C37" s="41">
        <v>4.0140559855385423</v>
      </c>
      <c r="D37" s="40">
        <v>0.14116852091278431</v>
      </c>
      <c r="E37" s="41">
        <v>-3.2051154993903457</v>
      </c>
      <c r="F37" s="40">
        <v>0.10911736591888085</v>
      </c>
      <c r="G37" s="41">
        <v>0.39722729375657323</v>
      </c>
      <c r="H37" s="40">
        <v>0.11308963885644659</v>
      </c>
      <c r="I37" s="41">
        <f t="shared" ref="I37:I38" si="1">(H37-D37)*100</f>
        <v>-2.8078882056337724</v>
      </c>
    </row>
    <row r="38" spans="1:9" ht="15" customHeight="1" x14ac:dyDescent="0.2">
      <c r="A38" s="24" t="s">
        <v>35</v>
      </c>
      <c r="B38" s="40">
        <v>0.28622716478239402</v>
      </c>
      <c r="C38" s="41">
        <v>0.55975024445544252</v>
      </c>
      <c r="D38" s="40">
        <v>0.3057739946233734</v>
      </c>
      <c r="E38" s="41">
        <v>5.1491789687472362</v>
      </c>
      <c r="F38" s="40">
        <v>0.35726578431084577</v>
      </c>
      <c r="G38" s="41">
        <v>6.0793124307866648</v>
      </c>
      <c r="H38" s="40">
        <v>0.41805890861871242</v>
      </c>
      <c r="I38" s="41">
        <f t="shared" si="1"/>
        <v>11.228491399533901</v>
      </c>
    </row>
    <row r="39" spans="1:9" ht="15" customHeight="1" x14ac:dyDescent="0.2">
      <c r="A39" s="128" t="s">
        <v>82</v>
      </c>
      <c r="B39" s="129">
        <v>2.3515788919542313</v>
      </c>
      <c r="C39" s="130">
        <v>-0.51599884158522769</v>
      </c>
      <c r="D39" s="129">
        <v>1.8993212081465691</v>
      </c>
      <c r="E39" s="130">
        <v>0.78598291587861779</v>
      </c>
      <c r="F39" s="129">
        <v>2.6853041240251869</v>
      </c>
      <c r="G39" s="130">
        <v>0.22345464428583739</v>
      </c>
      <c r="H39" s="129">
        <v>2.9087587683110243</v>
      </c>
      <c r="I39" s="130">
        <f>(H39-D39)</f>
        <v>1.0094375601644552</v>
      </c>
    </row>
    <row r="40" spans="1:9" ht="12.75" x14ac:dyDescent="0.2">
      <c r="A40" s="45" t="s">
        <v>91</v>
      </c>
      <c r="B40" s="66"/>
      <c r="C40" s="66"/>
      <c r="D40" s="66"/>
      <c r="E40" s="2"/>
      <c r="F40" s="2"/>
      <c r="G40" s="2"/>
      <c r="H40" s="2"/>
      <c r="I40" s="2"/>
    </row>
    <row r="41" spans="1:9" ht="12.75" x14ac:dyDescent="0.2">
      <c r="A41" s="183" t="s">
        <v>50</v>
      </c>
      <c r="B41" s="183"/>
      <c r="C41" s="183"/>
      <c r="D41" s="183"/>
      <c r="E41" s="183"/>
      <c r="F41" s="183"/>
      <c r="G41" s="183"/>
      <c r="H41" s="183"/>
      <c r="I41" s="2"/>
    </row>
    <row r="42" spans="1:9" ht="12.75" x14ac:dyDescent="0.2">
      <c r="A42" s="45" t="s">
        <v>92</v>
      </c>
      <c r="B42" s="168"/>
      <c r="C42" s="168"/>
      <c r="D42" s="168"/>
      <c r="E42" s="2"/>
      <c r="F42" s="2"/>
      <c r="G42" s="2"/>
      <c r="H42" s="2"/>
      <c r="I42" s="2"/>
    </row>
    <row r="43" spans="1:9" ht="12.75" x14ac:dyDescent="0.2">
      <c r="A43" s="45" t="s">
        <v>93</v>
      </c>
      <c r="B43" s="168"/>
      <c r="C43" s="168"/>
      <c r="D43" s="168"/>
      <c r="E43" s="2"/>
      <c r="F43" s="2"/>
      <c r="G43" s="2"/>
      <c r="H43" s="2"/>
      <c r="I43" s="2"/>
    </row>
    <row r="44" spans="1:9" ht="12.75" x14ac:dyDescent="0.2">
      <c r="A44" s="44" t="s">
        <v>80</v>
      </c>
      <c r="B44" s="45"/>
      <c r="C44" s="2"/>
      <c r="D44" s="2"/>
      <c r="E44" s="2"/>
      <c r="F44" s="2"/>
      <c r="G44" s="2"/>
      <c r="H44" s="2"/>
      <c r="I44" s="2"/>
    </row>
    <row r="45" spans="1:9" ht="12.75" x14ac:dyDescent="0.2">
      <c r="A45" s="45"/>
      <c r="B45" s="45"/>
      <c r="C45" s="2"/>
      <c r="D45" s="2"/>
      <c r="E45" s="2"/>
      <c r="F45" s="2"/>
      <c r="G45" s="2"/>
      <c r="H45" s="2"/>
      <c r="I45" s="2"/>
    </row>
    <row r="46" spans="1:9" ht="12.75" x14ac:dyDescent="0.2">
      <c r="A46" s="45"/>
      <c r="B46" s="45"/>
      <c r="C46" s="2"/>
      <c r="D46" s="2"/>
      <c r="E46" s="2"/>
      <c r="F46" s="2"/>
      <c r="I46" s="2"/>
    </row>
    <row r="47" spans="1:9" ht="12.75" x14ac:dyDescent="0.2">
      <c r="A47" s="45"/>
      <c r="B47" s="45"/>
      <c r="C47" s="2"/>
      <c r="D47" s="2"/>
      <c r="E47" s="2"/>
      <c r="F47" s="2"/>
      <c r="I47" s="2"/>
    </row>
  </sheetData>
  <mergeCells count="2">
    <mergeCell ref="G2:H2"/>
    <mergeCell ref="A41:H41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pane xSplit="1" ySplit="3" topLeftCell="B13" activePane="bottomRight" state="frozen"/>
      <selection activeCell="C2" sqref="C2"/>
      <selection pane="topRight" activeCell="C2" sqref="C2"/>
      <selection pane="bottomLeft" activeCell="C2" sqref="C2"/>
      <selection pane="bottomRight" activeCell="A2" sqref="A2:I43"/>
    </sheetView>
  </sheetViews>
  <sheetFormatPr baseColWidth="10" defaultColWidth="11.42578125" defaultRowHeight="12.75" x14ac:dyDescent="0.2"/>
  <cols>
    <col min="1" max="1" width="52.85546875" style="4" customWidth="1"/>
    <col min="2" max="3" width="11.42578125" style="4"/>
    <col min="4" max="5" width="10" style="4" customWidth="1"/>
    <col min="6" max="6" width="11.42578125" style="4"/>
    <col min="7" max="7" width="10.7109375" style="4" customWidth="1"/>
    <col min="8" max="8" width="11.42578125" style="4"/>
    <col min="9" max="9" width="10.7109375" style="4" customWidth="1"/>
    <col min="10" max="16384" width="11.42578125" style="4"/>
  </cols>
  <sheetData>
    <row r="1" spans="1:10" ht="18.75" x14ac:dyDescent="0.25">
      <c r="A1" s="1" t="s">
        <v>48</v>
      </c>
      <c r="B1" s="66"/>
      <c r="C1" s="2"/>
      <c r="D1" s="2"/>
      <c r="E1" s="2"/>
      <c r="F1" s="2"/>
      <c r="G1" s="2"/>
      <c r="H1" s="2"/>
      <c r="I1" s="2"/>
    </row>
    <row r="2" spans="1:10" x14ac:dyDescent="0.2">
      <c r="A2" s="5" t="s">
        <v>1</v>
      </c>
      <c r="B2" s="66"/>
      <c r="C2" s="2"/>
      <c r="D2" s="2"/>
      <c r="E2" s="2"/>
      <c r="F2" s="2"/>
      <c r="G2" s="179" t="s">
        <v>2</v>
      </c>
      <c r="H2" s="179"/>
      <c r="I2" s="2"/>
    </row>
    <row r="3" spans="1:10" ht="25.5" x14ac:dyDescent="0.2">
      <c r="A3" s="68" t="s">
        <v>38</v>
      </c>
      <c r="B3" s="69">
        <v>2018</v>
      </c>
      <c r="C3" s="8" t="s">
        <v>39</v>
      </c>
      <c r="D3" s="69">
        <v>2019</v>
      </c>
      <c r="E3" s="8" t="s">
        <v>71</v>
      </c>
      <c r="F3" s="69">
        <v>2020</v>
      </c>
      <c r="G3" s="8" t="s">
        <v>84</v>
      </c>
      <c r="H3" s="6">
        <v>2021</v>
      </c>
      <c r="I3" s="8" t="s">
        <v>89</v>
      </c>
    </row>
    <row r="4" spans="1:10" s="12" customFormat="1" x14ac:dyDescent="0.2">
      <c r="A4" s="70" t="s">
        <v>3</v>
      </c>
      <c r="B4" s="96">
        <v>9.8109893000000004E-2</v>
      </c>
      <c r="C4" s="72">
        <v>6.1461100564037974E-2</v>
      </c>
      <c r="D4" s="96">
        <v>0.104139835</v>
      </c>
      <c r="E4" s="72">
        <v>0.17417309140157555</v>
      </c>
      <c r="F4" s="96">
        <v>0.12227819199999999</v>
      </c>
      <c r="G4" s="72">
        <v>-2.7676112515631623E-2</v>
      </c>
      <c r="H4" s="96">
        <v>0.118894007</v>
      </c>
      <c r="I4" s="72">
        <f>(H4/D4)-1</f>
        <v>0.14167654481111858</v>
      </c>
    </row>
    <row r="5" spans="1:10" s="12" customFormat="1" x14ac:dyDescent="0.2">
      <c r="A5" s="13" t="s">
        <v>4</v>
      </c>
      <c r="B5" s="97">
        <v>3.1268121000000003E-2</v>
      </c>
      <c r="C5" s="51"/>
      <c r="D5" s="97">
        <v>3.2729318E-2</v>
      </c>
      <c r="E5" s="51"/>
      <c r="F5" s="97">
        <v>3.3067526E-2</v>
      </c>
      <c r="G5" s="51"/>
      <c r="H5" s="97">
        <v>3.1853639000000003E-2</v>
      </c>
      <c r="I5" s="51"/>
    </row>
    <row r="6" spans="1:10" s="12" customFormat="1" x14ac:dyDescent="0.2">
      <c r="A6" s="13" t="s">
        <v>5</v>
      </c>
      <c r="B6" s="97">
        <v>1.2882757999999999E-2</v>
      </c>
      <c r="C6" s="51"/>
      <c r="D6" s="97">
        <v>1.1887332E-2</v>
      </c>
      <c r="E6" s="51"/>
      <c r="F6" s="97">
        <v>1.134546E-2</v>
      </c>
      <c r="G6" s="51"/>
      <c r="H6" s="97">
        <v>1.1069436E-2</v>
      </c>
      <c r="I6" s="51"/>
    </row>
    <row r="7" spans="1:10" s="12" customFormat="1" x14ac:dyDescent="0.2">
      <c r="A7" s="13" t="s">
        <v>6</v>
      </c>
      <c r="B7" s="97">
        <v>8.1977000000000005E-5</v>
      </c>
      <c r="C7" s="51"/>
      <c r="D7" s="97">
        <v>7.6291000000000005E-5</v>
      </c>
      <c r="E7" s="51"/>
      <c r="F7" s="97">
        <v>7.2057999999999993E-5</v>
      </c>
      <c r="G7" s="51"/>
      <c r="H7" s="97">
        <v>6.7550000000000002E-5</v>
      </c>
      <c r="I7" s="51"/>
    </row>
    <row r="8" spans="1:10" x14ac:dyDescent="0.2">
      <c r="A8" s="13" t="s">
        <v>7</v>
      </c>
      <c r="B8" s="97">
        <v>5.2668002999999998E-2</v>
      </c>
      <c r="C8" s="51"/>
      <c r="D8" s="97">
        <v>5.8464584E-2</v>
      </c>
      <c r="E8" s="51"/>
      <c r="F8" s="97">
        <v>7.6684378999999997E-2</v>
      </c>
      <c r="G8" s="51"/>
      <c r="H8" s="97">
        <v>7.4989372999999998E-2</v>
      </c>
      <c r="I8" s="51"/>
    </row>
    <row r="9" spans="1:10" s="12" customFormat="1" x14ac:dyDescent="0.2">
      <c r="A9" s="13" t="s">
        <v>8</v>
      </c>
      <c r="B9" s="97">
        <v>1.20903E-3</v>
      </c>
      <c r="C9" s="51"/>
      <c r="D9" s="97">
        <v>9.823080000000001E-4</v>
      </c>
      <c r="E9" s="51"/>
      <c r="F9" s="97">
        <v>1.1087670000000001E-3</v>
      </c>
      <c r="G9" s="51"/>
      <c r="H9" s="97">
        <v>9.1400699999999999E-4</v>
      </c>
      <c r="I9" s="51"/>
    </row>
    <row r="10" spans="1:10" x14ac:dyDescent="0.2">
      <c r="A10" s="73" t="s">
        <v>9</v>
      </c>
      <c r="B10" s="98">
        <v>0.108137678</v>
      </c>
      <c r="C10" s="75">
        <v>0.11209938315856949</v>
      </c>
      <c r="D10" s="98">
        <v>0.120259845</v>
      </c>
      <c r="E10" s="75">
        <v>4.8332708228586263E-2</v>
      </c>
      <c r="F10" s="98">
        <v>0.12607232900000001</v>
      </c>
      <c r="G10" s="75">
        <v>-0.10584473298656993</v>
      </c>
      <c r="H10" s="98">
        <v>0.112728237</v>
      </c>
      <c r="I10" s="75">
        <f t="shared" ref="I10:I34" si="0">(H10/D10)-1</f>
        <v>-6.2627787354956332E-2</v>
      </c>
    </row>
    <row r="11" spans="1:10" x14ac:dyDescent="0.2">
      <c r="A11" s="76" t="s">
        <v>10</v>
      </c>
      <c r="B11" s="97">
        <v>0</v>
      </c>
      <c r="C11" s="51"/>
      <c r="D11" s="97">
        <v>0</v>
      </c>
      <c r="E11" s="51"/>
      <c r="F11" s="97">
        <v>0</v>
      </c>
      <c r="G11" s="51"/>
      <c r="H11" s="97">
        <v>0</v>
      </c>
      <c r="I11" s="51"/>
    </row>
    <row r="12" spans="1:10" s="58" customFormat="1" ht="15" customHeight="1" x14ac:dyDescent="0.2">
      <c r="A12" s="99" t="s">
        <v>11</v>
      </c>
      <c r="B12" s="97">
        <v>0</v>
      </c>
      <c r="C12" s="51"/>
      <c r="D12" s="97">
        <v>0</v>
      </c>
      <c r="E12" s="51"/>
      <c r="F12" s="97">
        <v>0</v>
      </c>
      <c r="G12" s="51"/>
      <c r="H12" s="97">
        <v>0</v>
      </c>
      <c r="I12" s="51"/>
    </row>
    <row r="13" spans="1:10" ht="15" customHeight="1" x14ac:dyDescent="0.2">
      <c r="A13" s="100" t="s">
        <v>12</v>
      </c>
      <c r="B13" s="97">
        <v>9.0964194999999998E-2</v>
      </c>
      <c r="C13" s="51"/>
      <c r="D13" s="97">
        <v>0.105717871</v>
      </c>
      <c r="E13" s="51"/>
      <c r="F13" s="97">
        <v>0.11460907300000001</v>
      </c>
      <c r="G13" s="51"/>
      <c r="H13" s="97">
        <v>0.100135475</v>
      </c>
      <c r="I13" s="51"/>
    </row>
    <row r="14" spans="1:10" s="12" customFormat="1" ht="15" customHeight="1" x14ac:dyDescent="0.2">
      <c r="A14" s="77" t="s">
        <v>13</v>
      </c>
      <c r="B14" s="101">
        <v>5.695477E-3</v>
      </c>
      <c r="C14" s="79"/>
      <c r="D14" s="101">
        <v>5.8947019999999999E-3</v>
      </c>
      <c r="E14" s="79"/>
      <c r="F14" s="101">
        <v>5.1196979999999998E-3</v>
      </c>
      <c r="G14" s="79"/>
      <c r="H14" s="101">
        <v>5.0587230000000002E-3</v>
      </c>
      <c r="I14" s="79"/>
    </row>
    <row r="15" spans="1:10" ht="15" customHeight="1" x14ac:dyDescent="0.2">
      <c r="A15" s="13" t="s">
        <v>14</v>
      </c>
      <c r="B15" s="97">
        <v>1.1478004999999999E-2</v>
      </c>
      <c r="C15" s="51"/>
      <c r="D15" s="97">
        <v>8.6472709999999998E-3</v>
      </c>
      <c r="E15" s="51"/>
      <c r="F15" s="97">
        <v>6.3435560000000002E-3</v>
      </c>
      <c r="G15" s="51"/>
      <c r="H15" s="97">
        <v>7.5340379999999998E-3</v>
      </c>
      <c r="I15" s="51"/>
    </row>
    <row r="16" spans="1:10" s="12" customFormat="1" ht="15" customHeight="1" x14ac:dyDescent="0.2">
      <c r="A16" s="61" t="s">
        <v>15</v>
      </c>
      <c r="B16" s="102">
        <v>1.0027785000000001E-2</v>
      </c>
      <c r="C16" s="81"/>
      <c r="D16" s="102">
        <v>1.6120010000000001E-2</v>
      </c>
      <c r="E16" s="81"/>
      <c r="F16" s="102">
        <v>3.794136E-3</v>
      </c>
      <c r="G16" s="81"/>
      <c r="H16" s="102">
        <v>-6.1657689999999998E-3</v>
      </c>
      <c r="I16" s="81"/>
      <c r="J16" s="4" t="s">
        <v>95</v>
      </c>
    </row>
    <row r="17" spans="1:9" ht="15" customHeight="1" x14ac:dyDescent="0.2">
      <c r="A17" s="82" t="s">
        <v>16</v>
      </c>
      <c r="B17" s="98">
        <v>0.152379085</v>
      </c>
      <c r="C17" s="75">
        <v>-4.786562407826489E-3</v>
      </c>
      <c r="D17" s="98">
        <v>0.15164971299999999</v>
      </c>
      <c r="E17" s="75">
        <v>0.59786436918611252</v>
      </c>
      <c r="F17" s="98">
        <v>0.24231567300000001</v>
      </c>
      <c r="G17" s="75">
        <v>1.9894272377503297E-2</v>
      </c>
      <c r="H17" s="98">
        <v>0.247136367</v>
      </c>
      <c r="I17" s="75">
        <f t="shared" si="0"/>
        <v>0.62965271816900836</v>
      </c>
    </row>
    <row r="18" spans="1:9" ht="15" customHeight="1" x14ac:dyDescent="0.2">
      <c r="A18" s="24" t="s">
        <v>17</v>
      </c>
      <c r="B18" s="97">
        <v>5.4226939999999996E-3</v>
      </c>
      <c r="C18" s="51"/>
      <c r="D18" s="97">
        <v>3.0831040000000001E-3</v>
      </c>
      <c r="E18" s="51"/>
      <c r="F18" s="97">
        <v>1.608845E-3</v>
      </c>
      <c r="G18" s="51"/>
      <c r="H18" s="97">
        <v>2.6375980000000001E-3</v>
      </c>
      <c r="I18" s="51"/>
    </row>
    <row r="19" spans="1:9" s="12" customFormat="1" ht="15" customHeight="1" x14ac:dyDescent="0.2">
      <c r="A19" s="24" t="s">
        <v>18</v>
      </c>
      <c r="B19" s="97">
        <v>0.14695638999999999</v>
      </c>
      <c r="C19" s="51"/>
      <c r="D19" s="97">
        <v>0.147918729</v>
      </c>
      <c r="E19" s="51"/>
      <c r="F19" s="97">
        <v>0.23934180199999999</v>
      </c>
      <c r="G19" s="51"/>
      <c r="H19" s="97">
        <v>0.23448223000000001</v>
      </c>
      <c r="I19" s="51"/>
    </row>
    <row r="20" spans="1:9" ht="15" customHeight="1" x14ac:dyDescent="0.2">
      <c r="A20" s="24" t="s">
        <v>41</v>
      </c>
      <c r="B20" s="97">
        <v>0</v>
      </c>
      <c r="C20" s="51"/>
      <c r="D20" s="97">
        <v>6.4787799999999995E-4</v>
      </c>
      <c r="E20" s="51"/>
      <c r="F20" s="97">
        <v>1.3650260000000001E-3</v>
      </c>
      <c r="G20" s="51"/>
      <c r="H20" s="97">
        <v>1.0016538E-2</v>
      </c>
      <c r="I20" s="51"/>
    </row>
    <row r="21" spans="1:9" ht="15" customHeight="1" x14ac:dyDescent="0.2">
      <c r="A21" s="82" t="s">
        <v>20</v>
      </c>
      <c r="B21" s="98">
        <v>0.13468459899999999</v>
      </c>
      <c r="C21" s="75">
        <v>0.46647945248736278</v>
      </c>
      <c r="D21" s="98">
        <v>0.197512197</v>
      </c>
      <c r="E21" s="75">
        <v>0.54656347121691939</v>
      </c>
      <c r="F21" s="98">
        <v>0.30546514899999999</v>
      </c>
      <c r="G21" s="75">
        <v>-0.2095373734435414</v>
      </c>
      <c r="H21" s="98">
        <v>0.24145878400000001</v>
      </c>
      <c r="I21" s="75">
        <f t="shared" si="0"/>
        <v>0.22250062359440004</v>
      </c>
    </row>
    <row r="22" spans="1:9" ht="15" customHeight="1" x14ac:dyDescent="0.2">
      <c r="A22" s="24" t="s">
        <v>21</v>
      </c>
      <c r="B22" s="97">
        <v>0</v>
      </c>
      <c r="C22" s="51"/>
      <c r="D22" s="97">
        <v>0</v>
      </c>
      <c r="E22" s="51"/>
      <c r="F22" s="97">
        <v>0</v>
      </c>
      <c r="G22" s="51"/>
      <c r="H22" s="97">
        <v>0</v>
      </c>
      <c r="I22" s="51"/>
    </row>
    <row r="23" spans="1:9" s="12" customFormat="1" ht="15" customHeight="1" x14ac:dyDescent="0.2">
      <c r="A23" s="24" t="s">
        <v>42</v>
      </c>
      <c r="B23" s="97">
        <v>0.13263334900000001</v>
      </c>
      <c r="C23" s="51"/>
      <c r="D23" s="97">
        <v>0.19731344200000001</v>
      </c>
      <c r="E23" s="51"/>
      <c r="F23" s="97">
        <v>0.305418627</v>
      </c>
      <c r="G23" s="51"/>
      <c r="H23" s="97">
        <v>0.24130476000000001</v>
      </c>
      <c r="I23" s="51"/>
    </row>
    <row r="24" spans="1:9" ht="15" customHeight="1" x14ac:dyDescent="0.2">
      <c r="A24" s="24" t="s">
        <v>23</v>
      </c>
      <c r="B24" s="97">
        <v>2.0512500000000001E-3</v>
      </c>
      <c r="C24" s="51"/>
      <c r="D24" s="97">
        <v>1.9875399999999999E-4</v>
      </c>
      <c r="E24" s="51"/>
      <c r="F24" s="97">
        <v>4.6521999999999999E-5</v>
      </c>
      <c r="G24" s="51"/>
      <c r="H24" s="97">
        <v>1.54024E-4</v>
      </c>
      <c r="I24" s="51"/>
    </row>
    <row r="25" spans="1:9" s="12" customFormat="1" ht="15" customHeight="1" x14ac:dyDescent="0.2">
      <c r="A25" s="83" t="s">
        <v>24</v>
      </c>
      <c r="B25" s="96">
        <v>0.25048897799999997</v>
      </c>
      <c r="C25" s="72">
        <v>2.1160895151242975E-2</v>
      </c>
      <c r="D25" s="96">
        <v>0.255789549</v>
      </c>
      <c r="E25" s="72">
        <v>0.42536654615236058</v>
      </c>
      <c r="F25" s="96">
        <v>0.36459386599999999</v>
      </c>
      <c r="G25" s="72">
        <v>3.9400224029002562E-3</v>
      </c>
      <c r="H25" s="96">
        <v>0.36603037399999999</v>
      </c>
      <c r="I25" s="72">
        <f t="shared" si="0"/>
        <v>0.43098252227654532</v>
      </c>
    </row>
    <row r="26" spans="1:9" s="12" customFormat="1" ht="15" customHeight="1" x14ac:dyDescent="0.2">
      <c r="A26" s="82" t="s">
        <v>25</v>
      </c>
      <c r="B26" s="98">
        <v>0.242822278</v>
      </c>
      <c r="C26" s="75">
        <v>0.30866098702854594</v>
      </c>
      <c r="D26" s="98">
        <v>0.31777204199999998</v>
      </c>
      <c r="E26" s="75">
        <v>0.35800958222750134</v>
      </c>
      <c r="F26" s="98">
        <v>0.43153747799999997</v>
      </c>
      <c r="G26" s="75">
        <v>-0.17924388944962044</v>
      </c>
      <c r="H26" s="98">
        <v>0.35418702200000002</v>
      </c>
      <c r="I26" s="75">
        <f t="shared" si="0"/>
        <v>0.11459466279919006</v>
      </c>
    </row>
    <row r="27" spans="1:9" ht="15" customHeight="1" x14ac:dyDescent="0.2">
      <c r="A27" s="84" t="s">
        <v>26</v>
      </c>
      <c r="B27" s="103">
        <v>-7.6667000000000003E-3</v>
      </c>
      <c r="C27" s="86"/>
      <c r="D27" s="103">
        <v>6.1982493E-2</v>
      </c>
      <c r="E27" s="86"/>
      <c r="F27" s="103">
        <v>6.6943612E-2</v>
      </c>
      <c r="G27" s="86"/>
      <c r="H27" s="103">
        <v>-1.1843352E-2</v>
      </c>
      <c r="I27" s="86"/>
    </row>
    <row r="28" spans="1:9" ht="15" customHeight="1" x14ac:dyDescent="0.2">
      <c r="A28" s="87" t="s">
        <v>27</v>
      </c>
      <c r="B28" s="104">
        <v>6.6600000000000006E-5</v>
      </c>
      <c r="C28" s="55"/>
      <c r="D28" s="104">
        <v>1.67391E-4</v>
      </c>
      <c r="E28" s="55"/>
      <c r="F28" s="104">
        <v>1.6988499999999999E-4</v>
      </c>
      <c r="G28" s="55"/>
      <c r="H28" s="104">
        <v>1.72545E-4</v>
      </c>
      <c r="I28" s="55"/>
    </row>
    <row r="29" spans="1:9" ht="15" customHeight="1" x14ac:dyDescent="0.2">
      <c r="A29" s="24" t="s">
        <v>28</v>
      </c>
      <c r="B29" s="97">
        <v>0</v>
      </c>
      <c r="C29" s="51"/>
      <c r="D29" s="97">
        <v>0</v>
      </c>
      <c r="E29" s="51"/>
      <c r="F29" s="97">
        <v>0</v>
      </c>
      <c r="G29" s="51"/>
      <c r="H29" s="97">
        <v>3.3772450000000002E-2</v>
      </c>
      <c r="I29" s="51"/>
    </row>
    <row r="30" spans="1:9" ht="15" customHeight="1" x14ac:dyDescent="0.2">
      <c r="A30" s="24" t="s">
        <v>43</v>
      </c>
      <c r="B30" s="97">
        <v>-6.6600000000000006E-5</v>
      </c>
      <c r="C30" s="51"/>
      <c r="D30" s="97">
        <v>-1.67391E-4</v>
      </c>
      <c r="E30" s="51"/>
      <c r="F30" s="97">
        <v>-1.6988499999999999E-4</v>
      </c>
      <c r="G30" s="51"/>
      <c r="H30" s="97">
        <v>3.3599904E-2</v>
      </c>
      <c r="I30" s="51"/>
    </row>
    <row r="31" spans="1:9" ht="15" customHeight="1" x14ac:dyDescent="0.2">
      <c r="A31" s="83" t="s">
        <v>30</v>
      </c>
      <c r="B31" s="96">
        <v>0.250555578</v>
      </c>
      <c r="C31" s="72">
        <v>2.1557540419235854E-2</v>
      </c>
      <c r="D31" s="96">
        <v>0.25595694000000002</v>
      </c>
      <c r="E31" s="72">
        <v>0.42509810829899752</v>
      </c>
      <c r="F31" s="96">
        <v>0.36476375100000002</v>
      </c>
      <c r="G31" s="72">
        <v>3.9454825104043856E-3</v>
      </c>
      <c r="H31" s="96">
        <v>0.36620291999999999</v>
      </c>
      <c r="I31" s="72">
        <f t="shared" si="0"/>
        <v>0.43072080796090129</v>
      </c>
    </row>
    <row r="32" spans="1:9" ht="15" customHeight="1" x14ac:dyDescent="0.2">
      <c r="A32" s="82" t="s">
        <v>31</v>
      </c>
      <c r="B32" s="98">
        <v>0.242822278</v>
      </c>
      <c r="C32" s="75">
        <v>0.30866098702854594</v>
      </c>
      <c r="D32" s="98">
        <v>0.31777204199999998</v>
      </c>
      <c r="E32" s="75">
        <v>0.35800958222750134</v>
      </c>
      <c r="F32" s="98">
        <v>0.43153747799999997</v>
      </c>
      <c r="G32" s="75">
        <v>-0.10098313175941576</v>
      </c>
      <c r="H32" s="98">
        <v>0.38795947200000003</v>
      </c>
      <c r="I32" s="75">
        <f t="shared" si="0"/>
        <v>0.22087352165487251</v>
      </c>
    </row>
    <row r="33" spans="1:9" ht="15" customHeight="1" x14ac:dyDescent="0.2">
      <c r="A33" s="42" t="s">
        <v>32</v>
      </c>
      <c r="B33" s="105">
        <v>-7.7333000000000002E-3</v>
      </c>
      <c r="C33" s="53"/>
      <c r="D33" s="105">
        <v>6.1815101999999997E-2</v>
      </c>
      <c r="E33" s="53"/>
      <c r="F33" s="105">
        <v>6.6773726000000005E-2</v>
      </c>
      <c r="G33" s="53"/>
      <c r="H33" s="105">
        <v>2.1756551999999998E-2</v>
      </c>
      <c r="I33" s="53"/>
    </row>
    <row r="34" spans="1:9" ht="21" customHeight="1" x14ac:dyDescent="0.2">
      <c r="A34" s="82" t="s">
        <v>49</v>
      </c>
      <c r="B34" s="106">
        <v>4.5146571000000003E-2</v>
      </c>
      <c r="C34" s="62">
        <v>-3.7077234503590795E-3</v>
      </c>
      <c r="D34" s="106">
        <v>4.4979180000000001E-2</v>
      </c>
      <c r="E34" s="62">
        <v>-3.7769919327119705E-3</v>
      </c>
      <c r="F34" s="106">
        <v>4.4809294E-2</v>
      </c>
      <c r="G34" s="62">
        <v>0.74984232065785283</v>
      </c>
      <c r="H34" s="106">
        <v>7.8409198999999999E-2</v>
      </c>
      <c r="I34" s="62">
        <f t="shared" si="0"/>
        <v>0.74323318032921004</v>
      </c>
    </row>
    <row r="35" spans="1:9" ht="15" customHeight="1" x14ac:dyDescent="0.2">
      <c r="A35" s="83" t="s">
        <v>33</v>
      </c>
      <c r="B35" s="31"/>
      <c r="C35" s="39"/>
      <c r="D35" s="31"/>
      <c r="E35" s="39"/>
      <c r="F35" s="31"/>
      <c r="G35" s="39"/>
      <c r="H35" s="31"/>
      <c r="I35" s="39"/>
    </row>
    <row r="36" spans="1:9" ht="15" customHeight="1" x14ac:dyDescent="0.2">
      <c r="A36" s="24" t="s">
        <v>34</v>
      </c>
      <c r="B36" s="40">
        <v>9.2731647150773852E-2</v>
      </c>
      <c r="C36" s="41">
        <v>4.1311515801914123</v>
      </c>
      <c r="D36" s="40">
        <v>0.13404316295268798</v>
      </c>
      <c r="E36" s="41">
        <v>-10.394824815183584</v>
      </c>
      <c r="F36" s="40">
        <v>3.0094914800852135E-2</v>
      </c>
      <c r="G36" s="41">
        <v>-8.4790784833841304</v>
      </c>
      <c r="H36" s="40">
        <v>-5.4695870032989161E-2</v>
      </c>
      <c r="I36" s="41">
        <f>(H36-D36)*100</f>
        <v>-18.873903298567711</v>
      </c>
    </row>
    <row r="37" spans="1:9" ht="15" customHeight="1" x14ac:dyDescent="0.2">
      <c r="A37" s="24" t="s">
        <v>44</v>
      </c>
      <c r="B37" s="40">
        <v>9.2115765607617361E-2</v>
      </c>
      <c r="C37" s="41">
        <v>4.0535486354332209</v>
      </c>
      <c r="D37" s="40">
        <v>0.13265125196194957</v>
      </c>
      <c r="E37" s="41">
        <v>-10.390385728186875</v>
      </c>
      <c r="F37" s="40">
        <v>2.8747394680080827E-2</v>
      </c>
      <c r="G37" s="41">
        <v>-8.4973892749060642</v>
      </c>
      <c r="H37" s="40">
        <v>-5.6226498068979822E-2</v>
      </c>
      <c r="I37" s="41">
        <f t="shared" ref="I37:I38" si="1">(H37-D37)*100</f>
        <v>-18.887775003092937</v>
      </c>
    </row>
    <row r="38" spans="1:9" ht="15" customHeight="1" x14ac:dyDescent="0.2">
      <c r="A38" s="24" t="s">
        <v>35</v>
      </c>
      <c r="B38" s="40">
        <v>0.41749158882438742</v>
      </c>
      <c r="C38" s="41">
        <v>-4.3474975049440312</v>
      </c>
      <c r="D38" s="40">
        <v>0.37401661377494705</v>
      </c>
      <c r="E38" s="41">
        <v>-1.8591324534831533</v>
      </c>
      <c r="F38" s="40">
        <v>0.35542528924011546</v>
      </c>
      <c r="G38" s="41">
        <v>34.013423592126891</v>
      </c>
      <c r="H38" s="40">
        <v>0.69555952516138442</v>
      </c>
      <c r="I38" s="41">
        <f t="shared" si="1"/>
        <v>32.154291138643735</v>
      </c>
    </row>
    <row r="39" spans="1:9" ht="15" customHeight="1" x14ac:dyDescent="0.2">
      <c r="A39" s="128" t="s">
        <v>82</v>
      </c>
      <c r="B39" s="129">
        <v>4.5021478821095586</v>
      </c>
      <c r="C39" s="187">
        <v>-1.7118779008874627</v>
      </c>
      <c r="D39" s="129">
        <v>2.7902699812220959</v>
      </c>
      <c r="E39" s="188">
        <v>9.0198744100174384</v>
      </c>
      <c r="F39" s="129">
        <v>11.810144391239534</v>
      </c>
      <c r="G39" s="188">
        <v>-24.527000796336772</v>
      </c>
      <c r="H39" s="129">
        <v>-12.716856405097239</v>
      </c>
      <c r="I39" s="188">
        <f>(H39-D39)</f>
        <v>-15.507126386319335</v>
      </c>
    </row>
    <row r="40" spans="1:9" x14ac:dyDescent="0.2">
      <c r="A40" s="107" t="s">
        <v>76</v>
      </c>
      <c r="E40" s="2"/>
      <c r="F40" s="2"/>
      <c r="G40" s="2"/>
      <c r="H40" s="2"/>
      <c r="I40" s="2"/>
    </row>
    <row r="41" spans="1:9" ht="26.25" customHeight="1" x14ac:dyDescent="0.2">
      <c r="A41" s="184" t="s">
        <v>50</v>
      </c>
      <c r="B41" s="184"/>
      <c r="C41" s="184"/>
      <c r="D41" s="184"/>
      <c r="E41" s="184"/>
      <c r="F41" s="184"/>
      <c r="G41" s="184"/>
      <c r="H41" s="184"/>
      <c r="I41" s="95"/>
    </row>
    <row r="42" spans="1:9" x14ac:dyDescent="0.2">
      <c r="A42" s="44" t="s">
        <v>99</v>
      </c>
      <c r="B42" s="108"/>
      <c r="C42" s="95"/>
      <c r="D42" s="95"/>
      <c r="E42" s="95"/>
      <c r="F42" s="95"/>
      <c r="G42" s="2"/>
      <c r="H42" s="2"/>
      <c r="I42" s="95"/>
    </row>
    <row r="43" spans="1:9" x14ac:dyDescent="0.2">
      <c r="A43" s="108" t="s">
        <v>98</v>
      </c>
      <c r="B43" s="108"/>
      <c r="C43" s="95"/>
      <c r="D43" s="95"/>
      <c r="E43" s="95"/>
      <c r="F43" s="95"/>
      <c r="G43" s="2"/>
      <c r="H43" s="2"/>
      <c r="I43" s="95"/>
    </row>
    <row r="44" spans="1:9" x14ac:dyDescent="0.2">
      <c r="A44" s="65"/>
      <c r="B44" s="65"/>
    </row>
    <row r="45" spans="1:9" x14ac:dyDescent="0.2">
      <c r="A45" s="65"/>
      <c r="B45" s="65"/>
    </row>
    <row r="46" spans="1:9" x14ac:dyDescent="0.2">
      <c r="A46" s="65"/>
      <c r="B46" s="65"/>
    </row>
  </sheetData>
  <mergeCells count="2">
    <mergeCell ref="G2:H2"/>
    <mergeCell ref="A41:H41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pane xSplit="1" ySplit="3" topLeftCell="B9" activePane="bottomRight" state="frozen"/>
      <selection activeCell="C2" sqref="C2"/>
      <selection pane="topRight" activeCell="C2" sqref="C2"/>
      <selection pane="bottomLeft" activeCell="C2" sqref="C2"/>
      <selection pane="bottomRight" activeCell="A2" sqref="A2:I43"/>
    </sheetView>
  </sheetViews>
  <sheetFormatPr baseColWidth="10" defaultColWidth="11.42578125" defaultRowHeight="12.75" x14ac:dyDescent="0.2"/>
  <cols>
    <col min="1" max="1" width="52.42578125" style="132" customWidth="1"/>
    <col min="2" max="2" width="11.5703125" style="4" customWidth="1"/>
    <col min="3" max="7" width="11.42578125" style="4"/>
    <col min="8" max="8" width="12.5703125" style="4" customWidth="1"/>
    <col min="9" max="16384" width="11.42578125" style="4"/>
  </cols>
  <sheetData>
    <row r="1" spans="1:9" ht="18.75" x14ac:dyDescent="0.2">
      <c r="A1" s="109" t="s">
        <v>51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110" t="s">
        <v>1</v>
      </c>
      <c r="B2" s="2"/>
      <c r="C2" s="2"/>
      <c r="D2" s="2"/>
      <c r="E2" s="2"/>
      <c r="F2" s="2"/>
      <c r="G2" s="179" t="s">
        <v>2</v>
      </c>
      <c r="H2" s="179"/>
      <c r="I2" s="2"/>
    </row>
    <row r="3" spans="1:9" ht="25.35" customHeight="1" x14ac:dyDescent="0.2">
      <c r="A3" s="136" t="s">
        <v>38</v>
      </c>
      <c r="B3" s="111">
        <v>2018</v>
      </c>
      <c r="C3" s="7" t="s">
        <v>39</v>
      </c>
      <c r="D3" s="111">
        <v>2019</v>
      </c>
      <c r="E3" s="7" t="s">
        <v>71</v>
      </c>
      <c r="F3" s="111">
        <v>2020</v>
      </c>
      <c r="G3" s="8" t="s">
        <v>84</v>
      </c>
      <c r="H3" s="6">
        <v>2021</v>
      </c>
      <c r="I3" s="7" t="s">
        <v>89</v>
      </c>
    </row>
    <row r="4" spans="1:9" s="12" customFormat="1" x14ac:dyDescent="0.2">
      <c r="A4" s="112" t="s">
        <v>3</v>
      </c>
      <c r="B4" s="10">
        <v>15.579143847999999</v>
      </c>
      <c r="C4" s="49">
        <v>4.2886077535369216E-2</v>
      </c>
      <c r="D4" s="10">
        <v>16.247272218999999</v>
      </c>
      <c r="E4" s="49">
        <v>-8.3518347062170317E-3</v>
      </c>
      <c r="F4" s="10">
        <v>16.111577687</v>
      </c>
      <c r="G4" s="49">
        <v>3.8397667877005492E-2</v>
      </c>
      <c r="H4" s="10">
        <v>16.730224696000001</v>
      </c>
      <c r="I4" s="49">
        <f>(H4/D4)-1</f>
        <v>2.972514219557576E-2</v>
      </c>
    </row>
    <row r="5" spans="1:9" s="12" customFormat="1" x14ac:dyDescent="0.2">
      <c r="A5" s="99" t="s">
        <v>4</v>
      </c>
      <c r="B5" s="14">
        <v>8.3996747139999997</v>
      </c>
      <c r="C5" s="51">
        <v>6.8228670218002385E-2</v>
      </c>
      <c r="D5" s="14">
        <v>8.9727733500000006</v>
      </c>
      <c r="E5" s="51">
        <v>-2.1197784183415225E-2</v>
      </c>
      <c r="F5" s="14">
        <v>8.7825704370000004</v>
      </c>
      <c r="G5" s="51">
        <v>6.0724235214010269E-2</v>
      </c>
      <c r="H5" s="14">
        <v>9.3158853100000005</v>
      </c>
      <c r="I5" s="51">
        <f t="shared" ref="I5:I34" si="0">(H5/D5)-1</f>
        <v>3.823923179782529E-2</v>
      </c>
    </row>
    <row r="6" spans="1:9" s="12" customFormat="1" x14ac:dyDescent="0.2">
      <c r="A6" s="99" t="s">
        <v>5</v>
      </c>
      <c r="B6" s="14">
        <v>3.3558125350000001</v>
      </c>
      <c r="C6" s="51">
        <v>3.112564182611588E-2</v>
      </c>
      <c r="D6" s="14">
        <v>3.460264354</v>
      </c>
      <c r="E6" s="51">
        <v>3.3675482587131933E-2</v>
      </c>
      <c r="F6" s="14">
        <v>3.5767904260000001</v>
      </c>
      <c r="G6" s="51">
        <v>3.3130541878720665E-2</v>
      </c>
      <c r="H6" s="14">
        <v>3.6952914309999998</v>
      </c>
      <c r="I6" s="51">
        <f t="shared" si="0"/>
        <v>6.792171145199144E-2</v>
      </c>
    </row>
    <row r="7" spans="1:9" s="12" customFormat="1" x14ac:dyDescent="0.2">
      <c r="A7" s="99" t="s">
        <v>6</v>
      </c>
      <c r="B7" s="14">
        <v>0.67204169000000002</v>
      </c>
      <c r="C7" s="51">
        <v>-6.5957295000552696E-2</v>
      </c>
      <c r="D7" s="14">
        <v>0.62771563799999996</v>
      </c>
      <c r="E7" s="51">
        <v>-2.9360997057078286E-2</v>
      </c>
      <c r="F7" s="14">
        <v>0.60928528100000001</v>
      </c>
      <c r="G7" s="51">
        <v>-9.5044295022121195E-2</v>
      </c>
      <c r="H7" s="14">
        <v>0.55137619100000002</v>
      </c>
      <c r="I7" s="51">
        <f t="shared" si="0"/>
        <v>-0.12161469681276282</v>
      </c>
    </row>
    <row r="8" spans="1:9" x14ac:dyDescent="0.2">
      <c r="A8" s="99" t="s">
        <v>7</v>
      </c>
      <c r="B8" s="14">
        <v>1.5251208789999999</v>
      </c>
      <c r="C8" s="51">
        <v>-6.9859780603003241E-3</v>
      </c>
      <c r="D8" s="14">
        <v>1.514466418</v>
      </c>
      <c r="E8" s="51">
        <v>8.3891724827931391E-3</v>
      </c>
      <c r="F8" s="14">
        <v>1.5271715379999999</v>
      </c>
      <c r="G8" s="51">
        <v>2.6814725773130599E-2</v>
      </c>
      <c r="H8" s="14">
        <v>1.5681222239999999</v>
      </c>
      <c r="I8" s="51">
        <f t="shared" si="0"/>
        <v>3.5428851615513235E-2</v>
      </c>
    </row>
    <row r="9" spans="1:9" s="12" customFormat="1" x14ac:dyDescent="0.2">
      <c r="A9" s="99" t="s">
        <v>8</v>
      </c>
      <c r="B9" s="14">
        <v>1.6264940290000001</v>
      </c>
      <c r="C9" s="51">
        <v>2.8010202427862785E-2</v>
      </c>
      <c r="D9" s="14">
        <v>1.6720524560000001</v>
      </c>
      <c r="E9" s="51">
        <v>-3.3666679414273148E-2</v>
      </c>
      <c r="F9" s="14">
        <v>1.615760002</v>
      </c>
      <c r="G9" s="51">
        <v>-1.0032717717937456E-2</v>
      </c>
      <c r="H9" s="14">
        <v>1.599549538</v>
      </c>
      <c r="I9" s="51">
        <f t="shared" si="0"/>
        <v>-4.3361628841146915E-2</v>
      </c>
    </row>
    <row r="10" spans="1:9" x14ac:dyDescent="0.2">
      <c r="A10" s="113" t="s">
        <v>9</v>
      </c>
      <c r="B10" s="17">
        <v>20.037531683000001</v>
      </c>
      <c r="C10" s="52">
        <v>3.1581684012352174E-2</v>
      </c>
      <c r="D10" s="17">
        <v>20.670350676999998</v>
      </c>
      <c r="E10" s="52">
        <v>-8.362660058416016E-3</v>
      </c>
      <c r="F10" s="17">
        <v>20.497491561</v>
      </c>
      <c r="G10" s="52">
        <v>4.6370926909342636E-2</v>
      </c>
      <c r="H10" s="17">
        <v>21.447979243999999</v>
      </c>
      <c r="I10" s="52">
        <f t="shared" si="0"/>
        <v>3.7620482552590317E-2</v>
      </c>
    </row>
    <row r="11" spans="1:9" x14ac:dyDescent="0.2">
      <c r="A11" s="99" t="s">
        <v>10</v>
      </c>
      <c r="B11" s="14">
        <v>4.6700705730000003</v>
      </c>
      <c r="C11" s="51">
        <v>8.2712409579682733E-2</v>
      </c>
      <c r="D11" s="14">
        <v>5.0563433629999999</v>
      </c>
      <c r="E11" s="51">
        <v>3.437185482135785E-4</v>
      </c>
      <c r="F11" s="14">
        <v>5.0580813219999996</v>
      </c>
      <c r="G11" s="51">
        <v>7.5771945645281891E-2</v>
      </c>
      <c r="H11" s="14">
        <v>5.4413419850000002</v>
      </c>
      <c r="I11" s="51">
        <f t="shared" si="0"/>
        <v>7.6141708416648246E-2</v>
      </c>
    </row>
    <row r="12" spans="1:9" x14ac:dyDescent="0.2">
      <c r="A12" s="99" t="s">
        <v>11</v>
      </c>
      <c r="B12" s="14">
        <v>7.4342841000000007E-2</v>
      </c>
      <c r="C12" s="51">
        <v>0.49418022644574489</v>
      </c>
      <c r="D12" s="14">
        <v>0.111081603</v>
      </c>
      <c r="E12" s="51">
        <v>-0.63241551348516278</v>
      </c>
      <c r="F12" s="14">
        <v>4.0831873999999997E-2</v>
      </c>
      <c r="G12" s="51">
        <v>0.10952784092153101</v>
      </c>
      <c r="H12" s="14">
        <v>4.5304100999999999E-2</v>
      </c>
      <c r="I12" s="51">
        <f t="shared" si="0"/>
        <v>-0.5921547783209431</v>
      </c>
    </row>
    <row r="13" spans="1:9" x14ac:dyDescent="0.2">
      <c r="A13" s="99" t="s">
        <v>12</v>
      </c>
      <c r="B13" s="14">
        <v>3.7916175519999999</v>
      </c>
      <c r="C13" s="51">
        <v>2.402670331345691E-2</v>
      </c>
      <c r="D13" s="14">
        <v>3.8827176219999999</v>
      </c>
      <c r="E13" s="51">
        <v>3.7180720066281481E-2</v>
      </c>
      <c r="F13" s="14">
        <v>4.0270798589999997</v>
      </c>
      <c r="G13" s="51">
        <v>-5.294232755864503E-2</v>
      </c>
      <c r="H13" s="14">
        <v>3.8138768779999999</v>
      </c>
      <c r="I13" s="51">
        <f t="shared" si="0"/>
        <v>-1.7730041352978954E-2</v>
      </c>
    </row>
    <row r="14" spans="1:9" x14ac:dyDescent="0.2">
      <c r="A14" s="99" t="s">
        <v>13</v>
      </c>
      <c r="B14" s="14">
        <v>9.5861323850000009</v>
      </c>
      <c r="C14" s="51">
        <v>1.0298833777268035E-2</v>
      </c>
      <c r="D14" s="14">
        <v>9.6848583690000005</v>
      </c>
      <c r="E14" s="51">
        <v>-4.5099482755275422E-2</v>
      </c>
      <c r="F14" s="14">
        <v>9.248076266</v>
      </c>
      <c r="G14" s="51">
        <v>8.2496202459410028E-2</v>
      </c>
      <c r="H14" s="14">
        <v>10.011007438</v>
      </c>
      <c r="I14" s="51">
        <f t="shared" si="0"/>
        <v>3.3676183643940538E-2</v>
      </c>
    </row>
    <row r="15" spans="1:9" x14ac:dyDescent="0.2">
      <c r="A15" s="114" t="s">
        <v>14</v>
      </c>
      <c r="B15" s="20">
        <v>1.91536833</v>
      </c>
      <c r="C15" s="53">
        <v>1.0432139180248434E-2</v>
      </c>
      <c r="D15" s="20">
        <v>1.935349719</v>
      </c>
      <c r="E15" s="53">
        <v>9.7177537038203976E-2</v>
      </c>
      <c r="F15" s="20">
        <v>2.1234222379999999</v>
      </c>
      <c r="G15" s="53">
        <v>6.1347205312634046E-3</v>
      </c>
      <c r="H15" s="20">
        <v>2.1364488399999999</v>
      </c>
      <c r="I15" s="53">
        <f t="shared" si="0"/>
        <v>0.10390841460111311</v>
      </c>
    </row>
    <row r="16" spans="1:9" s="12" customFormat="1" x14ac:dyDescent="0.2">
      <c r="A16" s="115" t="s">
        <v>15</v>
      </c>
      <c r="B16" s="10">
        <v>4.4583878349999999</v>
      </c>
      <c r="C16" s="49">
        <v>-7.9197634451646515E-3</v>
      </c>
      <c r="D16" s="10">
        <v>4.423078458</v>
      </c>
      <c r="E16" s="49">
        <v>-8.4024247710959843E-3</v>
      </c>
      <c r="F16" s="10">
        <v>4.3859138739999999</v>
      </c>
      <c r="G16" s="49">
        <v>7.5660554113288647E-2</v>
      </c>
      <c r="H16" s="10">
        <v>4.7177545480000003</v>
      </c>
      <c r="I16" s="49">
        <f t="shared" si="0"/>
        <v>6.6622397228116359E-2</v>
      </c>
    </row>
    <row r="17" spans="1:9" x14ac:dyDescent="0.2">
      <c r="A17" s="116" t="s">
        <v>16</v>
      </c>
      <c r="B17" s="10">
        <v>6.9941584939999997</v>
      </c>
      <c r="C17" s="49">
        <v>0.12711132808366687</v>
      </c>
      <c r="D17" s="10">
        <v>7.8831952689999998</v>
      </c>
      <c r="E17" s="49">
        <v>-0.18186398789812852</v>
      </c>
      <c r="F17" s="10">
        <v>6.44952594</v>
      </c>
      <c r="G17" s="49">
        <v>9.7147212962445995E-2</v>
      </c>
      <c r="H17" s="10">
        <v>7.0760794100000002</v>
      </c>
      <c r="I17" s="49">
        <f t="shared" si="0"/>
        <v>-0.10238435449822159</v>
      </c>
    </row>
    <row r="18" spans="1:9" s="12" customFormat="1" x14ac:dyDescent="0.2">
      <c r="A18" s="117" t="s">
        <v>17</v>
      </c>
      <c r="B18" s="14">
        <v>6.1978799579999997</v>
      </c>
      <c r="C18" s="51">
        <v>0.1260158054516487</v>
      </c>
      <c r="D18" s="14">
        <v>6.9789107929999998</v>
      </c>
      <c r="E18" s="51">
        <v>-0.20120641668158945</v>
      </c>
      <c r="F18" s="14">
        <v>5.5747091600000003</v>
      </c>
      <c r="G18" s="51">
        <v>0.12036154761479967</v>
      </c>
      <c r="H18" s="14">
        <v>6.2456897820000004</v>
      </c>
      <c r="I18" s="51">
        <f t="shared" si="0"/>
        <v>-0.10506238476861407</v>
      </c>
    </row>
    <row r="19" spans="1:9" x14ac:dyDescent="0.2">
      <c r="A19" s="117" t="s">
        <v>18</v>
      </c>
      <c r="B19" s="14">
        <v>0.19141703700000001</v>
      </c>
      <c r="C19" s="51">
        <v>7.6383169592160183E-3</v>
      </c>
      <c r="D19" s="14">
        <v>0.192879141</v>
      </c>
      <c r="E19" s="51">
        <v>0.49903228260436938</v>
      </c>
      <c r="F19" s="14">
        <v>0.289132059</v>
      </c>
      <c r="G19" s="51">
        <v>7.1592451807635848E-2</v>
      </c>
      <c r="H19" s="14">
        <v>0.30983173200000003</v>
      </c>
      <c r="I19" s="51">
        <f t="shared" si="0"/>
        <v>0.60635167905481291</v>
      </c>
    </row>
    <row r="20" spans="1:9" x14ac:dyDescent="0.2">
      <c r="A20" s="117" t="s">
        <v>19</v>
      </c>
      <c r="B20" s="14">
        <v>0.604861498</v>
      </c>
      <c r="C20" s="51">
        <v>0.17614583892724478</v>
      </c>
      <c r="D20" s="14">
        <v>0.71140533399999994</v>
      </c>
      <c r="E20" s="51">
        <v>-0.17672149615903776</v>
      </c>
      <c r="F20" s="14">
        <v>0.58568471899999996</v>
      </c>
      <c r="G20" s="51">
        <v>-0.11119775347937666</v>
      </c>
      <c r="H20" s="14">
        <v>0.52055789399999997</v>
      </c>
      <c r="I20" s="51">
        <f t="shared" si="0"/>
        <v>-0.2682682162740152</v>
      </c>
    </row>
    <row r="21" spans="1:9" s="12" customFormat="1" x14ac:dyDescent="0.2">
      <c r="A21" s="118" t="s">
        <v>20</v>
      </c>
      <c r="B21" s="17">
        <v>2.626941741</v>
      </c>
      <c r="C21" s="52">
        <v>7.1155501502992768E-2</v>
      </c>
      <c r="D21" s="17">
        <v>2.8138630980000001</v>
      </c>
      <c r="E21" s="52">
        <v>-5.8848038171329664E-2</v>
      </c>
      <c r="F21" s="17">
        <v>2.6482727750000001</v>
      </c>
      <c r="G21" s="52">
        <v>3.5819678733812754E-3</v>
      </c>
      <c r="H21" s="17">
        <v>2.6577588030000001</v>
      </c>
      <c r="I21" s="52">
        <f t="shared" si="0"/>
        <v>-5.5476862080089728E-2</v>
      </c>
    </row>
    <row r="22" spans="1:9" x14ac:dyDescent="0.2">
      <c r="A22" s="117" t="s">
        <v>21</v>
      </c>
      <c r="B22" s="14">
        <v>0.17223963</v>
      </c>
      <c r="C22" s="51">
        <v>9.7518074092472151E-2</v>
      </c>
      <c r="D22" s="14">
        <v>0.18903610700000001</v>
      </c>
      <c r="E22" s="51">
        <v>-1.1578422951759038E-3</v>
      </c>
      <c r="F22" s="14">
        <v>0.188817233</v>
      </c>
      <c r="G22" s="51">
        <v>0.29014182195965121</v>
      </c>
      <c r="H22" s="14">
        <v>0.24360100900000001</v>
      </c>
      <c r="I22" s="51">
        <f t="shared" si="0"/>
        <v>0.28864804119141119</v>
      </c>
    </row>
    <row r="23" spans="1:9" x14ac:dyDescent="0.2">
      <c r="A23" s="117" t="s">
        <v>22</v>
      </c>
      <c r="B23" s="14">
        <v>1.571030484</v>
      </c>
      <c r="C23" s="51">
        <v>6.3049837039317547E-2</v>
      </c>
      <c r="D23" s="14">
        <v>1.6700836999999999</v>
      </c>
      <c r="E23" s="51">
        <v>-2.9410220577567037E-3</v>
      </c>
      <c r="F23" s="14">
        <v>1.6651719469999999</v>
      </c>
      <c r="G23" s="51">
        <v>0.10434532920941653</v>
      </c>
      <c r="H23" s="14">
        <v>1.838924862</v>
      </c>
      <c r="I23" s="51">
        <f t="shared" si="0"/>
        <v>0.10109742523683107</v>
      </c>
    </row>
    <row r="24" spans="1:9" x14ac:dyDescent="0.2">
      <c r="A24" s="119" t="s">
        <v>23</v>
      </c>
      <c r="B24" s="20">
        <v>0.88367162600000004</v>
      </c>
      <c r="C24" s="51">
        <v>8.0427685928664117E-2</v>
      </c>
      <c r="D24" s="20">
        <v>0.95474329000000002</v>
      </c>
      <c r="E24" s="51">
        <v>-0.16806580227445223</v>
      </c>
      <c r="F24" s="20">
        <v>0.79428359299999995</v>
      </c>
      <c r="G24" s="51">
        <v>-0.27578394408557294</v>
      </c>
      <c r="H24" s="20">
        <v>0.57523293099999995</v>
      </c>
      <c r="I24" s="51">
        <f t="shared" si="0"/>
        <v>-0.39749989654287077</v>
      </c>
    </row>
    <row r="25" spans="1:9" s="12" customFormat="1" x14ac:dyDescent="0.2">
      <c r="A25" s="116" t="s">
        <v>24</v>
      </c>
      <c r="B25" s="10">
        <v>22.573302342000002</v>
      </c>
      <c r="C25" s="49">
        <v>6.8982602651927127E-2</v>
      </c>
      <c r="D25" s="10">
        <v>24.130467488000001</v>
      </c>
      <c r="E25" s="49">
        <v>-6.5036612398016724E-2</v>
      </c>
      <c r="F25" s="10">
        <v>22.561103627000001</v>
      </c>
      <c r="G25" s="49">
        <v>5.5192356703233525E-2</v>
      </c>
      <c r="H25" s="10">
        <v>23.806304105999999</v>
      </c>
      <c r="I25" s="49">
        <f t="shared" si="0"/>
        <v>-1.3433779605024565E-2</v>
      </c>
    </row>
    <row r="26" spans="1:9" x14ac:dyDescent="0.2">
      <c r="A26" s="118" t="s">
        <v>25</v>
      </c>
      <c r="B26" s="17">
        <v>22.664473425000001</v>
      </c>
      <c r="C26" s="52">
        <v>3.6168515130635459E-2</v>
      </c>
      <c r="D26" s="17">
        <v>23.484213775000001</v>
      </c>
      <c r="E26" s="52">
        <v>-1.4411784922529258E-2</v>
      </c>
      <c r="F26" s="17">
        <v>23.145764336999999</v>
      </c>
      <c r="G26" s="52">
        <v>4.1475135451259248E-2</v>
      </c>
      <c r="H26" s="17">
        <v>24.105738047999999</v>
      </c>
      <c r="I26" s="52">
        <f t="shared" si="0"/>
        <v>2.6465619796973483E-2</v>
      </c>
    </row>
    <row r="27" spans="1:9" s="12" customFormat="1" x14ac:dyDescent="0.2">
      <c r="A27" s="120" t="s">
        <v>26</v>
      </c>
      <c r="B27" s="28">
        <v>9.1171082000000001E-2</v>
      </c>
      <c r="C27" s="54"/>
      <c r="D27" s="28">
        <v>-0.64625371200000004</v>
      </c>
      <c r="E27" s="54"/>
      <c r="F27" s="28">
        <v>0.584660709</v>
      </c>
      <c r="G27" s="54"/>
      <c r="H27" s="28">
        <v>0.29943394099999998</v>
      </c>
      <c r="I27" s="54"/>
    </row>
    <row r="28" spans="1:9" s="12" customFormat="1" x14ac:dyDescent="0.2">
      <c r="A28" s="121" t="s">
        <v>27</v>
      </c>
      <c r="B28" s="31">
        <v>2.3666548299999999</v>
      </c>
      <c r="C28" s="55">
        <v>1.3613848792643823E-2</v>
      </c>
      <c r="D28" s="31">
        <v>2.398874111</v>
      </c>
      <c r="E28" s="55">
        <v>-2.6119482765971647E-2</v>
      </c>
      <c r="F28" s="31">
        <v>2.3362167600000001</v>
      </c>
      <c r="G28" s="55">
        <v>3.3577030326586543E-2</v>
      </c>
      <c r="H28" s="31">
        <v>2.4146599809999998</v>
      </c>
      <c r="I28" s="55">
        <f t="shared" si="0"/>
        <v>6.5805328956671794E-3</v>
      </c>
    </row>
    <row r="29" spans="1:9" x14ac:dyDescent="0.2">
      <c r="A29" s="117" t="s">
        <v>28</v>
      </c>
      <c r="B29" s="14">
        <v>2.9159089530000002</v>
      </c>
      <c r="C29" s="51">
        <v>0.1399532837196924</v>
      </c>
      <c r="D29" s="14">
        <v>3.323999986</v>
      </c>
      <c r="E29" s="51">
        <v>-0.16639361622428117</v>
      </c>
      <c r="F29" s="14">
        <v>2.7709076079999999</v>
      </c>
      <c r="G29" s="51">
        <v>-9.2516553153871861E-2</v>
      </c>
      <c r="H29" s="14">
        <v>2.514552787</v>
      </c>
      <c r="I29" s="51">
        <f t="shared" si="0"/>
        <v>-0.24351600553827446</v>
      </c>
    </row>
    <row r="30" spans="1:9" x14ac:dyDescent="0.2">
      <c r="A30" s="117" t="s">
        <v>29</v>
      </c>
      <c r="B30" s="57">
        <v>0.54925412200000001</v>
      </c>
      <c r="C30" s="51"/>
      <c r="D30" s="57">
        <v>0.92512587499999999</v>
      </c>
      <c r="E30" s="51"/>
      <c r="F30" s="57">
        <v>0.43469084699999999</v>
      </c>
      <c r="G30" s="51"/>
      <c r="H30" s="57">
        <v>9.9892806000000001E-2</v>
      </c>
      <c r="I30" s="51"/>
    </row>
    <row r="31" spans="1:9" x14ac:dyDescent="0.2">
      <c r="A31" s="116" t="s">
        <v>30</v>
      </c>
      <c r="B31" s="10">
        <v>24.939957173</v>
      </c>
      <c r="C31" s="49">
        <v>6.3728434454597638E-2</v>
      </c>
      <c r="D31" s="10">
        <v>26.529341598999999</v>
      </c>
      <c r="E31" s="49">
        <v>-6.1517591942859107E-2</v>
      </c>
      <c r="F31" s="10">
        <v>24.897320388000001</v>
      </c>
      <c r="G31" s="49">
        <v>5.3164102737657259E-2</v>
      </c>
      <c r="H31" s="10">
        <v>26.220964086999999</v>
      </c>
      <c r="I31" s="49">
        <f t="shared" si="0"/>
        <v>-1.1624016783425284E-2</v>
      </c>
    </row>
    <row r="32" spans="1:9" x14ac:dyDescent="0.2">
      <c r="A32" s="118" t="s">
        <v>31</v>
      </c>
      <c r="B32" s="17">
        <v>25.580382377999999</v>
      </c>
      <c r="C32" s="52">
        <v>4.7998945670803428E-2</v>
      </c>
      <c r="D32" s="17">
        <v>26.808213762000001</v>
      </c>
      <c r="E32" s="52">
        <v>-3.3256293198606901E-2</v>
      </c>
      <c r="F32" s="17">
        <v>25.916671945000001</v>
      </c>
      <c r="G32" s="52">
        <v>2.7149276399886846E-2</v>
      </c>
      <c r="H32" s="17">
        <v>26.620290834999999</v>
      </c>
      <c r="I32" s="52">
        <f t="shared" si="0"/>
        <v>-7.0099010948047047E-3</v>
      </c>
    </row>
    <row r="33" spans="1:11" ht="15" customHeight="1" x14ac:dyDescent="0.2">
      <c r="A33" s="122" t="s">
        <v>32</v>
      </c>
      <c r="B33" s="33">
        <v>0.64042520400000003</v>
      </c>
      <c r="C33" s="60"/>
      <c r="D33" s="33">
        <v>0.27887216199999998</v>
      </c>
      <c r="E33" s="60"/>
      <c r="F33" s="33">
        <v>1.019351557</v>
      </c>
      <c r="G33" s="60"/>
      <c r="H33" s="33">
        <v>0.39932674699999998</v>
      </c>
      <c r="I33" s="60"/>
    </row>
    <row r="34" spans="1:11" ht="20.25" customHeight="1" x14ac:dyDescent="0.2">
      <c r="A34" s="123" t="s">
        <v>49</v>
      </c>
      <c r="B34" s="37">
        <v>26.509000617000002</v>
      </c>
      <c r="C34" s="62">
        <v>2.6472537955654518E-2</v>
      </c>
      <c r="D34" s="37">
        <v>27.210761141999999</v>
      </c>
      <c r="E34" s="62">
        <v>1.0083264799840563E-2</v>
      </c>
      <c r="F34" s="37">
        <v>27.485134452</v>
      </c>
      <c r="G34" s="62">
        <v>-1.5354607733028214E-2</v>
      </c>
      <c r="H34" s="37">
        <v>27.063110993999999</v>
      </c>
      <c r="I34" s="62">
        <f t="shared" si="0"/>
        <v>-5.4261675088573824E-3</v>
      </c>
    </row>
    <row r="35" spans="1:11" ht="15" customHeight="1" x14ac:dyDescent="0.2">
      <c r="A35" s="115" t="s">
        <v>33</v>
      </c>
      <c r="B35" s="124"/>
      <c r="C35" s="125"/>
      <c r="D35" s="124"/>
      <c r="E35" s="125"/>
      <c r="F35" s="124"/>
      <c r="G35" s="125"/>
      <c r="H35" s="124"/>
      <c r="I35" s="125"/>
    </row>
    <row r="36" spans="1:11" ht="15" customHeight="1" x14ac:dyDescent="0.2">
      <c r="A36" s="117" t="s">
        <v>34</v>
      </c>
      <c r="B36" s="126">
        <v>0.22250184830811928</v>
      </c>
      <c r="C36" s="127">
        <v>-0.85200670061899852</v>
      </c>
      <c r="D36" s="126">
        <v>0.2139817813019293</v>
      </c>
      <c r="E36" s="127">
        <v>-8.5806813736044596E-4</v>
      </c>
      <c r="F36" s="126">
        <v>0.21397320062055569</v>
      </c>
      <c r="G36" s="127">
        <v>0.59894585339087536</v>
      </c>
      <c r="H36" s="126">
        <v>0.21996265915446445</v>
      </c>
      <c r="I36" s="127">
        <f>(H36-D36)*100</f>
        <v>0.59808778525351491</v>
      </c>
    </row>
    <row r="37" spans="1:11" ht="15" customHeight="1" x14ac:dyDescent="0.2">
      <c r="A37" s="117" t="s">
        <v>44</v>
      </c>
      <c r="B37" s="126">
        <v>0.10439075221897928</v>
      </c>
      <c r="C37" s="127">
        <v>-0.64628370795258427</v>
      </c>
      <c r="D37" s="126">
        <v>9.7927915139453439E-2</v>
      </c>
      <c r="E37" s="127">
        <v>0.20695459108489717</v>
      </c>
      <c r="F37" s="126">
        <v>9.9997461050302411E-2</v>
      </c>
      <c r="G37" s="127">
        <v>0.73830311069847521</v>
      </c>
      <c r="H37" s="126">
        <v>0.10738049215728716</v>
      </c>
      <c r="I37" s="127">
        <f t="shared" ref="I37:I38" si="1">(H37-D37)*100</f>
        <v>0.94525770178337243</v>
      </c>
    </row>
    <row r="38" spans="1:11" ht="15" customHeight="1" x14ac:dyDescent="0.2">
      <c r="A38" s="117" t="s">
        <v>35</v>
      </c>
      <c r="B38" s="126">
        <v>1.3229673712501449</v>
      </c>
      <c r="C38" s="127">
        <v>-0.65523008334853472</v>
      </c>
      <c r="D38" s="126">
        <v>1.3164150704166595</v>
      </c>
      <c r="E38" s="127">
        <v>2.4487272204385402</v>
      </c>
      <c r="F38" s="126">
        <v>1.3409023426210449</v>
      </c>
      <c r="G38" s="127">
        <v>-7.909997484922715</v>
      </c>
      <c r="H38" s="126">
        <v>1.2618023677718178</v>
      </c>
      <c r="I38" s="127">
        <f t="shared" si="1"/>
        <v>-5.4612702644841749</v>
      </c>
      <c r="J38" s="92"/>
      <c r="K38" s="92"/>
    </row>
    <row r="39" spans="1:11" ht="15" customHeight="1" x14ac:dyDescent="0.2">
      <c r="A39" s="128" t="s">
        <v>82</v>
      </c>
      <c r="B39" s="129">
        <v>5.9458713772934919</v>
      </c>
      <c r="C39" s="130">
        <v>0.20612465903817956</v>
      </c>
      <c r="D39" s="129">
        <v>6.1519960363316715</v>
      </c>
      <c r="E39" s="130">
        <v>0.11468754241659607</v>
      </c>
      <c r="F39" s="129">
        <v>6.2666835787482675</v>
      </c>
      <c r="G39" s="130">
        <v>-0.53024461850755777</v>
      </c>
      <c r="H39" s="129">
        <v>5.7364389602407098</v>
      </c>
      <c r="I39" s="130">
        <f>(H39-D39)</f>
        <v>-0.41555707609096171</v>
      </c>
    </row>
    <row r="40" spans="1:11" ht="15" customHeight="1" x14ac:dyDescent="0.2">
      <c r="A40" s="167" t="s">
        <v>52</v>
      </c>
      <c r="B40" s="140"/>
      <c r="C40" s="139"/>
      <c r="D40" s="140"/>
      <c r="E40" s="139"/>
      <c r="F40" s="140"/>
      <c r="G40" s="131"/>
      <c r="H40" s="131"/>
      <c r="I40" s="139"/>
      <c r="J40" s="92"/>
      <c r="K40" s="92"/>
    </row>
    <row r="41" spans="1:11" ht="15" customHeight="1" x14ac:dyDescent="0.2">
      <c r="A41" s="167" t="s">
        <v>70</v>
      </c>
      <c r="B41" s="167"/>
      <c r="C41" s="131"/>
      <c r="D41" s="131"/>
      <c r="E41" s="131"/>
      <c r="F41" s="131"/>
      <c r="G41" s="131"/>
      <c r="H41" s="131"/>
      <c r="I41" s="131"/>
      <c r="J41" s="92"/>
      <c r="K41" s="92"/>
    </row>
    <row r="42" spans="1:11" ht="27.95" customHeight="1" x14ac:dyDescent="0.2">
      <c r="A42" s="180" t="s">
        <v>50</v>
      </c>
      <c r="B42" s="180"/>
      <c r="C42" s="180"/>
      <c r="D42" s="180"/>
      <c r="E42" s="180"/>
      <c r="F42" s="180"/>
      <c r="G42" s="180"/>
      <c r="H42" s="180"/>
      <c r="I42" s="131"/>
      <c r="J42" s="92"/>
      <c r="K42" s="92"/>
    </row>
    <row r="43" spans="1:11" ht="12.75" customHeight="1" x14ac:dyDescent="0.2">
      <c r="A43" s="44" t="s">
        <v>80</v>
      </c>
      <c r="B43" s="131"/>
      <c r="C43" s="131"/>
      <c r="D43" s="131"/>
      <c r="E43" s="131"/>
      <c r="F43" s="131"/>
      <c r="G43" s="131"/>
      <c r="H43" s="131"/>
      <c r="I43" s="131"/>
      <c r="J43" s="92"/>
      <c r="K43" s="92"/>
    </row>
    <row r="44" spans="1:11" ht="12" customHeight="1" x14ac:dyDescent="0.2">
      <c r="A44" s="2"/>
      <c r="B44" s="131"/>
      <c r="C44" s="131"/>
      <c r="D44" s="131"/>
      <c r="E44" s="131"/>
      <c r="F44" s="131"/>
      <c r="G44" s="131"/>
      <c r="H44" s="131"/>
      <c r="I44" s="131"/>
      <c r="J44" s="92"/>
      <c r="K44" s="92"/>
    </row>
    <row r="45" spans="1:11" ht="12.75" customHeight="1" x14ac:dyDescent="0.25">
      <c r="A45" s="170"/>
      <c r="B45" s="133"/>
      <c r="C45" s="133"/>
      <c r="D45" s="133"/>
      <c r="E45" s="133"/>
      <c r="F45" s="133"/>
      <c r="G45" s="171"/>
      <c r="H45" s="171"/>
      <c r="I45" s="133"/>
      <c r="J45" s="134"/>
      <c r="K45" s="135"/>
    </row>
    <row r="46" spans="1:11" ht="13.5" customHeight="1" x14ac:dyDescent="0.2">
      <c r="C46" s="92"/>
      <c r="D46" s="92"/>
      <c r="E46" s="92"/>
      <c r="F46" s="92"/>
      <c r="G46" s="92"/>
      <c r="H46" s="92"/>
      <c r="I46" s="92"/>
      <c r="J46" s="92"/>
      <c r="K46" s="92"/>
    </row>
  </sheetData>
  <mergeCells count="2">
    <mergeCell ref="G2:H2"/>
    <mergeCell ref="A42:H42"/>
  </mergeCells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pane xSplit="1" ySplit="3" topLeftCell="B10" activePane="bottomRight" state="frozen"/>
      <selection activeCell="C2" sqref="C2"/>
      <selection pane="topRight" activeCell="C2" sqref="C2"/>
      <selection pane="bottomLeft" activeCell="C2" sqref="C2"/>
      <selection pane="bottomRight" activeCell="A2" sqref="A2:I43"/>
    </sheetView>
  </sheetViews>
  <sheetFormatPr baseColWidth="10" defaultColWidth="11.42578125" defaultRowHeight="12.75" x14ac:dyDescent="0.2"/>
  <cols>
    <col min="1" max="1" width="52.42578125" style="132" customWidth="1"/>
    <col min="2" max="2" width="10.140625" style="4" customWidth="1"/>
    <col min="3" max="3" width="11.42578125" style="4"/>
    <col min="4" max="4" width="10.140625" style="4" customWidth="1"/>
    <col min="5" max="5" width="11.42578125" style="4"/>
    <col min="6" max="6" width="10.140625" style="4" customWidth="1"/>
    <col min="7" max="7" width="11.42578125" style="4"/>
    <col min="8" max="8" width="10.140625" style="4" customWidth="1"/>
    <col min="9" max="16384" width="11.42578125" style="4"/>
  </cols>
  <sheetData>
    <row r="1" spans="1:9" ht="18.75" x14ac:dyDescent="0.2">
      <c r="A1" s="109" t="s">
        <v>79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110" t="s">
        <v>1</v>
      </c>
      <c r="B2" s="2"/>
      <c r="C2" s="2"/>
      <c r="D2" s="2"/>
      <c r="E2" s="2"/>
      <c r="F2" s="2"/>
      <c r="G2" s="179" t="s">
        <v>2</v>
      </c>
      <c r="H2" s="179"/>
      <c r="I2" s="2"/>
    </row>
    <row r="3" spans="1:9" ht="28.35" customHeight="1" x14ac:dyDescent="0.2">
      <c r="A3" s="136" t="s">
        <v>38</v>
      </c>
      <c r="B3" s="111">
        <v>2018</v>
      </c>
      <c r="C3" s="7" t="s">
        <v>39</v>
      </c>
      <c r="D3" s="111">
        <v>2019</v>
      </c>
      <c r="E3" s="7" t="s">
        <v>71</v>
      </c>
      <c r="F3" s="111">
        <v>2020</v>
      </c>
      <c r="G3" s="8" t="s">
        <v>84</v>
      </c>
      <c r="H3" s="6">
        <v>2021</v>
      </c>
      <c r="I3" s="7" t="s">
        <v>89</v>
      </c>
    </row>
    <row r="4" spans="1:9" s="12" customFormat="1" x14ac:dyDescent="0.2">
      <c r="A4" s="112" t="s">
        <v>3</v>
      </c>
      <c r="B4" s="10">
        <v>1.588087346</v>
      </c>
      <c r="C4" s="49">
        <v>9.9335410232530119E-2</v>
      </c>
      <c r="D4" s="10">
        <v>1.745840654</v>
      </c>
      <c r="E4" s="49">
        <v>7.3240532981654338E-2</v>
      </c>
      <c r="F4" s="10">
        <v>1.873706954</v>
      </c>
      <c r="G4" s="49">
        <v>7.7917518365574701E-2</v>
      </c>
      <c r="H4" s="10">
        <v>2.0197015500000002</v>
      </c>
      <c r="I4" s="49">
        <f>(H4/D4)-1</f>
        <v>0.15686477192093173</v>
      </c>
    </row>
    <row r="5" spans="1:9" s="12" customFormat="1" x14ac:dyDescent="0.2">
      <c r="A5" s="99" t="s">
        <v>4</v>
      </c>
      <c r="B5" s="14">
        <v>0.88774201900000005</v>
      </c>
      <c r="C5" s="51">
        <v>4.3150023520515557E-2</v>
      </c>
      <c r="D5" s="14">
        <v>0.92604810800000004</v>
      </c>
      <c r="E5" s="51">
        <v>7.570922330527563E-2</v>
      </c>
      <c r="F5" s="14">
        <v>0.99615849099999998</v>
      </c>
      <c r="G5" s="51">
        <v>0.10385765913227551</v>
      </c>
      <c r="H5" s="14">
        <v>1.0996171800000001</v>
      </c>
      <c r="I5" s="51">
        <f t="shared" ref="I5:I34" si="0">(H5/D5)-1</f>
        <v>0.1874298651447599</v>
      </c>
    </row>
    <row r="6" spans="1:9" s="12" customFormat="1" x14ac:dyDescent="0.2">
      <c r="A6" s="99" t="s">
        <v>5</v>
      </c>
      <c r="B6" s="14">
        <v>0.40690371600000003</v>
      </c>
      <c r="C6" s="51">
        <v>6.2929233607687207E-2</v>
      </c>
      <c r="D6" s="14">
        <v>0.432509855</v>
      </c>
      <c r="E6" s="51">
        <v>5.325310333102129E-2</v>
      </c>
      <c r="F6" s="14">
        <v>0.45554234700000001</v>
      </c>
      <c r="G6" s="51">
        <v>3.7945058486516414E-2</v>
      </c>
      <c r="H6" s="14">
        <v>0.47282792800000001</v>
      </c>
      <c r="I6" s="51">
        <f t="shared" si="0"/>
        <v>9.3218853938021873E-2</v>
      </c>
    </row>
    <row r="7" spans="1:9" s="12" customFormat="1" x14ac:dyDescent="0.2">
      <c r="A7" s="99" t="s">
        <v>6</v>
      </c>
      <c r="B7" s="14">
        <v>0.107643749</v>
      </c>
      <c r="C7" s="51">
        <v>-7.4266207506392234E-2</v>
      </c>
      <c r="D7" s="14">
        <v>9.9649455999999997E-2</v>
      </c>
      <c r="E7" s="51">
        <v>0.12315529349201859</v>
      </c>
      <c r="F7" s="14">
        <v>0.11192181399999999</v>
      </c>
      <c r="G7" s="51">
        <v>-4.481321219472012E-2</v>
      </c>
      <c r="H7" s="14">
        <v>0.106906238</v>
      </c>
      <c r="I7" s="51">
        <f t="shared" si="0"/>
        <v>7.2823096997137737E-2</v>
      </c>
    </row>
    <row r="8" spans="1:9" x14ac:dyDescent="0.2">
      <c r="A8" s="99" t="s">
        <v>7</v>
      </c>
      <c r="B8" s="14">
        <v>1.9972041999999999E-2</v>
      </c>
      <c r="C8" s="51">
        <v>1.7627406852038465</v>
      </c>
      <c r="D8" s="14">
        <v>5.5177573000000001E-2</v>
      </c>
      <c r="E8" s="51">
        <v>1.5418955088872792</v>
      </c>
      <c r="F8" s="14">
        <v>0.14025562499999999</v>
      </c>
      <c r="G8" s="51">
        <v>2.9155187180549769E-2</v>
      </c>
      <c r="H8" s="14">
        <v>0.14434480399999999</v>
      </c>
      <c r="I8" s="51">
        <f t="shared" si="0"/>
        <v>1.6160049482422867</v>
      </c>
    </row>
    <row r="9" spans="1:9" s="12" customFormat="1" x14ac:dyDescent="0.2">
      <c r="A9" s="99" t="s">
        <v>8</v>
      </c>
      <c r="B9" s="14">
        <v>0.16582581699999999</v>
      </c>
      <c r="C9" s="51">
        <v>0.40180620970497016</v>
      </c>
      <c r="D9" s="14">
        <v>0.23245566000000001</v>
      </c>
      <c r="E9" s="51">
        <v>-0.26941475634536061</v>
      </c>
      <c r="F9" s="14">
        <v>0.16982867500000001</v>
      </c>
      <c r="G9" s="51">
        <v>0.15413605505666217</v>
      </c>
      <c r="H9" s="14">
        <v>0.196005397</v>
      </c>
      <c r="I9" s="51">
        <f t="shared" si="0"/>
        <v>-0.15680522900582416</v>
      </c>
    </row>
    <row r="10" spans="1:9" x14ac:dyDescent="0.2">
      <c r="A10" s="113" t="s">
        <v>9</v>
      </c>
      <c r="B10" s="17">
        <v>2.07908765</v>
      </c>
      <c r="C10" s="52">
        <v>0.11421783732879187</v>
      </c>
      <c r="D10" s="17">
        <v>2.3165565450000001</v>
      </c>
      <c r="E10" s="52">
        <v>9.987813096960263E-2</v>
      </c>
      <c r="F10" s="17">
        <v>2.5479298830000001</v>
      </c>
      <c r="G10" s="52">
        <v>0.11085480918628554</v>
      </c>
      <c r="H10" s="17">
        <v>2.8303801640000001</v>
      </c>
      <c r="I10" s="52">
        <f t="shared" si="0"/>
        <v>0.22180491130640623</v>
      </c>
    </row>
    <row r="11" spans="1:9" x14ac:dyDescent="0.2">
      <c r="A11" s="99" t="s">
        <v>10</v>
      </c>
      <c r="B11" s="14">
        <v>0.104360469</v>
      </c>
      <c r="C11" s="51">
        <v>5.1333086669052896E-2</v>
      </c>
      <c r="D11" s="14">
        <v>0.109717614</v>
      </c>
      <c r="E11" s="51">
        <v>5.8819452635927583E-3</v>
      </c>
      <c r="F11" s="14">
        <v>0.11036296700000001</v>
      </c>
      <c r="G11" s="51">
        <v>8.6049371978192735E-2</v>
      </c>
      <c r="H11" s="14">
        <v>0.11985963099999999</v>
      </c>
      <c r="I11" s="51">
        <f t="shared" si="0"/>
        <v>9.2437454937727592E-2</v>
      </c>
    </row>
    <row r="12" spans="1:9" x14ac:dyDescent="0.2">
      <c r="A12" s="99" t="s">
        <v>11</v>
      </c>
      <c r="B12" s="14">
        <v>2.5996599999999998E-4</v>
      </c>
      <c r="C12" s="51">
        <v>3.8411599978458719</v>
      </c>
      <c r="D12" s="14">
        <v>1.2585369999999999E-3</v>
      </c>
      <c r="E12" s="51">
        <v>-0.14298745289173065</v>
      </c>
      <c r="F12" s="14">
        <v>1.078582E-3</v>
      </c>
      <c r="G12" s="51">
        <v>0.81283759602886008</v>
      </c>
      <c r="H12" s="14">
        <v>1.9552940000000002E-3</v>
      </c>
      <c r="I12" s="51">
        <f t="shared" si="0"/>
        <v>0.55362456566632567</v>
      </c>
    </row>
    <row r="13" spans="1:9" x14ac:dyDescent="0.2">
      <c r="A13" s="99" t="s">
        <v>12</v>
      </c>
      <c r="B13" s="14">
        <v>0.46693938899999998</v>
      </c>
      <c r="C13" s="51">
        <v>0.14305061336344016</v>
      </c>
      <c r="D13" s="14">
        <v>0.53373535500000002</v>
      </c>
      <c r="E13" s="51">
        <v>6.2378552756730876E-2</v>
      </c>
      <c r="F13" s="14">
        <v>0.56702899399999995</v>
      </c>
      <c r="G13" s="51">
        <v>0.11493905018902795</v>
      </c>
      <c r="H13" s="14">
        <v>0.63220276799999997</v>
      </c>
      <c r="I13" s="51">
        <f t="shared" si="0"/>
        <v>0.18448733455178346</v>
      </c>
    </row>
    <row r="14" spans="1:9" x14ac:dyDescent="0.2">
      <c r="A14" s="99" t="s">
        <v>13</v>
      </c>
      <c r="B14" s="14">
        <v>1.279813058</v>
      </c>
      <c r="C14" s="51">
        <v>9.9037347062292502E-2</v>
      </c>
      <c r="D14" s="14">
        <v>1.406562348</v>
      </c>
      <c r="E14" s="51">
        <v>4.5739083725281127E-2</v>
      </c>
      <c r="F14" s="14">
        <v>1.470897221</v>
      </c>
      <c r="G14" s="51">
        <v>5.4048208715733237E-2</v>
      </c>
      <c r="H14" s="14">
        <v>1.550396581</v>
      </c>
      <c r="I14" s="51">
        <f t="shared" si="0"/>
        <v>0.10225940798466482</v>
      </c>
    </row>
    <row r="15" spans="1:9" x14ac:dyDescent="0.2">
      <c r="A15" s="114" t="s">
        <v>14</v>
      </c>
      <c r="B15" s="20">
        <v>0.22771476500000001</v>
      </c>
      <c r="C15" s="53">
        <v>0.1649779846291477</v>
      </c>
      <c r="D15" s="20">
        <v>0.26528268799999999</v>
      </c>
      <c r="E15" s="53">
        <v>0.50240530584491072</v>
      </c>
      <c r="F15" s="20">
        <v>0.39856211800000002</v>
      </c>
      <c r="G15" s="53">
        <v>0.31965850301909526</v>
      </c>
      <c r="H15" s="20">
        <v>0.52596588799999999</v>
      </c>
      <c r="I15" s="53">
        <f t="shared" si="0"/>
        <v>0.98266193683924086</v>
      </c>
    </row>
    <row r="16" spans="1:9" s="12" customFormat="1" x14ac:dyDescent="0.2">
      <c r="A16" s="115" t="s">
        <v>15</v>
      </c>
      <c r="B16" s="10">
        <v>0.49100030300000003</v>
      </c>
      <c r="C16" s="49">
        <v>0.16235343748861197</v>
      </c>
      <c r="D16" s="10">
        <v>0.57071589</v>
      </c>
      <c r="E16" s="49">
        <v>0.18136351346376567</v>
      </c>
      <c r="F16" s="10">
        <v>0.67422292900000003</v>
      </c>
      <c r="G16" s="49">
        <v>0.20238956453526358</v>
      </c>
      <c r="H16" s="10">
        <v>0.81067861399999996</v>
      </c>
      <c r="I16" s="49">
        <f t="shared" si="0"/>
        <v>0.42045916051154619</v>
      </c>
    </row>
    <row r="17" spans="1:9" x14ac:dyDescent="0.2">
      <c r="A17" s="116" t="s">
        <v>16</v>
      </c>
      <c r="B17" s="10">
        <v>1.334291109</v>
      </c>
      <c r="C17" s="49">
        <v>0.16555632463560088</v>
      </c>
      <c r="D17" s="10">
        <v>1.5551914410000001</v>
      </c>
      <c r="E17" s="49">
        <v>7.6186134951857776E-2</v>
      </c>
      <c r="F17" s="10">
        <v>1.6736754659999999</v>
      </c>
      <c r="G17" s="49">
        <v>8.8640712619491691E-2</v>
      </c>
      <c r="H17" s="10">
        <v>1.8220312519999999</v>
      </c>
      <c r="I17" s="49">
        <f t="shared" si="0"/>
        <v>0.17158004086520684</v>
      </c>
    </row>
    <row r="18" spans="1:9" s="12" customFormat="1" x14ac:dyDescent="0.2">
      <c r="A18" s="117" t="s">
        <v>17</v>
      </c>
      <c r="B18" s="14">
        <v>1.260442192</v>
      </c>
      <c r="C18" s="51">
        <v>0.14012238174902358</v>
      </c>
      <c r="D18" s="14">
        <v>1.4370583539999999</v>
      </c>
      <c r="E18" s="51">
        <v>7.5600545167562538E-2</v>
      </c>
      <c r="F18" s="14">
        <v>1.5457007490000001</v>
      </c>
      <c r="G18" s="51">
        <v>9.5119876919979474E-2</v>
      </c>
      <c r="H18" s="14">
        <v>1.692727614</v>
      </c>
      <c r="I18" s="51">
        <f t="shared" si="0"/>
        <v>0.17791153663896386</v>
      </c>
    </row>
    <row r="19" spans="1:9" x14ac:dyDescent="0.2">
      <c r="A19" s="117" t="s">
        <v>18</v>
      </c>
      <c r="B19" s="14">
        <v>9.5738490000000006E-3</v>
      </c>
      <c r="C19" s="51">
        <v>-0.12389478881482252</v>
      </c>
      <c r="D19" s="14">
        <v>8.3876990000000002E-3</v>
      </c>
      <c r="E19" s="51">
        <v>2.8097134863804722</v>
      </c>
      <c r="F19" s="14">
        <v>3.1954730000000001E-2</v>
      </c>
      <c r="G19" s="51">
        <v>4.3944292441213006E-2</v>
      </c>
      <c r="H19" s="14">
        <v>3.3358958000000001E-2</v>
      </c>
      <c r="I19" s="51">
        <f t="shared" si="0"/>
        <v>2.9771286499432086</v>
      </c>
    </row>
    <row r="20" spans="1:9" x14ac:dyDescent="0.2">
      <c r="A20" s="117" t="s">
        <v>19</v>
      </c>
      <c r="B20" s="14">
        <v>6.4275067000000005E-2</v>
      </c>
      <c r="C20" s="51">
        <v>0.70743325712908245</v>
      </c>
      <c r="D20" s="14">
        <v>0.109745387</v>
      </c>
      <c r="E20" s="51">
        <v>-0.12506585812121651</v>
      </c>
      <c r="F20" s="14">
        <v>9.6019986000000002E-2</v>
      </c>
      <c r="G20" s="51">
        <v>-7.842846384085167E-4</v>
      </c>
      <c r="H20" s="14">
        <v>9.5944679000000005E-2</v>
      </c>
      <c r="I20" s="51">
        <f t="shared" si="0"/>
        <v>-0.12575205552831115</v>
      </c>
    </row>
    <row r="21" spans="1:9" s="12" customFormat="1" x14ac:dyDescent="0.2">
      <c r="A21" s="118" t="s">
        <v>20</v>
      </c>
      <c r="B21" s="17">
        <v>0.81631790800000004</v>
      </c>
      <c r="C21" s="52">
        <v>9.7619274573111481E-2</v>
      </c>
      <c r="D21" s="17">
        <v>0.89600626999999999</v>
      </c>
      <c r="E21" s="52">
        <v>-9.870004927532483E-2</v>
      </c>
      <c r="F21" s="17">
        <v>0.80757040700000005</v>
      </c>
      <c r="G21" s="52">
        <v>0.13143332157786713</v>
      </c>
      <c r="H21" s="17">
        <v>0.91371206800000004</v>
      </c>
      <c r="I21" s="52">
        <f t="shared" si="0"/>
        <v>1.9760796986387108E-2</v>
      </c>
    </row>
    <row r="22" spans="1:9" x14ac:dyDescent="0.2">
      <c r="A22" s="117" t="s">
        <v>21</v>
      </c>
      <c r="B22" s="14">
        <v>1.8942579000000001E-2</v>
      </c>
      <c r="C22" s="51">
        <v>0.20621774891370381</v>
      </c>
      <c r="D22" s="14">
        <v>2.2848875000000001E-2</v>
      </c>
      <c r="E22" s="51">
        <v>-1.722452418335696E-2</v>
      </c>
      <c r="F22" s="14">
        <v>2.2455314000000001E-2</v>
      </c>
      <c r="G22" s="51">
        <v>0.26092821503186281</v>
      </c>
      <c r="H22" s="14">
        <v>2.8314539E-2</v>
      </c>
      <c r="I22" s="51">
        <f t="shared" si="0"/>
        <v>0.2392093264985693</v>
      </c>
    </row>
    <row r="23" spans="1:9" x14ac:dyDescent="0.2">
      <c r="A23" s="117" t="s">
        <v>22</v>
      </c>
      <c r="B23" s="14">
        <v>0.69456555099999995</v>
      </c>
      <c r="C23" s="51">
        <v>5.1516650874036785E-2</v>
      </c>
      <c r="D23" s="14">
        <v>0.73034724200000001</v>
      </c>
      <c r="E23" s="51">
        <v>-0.10628021239244989</v>
      </c>
      <c r="F23" s="14">
        <v>0.65272578199999998</v>
      </c>
      <c r="G23" s="51">
        <v>0.17604634161670063</v>
      </c>
      <c r="H23" s="14">
        <v>0.767635768</v>
      </c>
      <c r="I23" s="51">
        <f t="shared" si="0"/>
        <v>5.1055886646313997E-2</v>
      </c>
    </row>
    <row r="24" spans="1:9" x14ac:dyDescent="0.2">
      <c r="A24" s="119" t="s">
        <v>23</v>
      </c>
      <c r="B24" s="20">
        <v>0.102809778</v>
      </c>
      <c r="C24" s="51">
        <v>0.38907168927064495</v>
      </c>
      <c r="D24" s="20">
        <v>0.142810152</v>
      </c>
      <c r="E24" s="51">
        <v>-7.2969896425850722E-2</v>
      </c>
      <c r="F24" s="20">
        <v>0.13238931000000001</v>
      </c>
      <c r="G24" s="51">
        <v>-0.11048890578854142</v>
      </c>
      <c r="H24" s="20">
        <v>0.11776175999999999</v>
      </c>
      <c r="I24" s="51">
        <f t="shared" si="0"/>
        <v>-0.17539643820279671</v>
      </c>
    </row>
    <row r="25" spans="1:9" s="12" customFormat="1" x14ac:dyDescent="0.2">
      <c r="A25" s="116" t="s">
        <v>24</v>
      </c>
      <c r="B25" s="10">
        <v>2.9223784560000001</v>
      </c>
      <c r="C25" s="49">
        <v>0.12957036390087606</v>
      </c>
      <c r="D25" s="10">
        <v>3.3010320960000001</v>
      </c>
      <c r="E25" s="49">
        <v>7.4628273169022874E-2</v>
      </c>
      <c r="F25" s="10">
        <v>3.547382421</v>
      </c>
      <c r="G25" s="49">
        <v>8.2976782897013823E-2</v>
      </c>
      <c r="H25" s="10">
        <v>3.8417328020000001</v>
      </c>
      <c r="I25" s="49">
        <f t="shared" si="0"/>
        <v>0.16379747008676171</v>
      </c>
    </row>
    <row r="26" spans="1:9" x14ac:dyDescent="0.2">
      <c r="A26" s="118" t="s">
        <v>25</v>
      </c>
      <c r="B26" s="17">
        <v>2.8954055580000002</v>
      </c>
      <c r="C26" s="52">
        <v>0.10953811155183257</v>
      </c>
      <c r="D26" s="17">
        <v>3.2125628150000001</v>
      </c>
      <c r="E26" s="52">
        <v>4.449328596241009E-2</v>
      </c>
      <c r="F26" s="17">
        <v>3.3555002909999998</v>
      </c>
      <c r="G26" s="52">
        <v>0.11580745292803796</v>
      </c>
      <c r="H26" s="17">
        <v>3.7440922329999999</v>
      </c>
      <c r="I26" s="52">
        <f t="shared" si="0"/>
        <v>0.16545339301015338</v>
      </c>
    </row>
    <row r="27" spans="1:9" s="12" customFormat="1" x14ac:dyDescent="0.2">
      <c r="A27" s="120" t="s">
        <v>26</v>
      </c>
      <c r="B27" s="28">
        <v>-2.6972896999999999E-2</v>
      </c>
      <c r="C27" s="54"/>
      <c r="D27" s="28">
        <v>-8.8469280999999997E-2</v>
      </c>
      <c r="E27" s="54"/>
      <c r="F27" s="28">
        <v>-0.19188212900000001</v>
      </c>
      <c r="G27" s="54"/>
      <c r="H27" s="28">
        <v>-9.7640568999999997E-2</v>
      </c>
      <c r="I27" s="54"/>
    </row>
    <row r="28" spans="1:9" s="12" customFormat="1" x14ac:dyDescent="0.2">
      <c r="A28" s="121" t="s">
        <v>27</v>
      </c>
      <c r="B28" s="31">
        <v>0.32330999199999999</v>
      </c>
      <c r="C28" s="55">
        <v>-0.13288295154206065</v>
      </c>
      <c r="D28" s="31">
        <v>0.28034760600000003</v>
      </c>
      <c r="E28" s="55">
        <v>0.3023920881992479</v>
      </c>
      <c r="F28" s="31">
        <v>0.36512250400000001</v>
      </c>
      <c r="G28" s="55">
        <v>8.9346757985643066E-2</v>
      </c>
      <c r="H28" s="31">
        <v>0.39774501600000001</v>
      </c>
      <c r="I28" s="55">
        <f t="shared" si="0"/>
        <v>0.41875659890600225</v>
      </c>
    </row>
    <row r="29" spans="1:9" x14ac:dyDescent="0.2">
      <c r="A29" s="117" t="s">
        <v>28</v>
      </c>
      <c r="B29" s="14">
        <v>0.62100659300000005</v>
      </c>
      <c r="C29" s="51">
        <v>-6.5708163906723627E-2</v>
      </c>
      <c r="D29" s="14">
        <v>0.58020139000000004</v>
      </c>
      <c r="E29" s="51">
        <v>-2.5775326046701963E-3</v>
      </c>
      <c r="F29" s="14">
        <v>0.57870590200000005</v>
      </c>
      <c r="G29" s="51">
        <v>3.0892947416319982E-2</v>
      </c>
      <c r="H29" s="14">
        <v>0.59658383299999995</v>
      </c>
      <c r="I29" s="51">
        <f t="shared" si="0"/>
        <v>2.8235787232429699E-2</v>
      </c>
    </row>
    <row r="30" spans="1:9" x14ac:dyDescent="0.2">
      <c r="A30" s="117" t="s">
        <v>29</v>
      </c>
      <c r="B30" s="57">
        <v>0.29769659999999998</v>
      </c>
      <c r="C30" s="51"/>
      <c r="D30" s="57">
        <v>0.29985378299999998</v>
      </c>
      <c r="E30" s="51"/>
      <c r="F30" s="57">
        <v>0.21358339800000001</v>
      </c>
      <c r="G30" s="51"/>
      <c r="H30" s="57">
        <v>0.198838817</v>
      </c>
      <c r="I30" s="51"/>
    </row>
    <row r="31" spans="1:9" x14ac:dyDescent="0.2">
      <c r="A31" s="116" t="s">
        <v>30</v>
      </c>
      <c r="B31" s="10">
        <v>3.2456884480000001</v>
      </c>
      <c r="C31" s="49">
        <v>0.10342682619672061</v>
      </c>
      <c r="D31" s="10">
        <v>3.5813797030000001</v>
      </c>
      <c r="E31" s="49">
        <v>9.2457446420056488E-2</v>
      </c>
      <c r="F31" s="10">
        <v>3.9125049249999999</v>
      </c>
      <c r="G31" s="49">
        <v>8.357124125537041E-2</v>
      </c>
      <c r="H31" s="10">
        <v>4.2394778180000001</v>
      </c>
      <c r="I31" s="49">
        <f t="shared" si="0"/>
        <v>0.18375547123605296</v>
      </c>
    </row>
    <row r="32" spans="1:9" x14ac:dyDescent="0.2">
      <c r="A32" s="118" t="s">
        <v>31</v>
      </c>
      <c r="B32" s="17">
        <v>3.5164121509999999</v>
      </c>
      <c r="C32" s="52">
        <v>7.8589210574025126E-2</v>
      </c>
      <c r="D32" s="17">
        <v>3.7927642060000002</v>
      </c>
      <c r="E32" s="52">
        <v>3.729258670397817E-2</v>
      </c>
      <c r="F32" s="17">
        <v>3.9342061940000002</v>
      </c>
      <c r="G32" s="52">
        <v>0.10331687078829299</v>
      </c>
      <c r="H32" s="17">
        <v>4.3406760670000004</v>
      </c>
      <c r="I32" s="52">
        <f t="shared" si="0"/>
        <v>0.14446241085412748</v>
      </c>
    </row>
    <row r="33" spans="1:11" ht="15" customHeight="1" x14ac:dyDescent="0.2">
      <c r="A33" s="122" t="s">
        <v>32</v>
      </c>
      <c r="B33" s="33">
        <v>0.27072370299999998</v>
      </c>
      <c r="C33" s="60"/>
      <c r="D33" s="33">
        <v>0.211384502</v>
      </c>
      <c r="E33" s="60"/>
      <c r="F33" s="33">
        <v>2.1701268999999999E-2</v>
      </c>
      <c r="G33" s="60"/>
      <c r="H33" s="33">
        <v>0.101198248</v>
      </c>
      <c r="I33" s="60"/>
    </row>
    <row r="34" spans="1:11" ht="20.25" customHeight="1" x14ac:dyDescent="0.2">
      <c r="A34" s="123" t="s">
        <v>49</v>
      </c>
      <c r="B34" s="37">
        <v>3.6596958499999999</v>
      </c>
      <c r="C34" s="62">
        <v>0.12314860236267999</v>
      </c>
      <c r="D34" s="37">
        <v>4.1103822790000004</v>
      </c>
      <c r="E34" s="62">
        <v>0.20661919071104484</v>
      </c>
      <c r="F34" s="37">
        <v>4.9596661390000003</v>
      </c>
      <c r="G34" s="62">
        <v>6.2524137171564576E-2</v>
      </c>
      <c r="H34" s="37">
        <v>5.2697649850000001</v>
      </c>
      <c r="I34" s="62">
        <f t="shared" si="0"/>
        <v>0.2820620145049042</v>
      </c>
    </row>
    <row r="35" spans="1:11" ht="15" customHeight="1" x14ac:dyDescent="0.2">
      <c r="A35" s="115" t="s">
        <v>33</v>
      </c>
      <c r="B35" s="124"/>
      <c r="C35" s="125"/>
      <c r="D35" s="124"/>
      <c r="E35" s="125"/>
      <c r="F35" s="124"/>
      <c r="G35" s="125"/>
      <c r="H35" s="124"/>
      <c r="I35" s="125"/>
    </row>
    <row r="36" spans="1:11" ht="13.7" customHeight="1" x14ac:dyDescent="0.2">
      <c r="A36" s="117" t="s">
        <v>34</v>
      </c>
      <c r="B36" s="126">
        <v>0.23616142542138616</v>
      </c>
      <c r="C36" s="127">
        <v>1.0202468104899416</v>
      </c>
      <c r="D36" s="126">
        <v>0.24636389352628557</v>
      </c>
      <c r="E36" s="127">
        <v>1.8252073144725045</v>
      </c>
      <c r="F36" s="126">
        <v>0.26461596667101062</v>
      </c>
      <c r="G36" s="127">
        <v>2.1804431659621537</v>
      </c>
      <c r="H36" s="126">
        <v>0.28642039833063215</v>
      </c>
      <c r="I36" s="127">
        <f>(H36-D36)*100</f>
        <v>4.0056504804346584</v>
      </c>
    </row>
    <row r="37" spans="1:11" ht="13.7" customHeight="1" x14ac:dyDescent="0.2">
      <c r="A37" s="117" t="s">
        <v>44</v>
      </c>
      <c r="B37" s="126">
        <v>8.0655719829801312E-2</v>
      </c>
      <c r="C37" s="127">
        <v>4.4689066001878013</v>
      </c>
      <c r="D37" s="126">
        <v>0.12534478583167932</v>
      </c>
      <c r="E37" s="127">
        <v>-0.40304486270553858</v>
      </c>
      <c r="F37" s="126">
        <v>0.12131433720462394</v>
      </c>
      <c r="G37" s="127">
        <v>2.4578996578646608</v>
      </c>
      <c r="H37" s="126">
        <v>0.14589333378327055</v>
      </c>
      <c r="I37" s="127">
        <f t="shared" ref="I37:I38" si="1">(H37-D37)*100</f>
        <v>2.0548547951591223</v>
      </c>
    </row>
    <row r="38" spans="1:11" ht="13.7" customHeight="1" x14ac:dyDescent="0.2">
      <c r="A38" s="117" t="s">
        <v>35</v>
      </c>
      <c r="B38" s="126">
        <v>1.7602412529361136</v>
      </c>
      <c r="C38" s="127">
        <v>1.4108821907408142</v>
      </c>
      <c r="D38" s="126">
        <v>1.7743500748435217</v>
      </c>
      <c r="E38" s="127">
        <v>17.219726623179788</v>
      </c>
      <c r="F38" s="126">
        <v>1.9465473410753196</v>
      </c>
      <c r="G38" s="127">
        <v>-8.4689682508150455</v>
      </c>
      <c r="H38" s="126">
        <v>1.8618576585671691</v>
      </c>
      <c r="I38" s="127">
        <f t="shared" si="1"/>
        <v>8.7507583723647429</v>
      </c>
      <c r="J38" s="92"/>
      <c r="K38" s="92"/>
    </row>
    <row r="39" spans="1:11" ht="15" customHeight="1" x14ac:dyDescent="0.2">
      <c r="A39" s="128" t="s">
        <v>82</v>
      </c>
      <c r="B39" s="129">
        <v>7.4535511030020691</v>
      </c>
      <c r="C39" s="130">
        <v>-0.25139964547037152</v>
      </c>
      <c r="D39" s="129">
        <v>7.2021514575316976</v>
      </c>
      <c r="E39" s="130">
        <v>0.15397056928237429</v>
      </c>
      <c r="F39" s="129">
        <v>7.3561220268140719</v>
      </c>
      <c r="G39" s="130">
        <v>-0.85568536301921316</v>
      </c>
      <c r="H39" s="129">
        <v>6.5004366637948587</v>
      </c>
      <c r="I39" s="130">
        <f>(H39-D39)</f>
        <v>-0.70171479373683887</v>
      </c>
    </row>
    <row r="40" spans="1:11" ht="27.6" customHeight="1" x14ac:dyDescent="0.2">
      <c r="A40" s="185" t="s">
        <v>68</v>
      </c>
      <c r="B40" s="185"/>
      <c r="C40" s="185"/>
      <c r="D40" s="185"/>
      <c r="E40" s="185"/>
      <c r="F40" s="185"/>
      <c r="G40" s="185"/>
      <c r="H40" s="185"/>
      <c r="I40" s="131"/>
      <c r="J40" s="92"/>
      <c r="K40" s="92"/>
    </row>
    <row r="41" spans="1:11" ht="25.5" customHeight="1" x14ac:dyDescent="0.2">
      <c r="A41" s="180" t="s">
        <v>50</v>
      </c>
      <c r="B41" s="180"/>
      <c r="C41" s="180"/>
      <c r="D41" s="180"/>
      <c r="E41" s="180"/>
      <c r="F41" s="180"/>
      <c r="G41" s="180"/>
      <c r="H41" s="180"/>
      <c r="I41" s="131"/>
      <c r="J41" s="92"/>
      <c r="K41" s="92"/>
    </row>
    <row r="42" spans="1:11" ht="12.75" customHeight="1" x14ac:dyDescent="0.2">
      <c r="A42" s="44" t="s">
        <v>97</v>
      </c>
      <c r="B42" s="131"/>
      <c r="C42" s="131"/>
      <c r="D42" s="131"/>
      <c r="E42" s="131"/>
      <c r="F42" s="131"/>
      <c r="G42" s="131"/>
      <c r="H42" s="131"/>
      <c r="I42" s="131"/>
      <c r="J42" s="92"/>
      <c r="K42" s="92"/>
    </row>
    <row r="43" spans="1:11" ht="12" customHeight="1" x14ac:dyDescent="0.2">
      <c r="A43" s="167" t="s">
        <v>98</v>
      </c>
      <c r="B43" s="131"/>
      <c r="C43" s="131"/>
      <c r="D43" s="131"/>
      <c r="E43" s="131"/>
      <c r="F43" s="131"/>
      <c r="G43" s="131"/>
      <c r="H43" s="131"/>
      <c r="I43" s="131"/>
      <c r="J43" s="92"/>
      <c r="K43" s="92"/>
    </row>
    <row r="44" spans="1:11" ht="12.75" customHeight="1" x14ac:dyDescent="0.25">
      <c r="B44" s="133"/>
      <c r="C44" s="133"/>
      <c r="D44" s="133"/>
      <c r="E44" s="133"/>
      <c r="F44" s="133"/>
      <c r="G44" s="134"/>
      <c r="H44" s="134"/>
      <c r="I44" s="133"/>
      <c r="J44" s="134"/>
      <c r="K44" s="135"/>
    </row>
    <row r="45" spans="1:11" ht="13.5" customHeight="1" x14ac:dyDescent="0.2">
      <c r="C45" s="92"/>
      <c r="D45" s="92"/>
      <c r="E45" s="92"/>
      <c r="F45" s="92"/>
      <c r="G45" s="92"/>
      <c r="H45" s="92"/>
      <c r="I45" s="92"/>
      <c r="J45" s="92"/>
      <c r="K45" s="92"/>
    </row>
  </sheetData>
  <mergeCells count="3">
    <mergeCell ref="G2:H2"/>
    <mergeCell ref="A40:H40"/>
    <mergeCell ref="A41:H41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pane xSplit="1" ySplit="3" topLeftCell="B14" activePane="bottomRight" state="frozen"/>
      <selection pane="topRight" activeCell="B1" sqref="B1"/>
      <selection pane="bottomLeft" activeCell="A4" sqref="A4"/>
      <selection pane="bottomRight" activeCell="A2" sqref="A2:I43"/>
    </sheetView>
  </sheetViews>
  <sheetFormatPr baseColWidth="10" defaultColWidth="11.42578125" defaultRowHeight="12.75" x14ac:dyDescent="0.2"/>
  <cols>
    <col min="1" max="1" width="52.42578125" style="132" customWidth="1"/>
    <col min="2" max="9" width="10.28515625" style="4" customWidth="1"/>
    <col min="10" max="16384" width="11.42578125" style="4"/>
  </cols>
  <sheetData>
    <row r="1" spans="1:9" ht="23.1" customHeight="1" x14ac:dyDescent="0.2">
      <c r="A1" s="109" t="s">
        <v>78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110" t="s">
        <v>1</v>
      </c>
      <c r="B2" s="2"/>
      <c r="C2" s="2"/>
      <c r="D2" s="2"/>
      <c r="E2" s="2"/>
      <c r="F2" s="2"/>
      <c r="G2" s="179" t="s">
        <v>2</v>
      </c>
      <c r="H2" s="179"/>
      <c r="I2" s="2"/>
    </row>
    <row r="3" spans="1:9" ht="26.45" customHeight="1" x14ac:dyDescent="0.2">
      <c r="A3" s="136" t="s">
        <v>38</v>
      </c>
      <c r="B3" s="111">
        <v>2018</v>
      </c>
      <c r="C3" s="7" t="s">
        <v>39</v>
      </c>
      <c r="D3" s="111">
        <v>2019</v>
      </c>
      <c r="E3" s="7" t="s">
        <v>71</v>
      </c>
      <c r="F3" s="111">
        <v>2020</v>
      </c>
      <c r="G3" s="8" t="s">
        <v>84</v>
      </c>
      <c r="H3" s="6">
        <v>2021</v>
      </c>
      <c r="I3" s="7" t="s">
        <v>89</v>
      </c>
    </row>
    <row r="4" spans="1:9" s="12" customFormat="1" x14ac:dyDescent="0.2">
      <c r="A4" s="112" t="s">
        <v>3</v>
      </c>
      <c r="B4" s="10">
        <v>17.167231194999999</v>
      </c>
      <c r="C4" s="49">
        <v>4.8108030329348628E-2</v>
      </c>
      <c r="D4" s="10">
        <v>17.993112874000001</v>
      </c>
      <c r="E4" s="49">
        <v>-4.3506829834383254E-4</v>
      </c>
      <c r="F4" s="10">
        <v>17.985284641</v>
      </c>
      <c r="G4" s="49">
        <v>4.2514845901125753E-2</v>
      </c>
      <c r="H4" s="10">
        <v>18.749926246000001</v>
      </c>
      <c r="I4" s="49">
        <f>(H4/D4)-1</f>
        <v>4.2061280741121365E-2</v>
      </c>
    </row>
    <row r="5" spans="1:9" s="12" customFormat="1" x14ac:dyDescent="0.2">
      <c r="A5" s="99" t="s">
        <v>4</v>
      </c>
      <c r="B5" s="14">
        <v>9.2874167340000007</v>
      </c>
      <c r="C5" s="51">
        <v>6.5831516180568039E-2</v>
      </c>
      <c r="D5" s="14">
        <v>9.8988214590000005</v>
      </c>
      <c r="E5" s="51">
        <v>-1.2132002935643649E-2</v>
      </c>
      <c r="F5" s="14">
        <v>9.7787289279999996</v>
      </c>
      <c r="G5" s="51">
        <v>6.5118234352185445E-2</v>
      </c>
      <c r="H5" s="14">
        <v>10.41550249</v>
      </c>
      <c r="I5" s="51">
        <f t="shared" ref="I5:I34" si="0">(H5/D5)-1</f>
        <v>5.2196216806217111E-2</v>
      </c>
    </row>
    <row r="6" spans="1:9" s="12" customFormat="1" x14ac:dyDescent="0.2">
      <c r="A6" s="99" t="s">
        <v>5</v>
      </c>
      <c r="B6" s="14">
        <v>3.7627162510000001</v>
      </c>
      <c r="C6" s="51">
        <v>3.4564912505808731E-2</v>
      </c>
      <c r="D6" s="14">
        <v>3.8927742090000002</v>
      </c>
      <c r="E6" s="51">
        <v>3.5850670372133076E-2</v>
      </c>
      <c r="F6" s="14">
        <v>4.0323327740000003</v>
      </c>
      <c r="G6" s="51">
        <v>3.3674449409417662E-2</v>
      </c>
      <c r="H6" s="14">
        <v>4.1681193600000004</v>
      </c>
      <c r="I6" s="51">
        <f t="shared" si="0"/>
        <v>7.0732371367290936E-2</v>
      </c>
    </row>
    <row r="7" spans="1:9" s="12" customFormat="1" x14ac:dyDescent="0.2">
      <c r="A7" s="99" t="s">
        <v>6</v>
      </c>
      <c r="B7" s="14">
        <v>0.77968543999999995</v>
      </c>
      <c r="C7" s="51">
        <v>-6.7104427395745625E-2</v>
      </c>
      <c r="D7" s="14">
        <v>0.72736509500000002</v>
      </c>
      <c r="E7" s="51">
        <v>-8.4661733733593092E-3</v>
      </c>
      <c r="F7" s="14">
        <v>0.72120709599999999</v>
      </c>
      <c r="G7" s="51">
        <v>-8.7249094398816118E-2</v>
      </c>
      <c r="H7" s="14">
        <v>0.65828242999999997</v>
      </c>
      <c r="I7" s="51">
        <f t="shared" si="0"/>
        <v>-9.4976601812326478E-2</v>
      </c>
    </row>
    <row r="8" spans="1:9" x14ac:dyDescent="0.2">
      <c r="A8" s="99" t="s">
        <v>7</v>
      </c>
      <c r="B8" s="14">
        <v>1.545092922</v>
      </c>
      <c r="C8" s="51">
        <v>1.5889704528722293E-2</v>
      </c>
      <c r="D8" s="14">
        <v>1.569643992</v>
      </c>
      <c r="E8" s="51">
        <v>6.2296400647771755E-2</v>
      </c>
      <c r="F8" s="14">
        <v>1.6674271629999999</v>
      </c>
      <c r="G8" s="51">
        <v>2.7011593669234335E-2</v>
      </c>
      <c r="H8" s="14">
        <v>1.7124670280000001</v>
      </c>
      <c r="I8" s="51">
        <f t="shared" si="0"/>
        <v>9.0990719378359453E-2</v>
      </c>
    </row>
    <row r="9" spans="1:9" s="12" customFormat="1" x14ac:dyDescent="0.2">
      <c r="A9" s="99" t="s">
        <v>8</v>
      </c>
      <c r="B9" s="14">
        <v>1.792319846</v>
      </c>
      <c r="C9" s="51">
        <v>6.2593889840798056E-2</v>
      </c>
      <c r="D9" s="14">
        <v>1.904508117</v>
      </c>
      <c r="E9" s="51">
        <v>-6.2441025028196262E-2</v>
      </c>
      <c r="F9" s="14">
        <v>1.7855886780000001</v>
      </c>
      <c r="G9" s="51">
        <v>5.5814970842908984E-3</v>
      </c>
      <c r="H9" s="14">
        <v>1.795554936</v>
      </c>
      <c r="I9" s="51">
        <f t="shared" si="0"/>
        <v>-5.7208042343040333E-2</v>
      </c>
    </row>
    <row r="10" spans="1:9" x14ac:dyDescent="0.2">
      <c r="A10" s="113" t="s">
        <v>9</v>
      </c>
      <c r="B10" s="17">
        <v>22.116619332999999</v>
      </c>
      <c r="C10" s="52">
        <v>3.9349951088657242E-2</v>
      </c>
      <c r="D10" s="17">
        <v>22.986907221999999</v>
      </c>
      <c r="E10" s="52">
        <v>2.5455457071665855E-3</v>
      </c>
      <c r="F10" s="17">
        <v>23.045421444999999</v>
      </c>
      <c r="G10" s="52">
        <v>5.3500343525611838E-2</v>
      </c>
      <c r="H10" s="17">
        <v>24.278359409</v>
      </c>
      <c r="I10" s="52">
        <f t="shared" si="0"/>
        <v>5.6182076802572034E-2</v>
      </c>
    </row>
    <row r="11" spans="1:9" x14ac:dyDescent="0.2">
      <c r="A11" s="99" t="s">
        <v>10</v>
      </c>
      <c r="B11" s="14">
        <v>4.7744310429999999</v>
      </c>
      <c r="C11" s="51">
        <v>8.2026514043843202E-2</v>
      </c>
      <c r="D11" s="14">
        <v>5.166060978</v>
      </c>
      <c r="E11" s="51">
        <v>4.6134027649880061E-4</v>
      </c>
      <c r="F11" s="14">
        <v>5.1684442900000001</v>
      </c>
      <c r="G11" s="51">
        <v>7.5991401853728879E-2</v>
      </c>
      <c r="H11" s="14">
        <v>5.561201617</v>
      </c>
      <c r="I11" s="51">
        <f t="shared" si="0"/>
        <v>7.648780002457034E-2</v>
      </c>
    </row>
    <row r="12" spans="1:9" x14ac:dyDescent="0.2">
      <c r="A12" s="99" t="s">
        <v>11</v>
      </c>
      <c r="B12" s="14">
        <v>7.4602806999999993E-2</v>
      </c>
      <c r="C12" s="51">
        <v>0.5058433391118915</v>
      </c>
      <c r="D12" s="14">
        <v>0.11234014</v>
      </c>
      <c r="E12" s="51">
        <v>-0.62693248379430533</v>
      </c>
      <c r="F12" s="14">
        <v>4.1910456999999998E-2</v>
      </c>
      <c r="G12" s="51">
        <v>0.12762778988546941</v>
      </c>
      <c r="H12" s="14">
        <v>4.7259396000000002E-2</v>
      </c>
      <c r="I12" s="51">
        <f t="shared" si="0"/>
        <v>-0.57931870122291107</v>
      </c>
    </row>
    <row r="13" spans="1:9" x14ac:dyDescent="0.2">
      <c r="A13" s="99" t="s">
        <v>12</v>
      </c>
      <c r="B13" s="14">
        <v>4.2585569420000002</v>
      </c>
      <c r="C13" s="51">
        <v>3.7077356989817511E-2</v>
      </c>
      <c r="D13" s="14">
        <v>4.4164529779999997</v>
      </c>
      <c r="E13" s="51">
        <v>4.0225917922135812E-2</v>
      </c>
      <c r="F13" s="14">
        <v>4.5941088529999998</v>
      </c>
      <c r="G13" s="51">
        <v>-3.2221527990860643E-2</v>
      </c>
      <c r="H13" s="14">
        <v>4.4460796460000003</v>
      </c>
      <c r="I13" s="51">
        <f t="shared" si="0"/>
        <v>6.7082493909891294E-3</v>
      </c>
    </row>
    <row r="14" spans="1:9" x14ac:dyDescent="0.2">
      <c r="A14" s="99" t="s">
        <v>13</v>
      </c>
      <c r="B14" s="14">
        <v>10.865945443999999</v>
      </c>
      <c r="C14" s="51">
        <v>2.0750635475029311E-2</v>
      </c>
      <c r="D14" s="14">
        <v>11.091420717</v>
      </c>
      <c r="E14" s="51">
        <v>-3.3579758491096068E-2</v>
      </c>
      <c r="F14" s="14">
        <v>10.718973488</v>
      </c>
      <c r="G14" s="51">
        <v>7.8592463442801686E-2</v>
      </c>
      <c r="H14" s="14">
        <v>11.561404019999999</v>
      </c>
      <c r="I14" s="51">
        <f t="shared" si="0"/>
        <v>4.2373589010075818E-2</v>
      </c>
    </row>
    <row r="15" spans="1:9" x14ac:dyDescent="0.2">
      <c r="A15" s="114" t="s">
        <v>14</v>
      </c>
      <c r="B15" s="20">
        <v>2.1430830959999998</v>
      </c>
      <c r="C15" s="53">
        <v>2.6853513569965681E-2</v>
      </c>
      <c r="D15" s="20">
        <v>2.2006324070000001</v>
      </c>
      <c r="E15" s="53">
        <v>0.14602709111154155</v>
      </c>
      <c r="F15" s="20">
        <v>2.5219843559999999</v>
      </c>
      <c r="G15" s="53">
        <v>5.5682491315184102E-2</v>
      </c>
      <c r="H15" s="20">
        <v>2.6624147279999999</v>
      </c>
      <c r="I15" s="53">
        <f t="shared" si="0"/>
        <v>0.2098407346593254</v>
      </c>
    </row>
    <row r="16" spans="1:9" s="12" customFormat="1" x14ac:dyDescent="0.2">
      <c r="A16" s="115" t="s">
        <v>15</v>
      </c>
      <c r="B16" s="10">
        <v>4.9493881379999998</v>
      </c>
      <c r="C16" s="49">
        <v>8.9720605379606244E-3</v>
      </c>
      <c r="D16" s="10">
        <v>4.9937943479999998</v>
      </c>
      <c r="E16" s="49">
        <v>1.3284979592035118E-2</v>
      </c>
      <c r="F16" s="10">
        <v>5.0601368039999999</v>
      </c>
      <c r="G16" s="49">
        <v>9.2546185239461343E-2</v>
      </c>
      <c r="H16" s="10">
        <v>5.5284331619999998</v>
      </c>
      <c r="I16" s="49">
        <f t="shared" si="0"/>
        <v>0.10706063901372342</v>
      </c>
    </row>
    <row r="17" spans="1:9" x14ac:dyDescent="0.2">
      <c r="A17" s="116" t="s">
        <v>16</v>
      </c>
      <c r="B17" s="10">
        <v>8.3284496029999993</v>
      </c>
      <c r="C17" s="49">
        <v>0.13327055585474024</v>
      </c>
      <c r="D17" s="10">
        <v>9.4383867109999997</v>
      </c>
      <c r="E17" s="49">
        <v>-0.13934429095464085</v>
      </c>
      <c r="F17" s="10">
        <v>8.1232014069999998</v>
      </c>
      <c r="G17" s="49">
        <v>9.5394563814734212E-2</v>
      </c>
      <c r="H17" s="10">
        <v>8.8981106620000006</v>
      </c>
      <c r="I17" s="49">
        <f t="shared" si="0"/>
        <v>-5.7242414995598012E-2</v>
      </c>
    </row>
    <row r="18" spans="1:9" s="12" customFormat="1" x14ac:dyDescent="0.2">
      <c r="A18" s="117" t="s">
        <v>17</v>
      </c>
      <c r="B18" s="14">
        <v>7.458322151</v>
      </c>
      <c r="C18" s="51">
        <v>0.1283997897397875</v>
      </c>
      <c r="D18" s="14">
        <v>8.4159691470000002</v>
      </c>
      <c r="E18" s="51">
        <v>-0.15394058775296504</v>
      </c>
      <c r="F18" s="14">
        <v>7.1204099100000002</v>
      </c>
      <c r="G18" s="51">
        <v>0.11488207790554017</v>
      </c>
      <c r="H18" s="14">
        <v>7.9384173960000002</v>
      </c>
      <c r="I18" s="51">
        <f t="shared" si="0"/>
        <v>-5.6743524442485649E-2</v>
      </c>
    </row>
    <row r="19" spans="1:9" x14ac:dyDescent="0.2">
      <c r="A19" s="117" t="s">
        <v>18</v>
      </c>
      <c r="B19" s="14">
        <v>0.20099088700000001</v>
      </c>
      <c r="C19" s="51">
        <v>1.372967720670859E-3</v>
      </c>
      <c r="D19" s="14">
        <v>0.201266841</v>
      </c>
      <c r="E19" s="51">
        <v>0.59532881027332274</v>
      </c>
      <c r="F19" s="14">
        <v>0.32108679000000001</v>
      </c>
      <c r="G19" s="51">
        <v>6.884089189717213E-2</v>
      </c>
      <c r="H19" s="14">
        <v>0.34319069099999999</v>
      </c>
      <c r="I19" s="51">
        <f t="shared" si="0"/>
        <v>0.70515266844179258</v>
      </c>
    </row>
    <row r="20" spans="1:9" x14ac:dyDescent="0.2">
      <c r="A20" s="117" t="s">
        <v>19</v>
      </c>
      <c r="B20" s="14">
        <v>0.66913656499999996</v>
      </c>
      <c r="C20" s="51">
        <v>0.2271795698386323</v>
      </c>
      <c r="D20" s="14">
        <v>0.82115072200000006</v>
      </c>
      <c r="E20" s="51">
        <v>-0.16981780842908401</v>
      </c>
      <c r="F20" s="14">
        <v>0.68170470599999999</v>
      </c>
      <c r="G20" s="51">
        <v>-9.5645712030628105E-2</v>
      </c>
      <c r="H20" s="14">
        <v>0.61650257399999997</v>
      </c>
      <c r="I20" s="51">
        <f t="shared" si="0"/>
        <v>-0.24922117525703169</v>
      </c>
    </row>
    <row r="21" spans="1:9" s="12" customFormat="1" x14ac:dyDescent="0.2">
      <c r="A21" s="118" t="s">
        <v>20</v>
      </c>
      <c r="B21" s="17">
        <v>3.4432596489999998</v>
      </c>
      <c r="C21" s="52">
        <v>7.7429455277190362E-2</v>
      </c>
      <c r="D21" s="17">
        <v>3.7098693680000001</v>
      </c>
      <c r="E21" s="52">
        <v>-6.8473080802019193E-2</v>
      </c>
      <c r="F21" s="17">
        <v>3.4558431829999998</v>
      </c>
      <c r="G21" s="52">
        <v>3.3458604131343828E-2</v>
      </c>
      <c r="H21" s="17">
        <v>3.5714708719999999</v>
      </c>
      <c r="I21" s="52">
        <f t="shared" si="0"/>
        <v>-3.7305490374883843E-2</v>
      </c>
    </row>
    <row r="22" spans="1:9" x14ac:dyDescent="0.2">
      <c r="A22" s="117" t="s">
        <v>21</v>
      </c>
      <c r="B22" s="14">
        <v>0.19118220899999999</v>
      </c>
      <c r="C22" s="51">
        <v>0.10828818281935426</v>
      </c>
      <c r="D22" s="14">
        <v>0.211884983</v>
      </c>
      <c r="E22" s="51">
        <v>-2.8904124838332601E-3</v>
      </c>
      <c r="F22" s="14">
        <v>0.211272548</v>
      </c>
      <c r="G22" s="51">
        <v>0.28703682316549717</v>
      </c>
      <c r="H22" s="14">
        <v>0.27191554899999998</v>
      </c>
      <c r="I22" s="51">
        <f t="shared" si="0"/>
        <v>0.28331675586466631</v>
      </c>
    </row>
    <row r="23" spans="1:9" x14ac:dyDescent="0.2">
      <c r="A23" s="117" t="s">
        <v>22</v>
      </c>
      <c r="B23" s="14">
        <v>2.2655960359999998</v>
      </c>
      <c r="C23" s="51">
        <v>5.9514099096878992E-2</v>
      </c>
      <c r="D23" s="14">
        <v>2.4004309429999999</v>
      </c>
      <c r="E23" s="51">
        <v>-3.4382665012996361E-2</v>
      </c>
      <c r="F23" s="14">
        <v>2.3178977299999999</v>
      </c>
      <c r="G23" s="51">
        <v>0.12453651309283598</v>
      </c>
      <c r="H23" s="14">
        <v>2.6065606309999998</v>
      </c>
      <c r="I23" s="51">
        <f t="shared" si="0"/>
        <v>8.5871950868281921E-2</v>
      </c>
    </row>
    <row r="24" spans="1:9" x14ac:dyDescent="0.2">
      <c r="A24" s="119" t="s">
        <v>23</v>
      </c>
      <c r="B24" s="20">
        <v>0.98648140399999995</v>
      </c>
      <c r="C24" s="51">
        <v>0.112594152864538</v>
      </c>
      <c r="D24" s="20">
        <v>1.0975534419999999</v>
      </c>
      <c r="E24" s="51">
        <v>-0.15569222550896067</v>
      </c>
      <c r="F24" s="20">
        <v>0.92667290400000002</v>
      </c>
      <c r="G24" s="51">
        <v>-0.25216903611978281</v>
      </c>
      <c r="H24" s="20">
        <v>0.692994691</v>
      </c>
      <c r="I24" s="51">
        <f t="shared" si="0"/>
        <v>-0.36860050319080495</v>
      </c>
    </row>
    <row r="25" spans="1:9" s="12" customFormat="1" x14ac:dyDescent="0.2">
      <c r="A25" s="116" t="s">
        <v>24</v>
      </c>
      <c r="B25" s="10">
        <v>25.495680798999999</v>
      </c>
      <c r="C25" s="49">
        <v>7.5927322798767127E-2</v>
      </c>
      <c r="D25" s="10">
        <v>27.431499585000001</v>
      </c>
      <c r="E25" s="49">
        <v>-4.8229719738816068E-2</v>
      </c>
      <c r="F25" s="10">
        <v>26.108486048</v>
      </c>
      <c r="G25" s="49">
        <v>5.896745058941999E-2</v>
      </c>
      <c r="H25" s="10">
        <v>27.648036909000002</v>
      </c>
      <c r="I25" s="49">
        <f t="shared" si="0"/>
        <v>7.8937472349636106E-3</v>
      </c>
    </row>
    <row r="26" spans="1:9" x14ac:dyDescent="0.2">
      <c r="A26" s="118" t="s">
        <v>25</v>
      </c>
      <c r="B26" s="17">
        <v>25.559878983000001</v>
      </c>
      <c r="C26" s="52">
        <v>4.4479772723343247E-2</v>
      </c>
      <c r="D26" s="17">
        <v>26.696776590999999</v>
      </c>
      <c r="E26" s="52">
        <v>-7.3234295284139161E-3</v>
      </c>
      <c r="F26" s="17">
        <v>26.501264629000001</v>
      </c>
      <c r="G26" s="52">
        <v>5.0886841472624678E-2</v>
      </c>
      <c r="H26" s="17">
        <v>27.849830280999999</v>
      </c>
      <c r="I26" s="52">
        <f t="shared" si="0"/>
        <v>4.3190745746762405E-2</v>
      </c>
    </row>
    <row r="27" spans="1:9" s="12" customFormat="1" x14ac:dyDescent="0.2">
      <c r="A27" s="120" t="s">
        <v>26</v>
      </c>
      <c r="B27" s="28">
        <v>6.4198184000000005E-2</v>
      </c>
      <c r="C27" s="54"/>
      <c r="D27" s="28">
        <v>-0.73472299299999999</v>
      </c>
      <c r="E27" s="54"/>
      <c r="F27" s="28">
        <v>0.39277857999999999</v>
      </c>
      <c r="G27" s="54"/>
      <c r="H27" s="28">
        <v>0.201793372</v>
      </c>
      <c r="I27" s="54"/>
    </row>
    <row r="28" spans="1:9" s="12" customFormat="1" x14ac:dyDescent="0.2">
      <c r="A28" s="121" t="s">
        <v>27</v>
      </c>
      <c r="B28" s="31">
        <v>2.6899648229999999</v>
      </c>
      <c r="C28" s="55">
        <v>-3.9937715572126997E-3</v>
      </c>
      <c r="D28" s="31">
        <v>2.679221718</v>
      </c>
      <c r="E28" s="55">
        <v>8.2552130163047188E-3</v>
      </c>
      <c r="F28" s="31">
        <v>2.701339264</v>
      </c>
      <c r="G28" s="55">
        <v>4.1115062621027265E-2</v>
      </c>
      <c r="H28" s="31">
        <v>2.8124049969999998</v>
      </c>
      <c r="I28" s="55">
        <f t="shared" si="0"/>
        <v>4.9709689237447341E-2</v>
      </c>
    </row>
    <row r="29" spans="1:9" x14ac:dyDescent="0.2">
      <c r="A29" s="117" t="s">
        <v>28</v>
      </c>
      <c r="B29" s="14">
        <v>3.5369155459999999</v>
      </c>
      <c r="C29" s="51">
        <v>0.1038435397235804</v>
      </c>
      <c r="D29" s="14">
        <v>3.9042013760000001</v>
      </c>
      <c r="E29" s="51">
        <v>-0.14204899096885104</v>
      </c>
      <c r="F29" s="14">
        <v>3.3496135100000002</v>
      </c>
      <c r="G29" s="51">
        <v>-7.1195344862339027E-2</v>
      </c>
      <c r="H29" s="14">
        <v>3.111136621</v>
      </c>
      <c r="I29" s="51">
        <f t="shared" si="0"/>
        <v>-0.20313110893181552</v>
      </c>
    </row>
    <row r="30" spans="1:9" x14ac:dyDescent="0.2">
      <c r="A30" s="117" t="s">
        <v>29</v>
      </c>
      <c r="B30" s="57">
        <v>0.84695072299999996</v>
      </c>
      <c r="C30" s="51"/>
      <c r="D30" s="57">
        <v>1.2249796580000001</v>
      </c>
      <c r="E30" s="51"/>
      <c r="F30" s="57">
        <v>0.64827424600000005</v>
      </c>
      <c r="G30" s="51"/>
      <c r="H30" s="57">
        <v>0.298731623</v>
      </c>
      <c r="I30" s="51"/>
    </row>
    <row r="31" spans="1:9" x14ac:dyDescent="0.2">
      <c r="A31" s="116" t="s">
        <v>30</v>
      </c>
      <c r="B31" s="10">
        <v>28.185645621999999</v>
      </c>
      <c r="C31" s="49">
        <v>6.8299861100126869E-2</v>
      </c>
      <c r="D31" s="10">
        <v>30.110721302999998</v>
      </c>
      <c r="E31" s="49">
        <v>-4.3203747160662997E-2</v>
      </c>
      <c r="F31" s="10">
        <v>28.809825313000001</v>
      </c>
      <c r="G31" s="49">
        <v>5.7293530074102428E-2</v>
      </c>
      <c r="H31" s="10">
        <v>30.460441906</v>
      </c>
      <c r="I31" s="49">
        <f t="shared" si="0"/>
        <v>1.1614487726176126E-2</v>
      </c>
    </row>
    <row r="32" spans="1:9" x14ac:dyDescent="0.2">
      <c r="A32" s="118" t="s">
        <v>31</v>
      </c>
      <c r="B32" s="17">
        <v>29.09679453</v>
      </c>
      <c r="C32" s="52">
        <v>5.1695846992668715E-2</v>
      </c>
      <c r="D32" s="17">
        <v>30.600977967999999</v>
      </c>
      <c r="E32" s="52">
        <v>-2.4512282868357826E-2</v>
      </c>
      <c r="F32" s="17">
        <v>29.850878139999999</v>
      </c>
      <c r="G32" s="52">
        <v>3.7187809242787084E-2</v>
      </c>
      <c r="H32" s="17">
        <v>30.960966901999999</v>
      </c>
      <c r="I32" s="52">
        <f t="shared" si="0"/>
        <v>1.1763968275015468E-2</v>
      </c>
    </row>
    <row r="33" spans="1:9" ht="15" customHeight="1" x14ac:dyDescent="0.2">
      <c r="A33" s="122" t="s">
        <v>32</v>
      </c>
      <c r="B33" s="33">
        <v>0.91114890699999995</v>
      </c>
      <c r="C33" s="60"/>
      <c r="D33" s="33">
        <v>0.49025666499999998</v>
      </c>
      <c r="E33" s="60"/>
      <c r="F33" s="33">
        <v>1.041052826</v>
      </c>
      <c r="G33" s="60"/>
      <c r="H33" s="33">
        <v>0.500524996</v>
      </c>
      <c r="I33" s="60"/>
    </row>
    <row r="34" spans="1:9" ht="20.25" customHeight="1" x14ac:dyDescent="0.2">
      <c r="A34" s="123" t="s">
        <v>49</v>
      </c>
      <c r="B34" s="37">
        <v>30.168696467</v>
      </c>
      <c r="C34" s="62">
        <v>3.8200091152781557E-2</v>
      </c>
      <c r="D34" s="37">
        <v>31.321143421999999</v>
      </c>
      <c r="E34" s="62">
        <v>3.5875355981121126E-2</v>
      </c>
      <c r="F34" s="37">
        <v>32.444800592</v>
      </c>
      <c r="G34" s="62">
        <v>-3.4496933239773764E-3</v>
      </c>
      <c r="H34" s="37">
        <v>32.332875979999997</v>
      </c>
      <c r="I34" s="62">
        <f t="shared" si="0"/>
        <v>3.2301903681120292E-2</v>
      </c>
    </row>
    <row r="35" spans="1:9" ht="15" customHeight="1" x14ac:dyDescent="0.2">
      <c r="A35" s="115" t="s">
        <v>33</v>
      </c>
      <c r="B35" s="124"/>
      <c r="C35" s="125"/>
      <c r="D35" s="124"/>
      <c r="E35" s="125"/>
      <c r="F35" s="124"/>
      <c r="G35" s="125"/>
      <c r="H35" s="124"/>
      <c r="I35" s="125"/>
    </row>
    <row r="36" spans="1:9" ht="15" customHeight="1" x14ac:dyDescent="0.2">
      <c r="A36" s="117" t="s">
        <v>34</v>
      </c>
      <c r="B36" s="126">
        <v>0.22378592602600272</v>
      </c>
      <c r="C36" s="127">
        <v>-0.65407655626322225</v>
      </c>
      <c r="D36" s="126">
        <v>0.2172451604633705</v>
      </c>
      <c r="E36" s="127">
        <v>0.23271661298522872</v>
      </c>
      <c r="F36" s="126">
        <v>0.21957232659322279</v>
      </c>
      <c r="G36" s="127">
        <v>0.81380004872226575</v>
      </c>
      <c r="H36" s="126">
        <v>0.22771032708044545</v>
      </c>
      <c r="I36" s="127">
        <f>(H36-D36)*100</f>
        <v>1.0465166617074946</v>
      </c>
    </row>
    <row r="37" spans="1:9" ht="15" customHeight="1" x14ac:dyDescent="0.2">
      <c r="A37" s="117" t="s">
        <v>44</v>
      </c>
      <c r="B37" s="126">
        <v>0.10215952451777907</v>
      </c>
      <c r="C37" s="127">
        <v>-0.14686134853979932</v>
      </c>
      <c r="D37" s="126">
        <v>0.10069091103238108</v>
      </c>
      <c r="E37" s="127">
        <v>0.16633698658652524</v>
      </c>
      <c r="F37" s="126">
        <v>0.10235428089824633</v>
      </c>
      <c r="G37" s="127">
        <v>0.95160526463327622</v>
      </c>
      <c r="H37" s="126">
        <v>0.11187033354457909</v>
      </c>
      <c r="I37" s="127">
        <f t="shared" ref="I37:I38" si="1">(H37-D37)*100</f>
        <v>1.1179422512198014</v>
      </c>
    </row>
    <row r="38" spans="1:9" ht="15" customHeight="1" x14ac:dyDescent="0.2">
      <c r="A38" s="117" t="s">
        <v>35</v>
      </c>
      <c r="B38" s="126">
        <v>1.3640735960936656</v>
      </c>
      <c r="C38" s="127">
        <v>-0.15091101664947981</v>
      </c>
      <c r="D38" s="126">
        <v>1.3625644859271708</v>
      </c>
      <c r="E38" s="127">
        <v>4.5298705875698841</v>
      </c>
      <c r="F38" s="126">
        <v>1.4078631918028697</v>
      </c>
      <c r="G38" s="127">
        <v>-7.6106155204499482</v>
      </c>
      <c r="H38" s="126">
        <v>1.3317570365983702</v>
      </c>
      <c r="I38" s="127">
        <f t="shared" si="1"/>
        <v>-3.080744932880064</v>
      </c>
    </row>
    <row r="39" spans="1:9" ht="15" customHeight="1" x14ac:dyDescent="0.2">
      <c r="A39" s="128" t="s">
        <v>82</v>
      </c>
      <c r="B39" s="129">
        <v>6.0954396030033076</v>
      </c>
      <c r="C39" s="130">
        <v>0.17657346748767644</v>
      </c>
      <c r="D39" s="129">
        <v>6.272013070490984</v>
      </c>
      <c r="E39" s="130">
        <v>0.13982950387432336</v>
      </c>
      <c r="F39" s="129">
        <v>6.4118425743653074</v>
      </c>
      <c r="G39" s="130">
        <v>-0.56337248663016659</v>
      </c>
      <c r="H39" s="129">
        <v>5.8484700877351408</v>
      </c>
      <c r="I39" s="130">
        <f>(H39-D39)</f>
        <v>-0.42354298275584323</v>
      </c>
    </row>
    <row r="40" spans="1:9" ht="15" customHeight="1" x14ac:dyDescent="0.2">
      <c r="A40" s="167" t="s">
        <v>52</v>
      </c>
      <c r="B40" s="140"/>
      <c r="C40" s="139"/>
      <c r="D40" s="140"/>
      <c r="E40" s="139"/>
      <c r="F40" s="140"/>
      <c r="G40" s="131"/>
      <c r="H40" s="131"/>
      <c r="I40" s="139"/>
    </row>
    <row r="41" spans="1:9" ht="15" customHeight="1" x14ac:dyDescent="0.2">
      <c r="A41" s="167" t="s">
        <v>74</v>
      </c>
      <c r="B41" s="167"/>
      <c r="C41" s="131"/>
      <c r="D41" s="131"/>
      <c r="E41" s="131"/>
      <c r="F41" s="131"/>
      <c r="G41" s="131"/>
      <c r="H41" s="131"/>
      <c r="I41" s="131"/>
    </row>
    <row r="42" spans="1:9" ht="25.5" customHeight="1" x14ac:dyDescent="0.2">
      <c r="A42" s="180" t="s">
        <v>50</v>
      </c>
      <c r="B42" s="180"/>
      <c r="C42" s="180"/>
      <c r="D42" s="180"/>
      <c r="E42" s="180"/>
      <c r="F42" s="180"/>
      <c r="G42" s="180"/>
      <c r="H42" s="180"/>
      <c r="I42" s="131"/>
    </row>
    <row r="43" spans="1:9" ht="24" customHeight="1" x14ac:dyDescent="0.2">
      <c r="A43" s="186" t="s">
        <v>80</v>
      </c>
      <c r="B43" s="186"/>
      <c r="C43" s="186"/>
      <c r="D43" s="186"/>
      <c r="E43" s="186"/>
      <c r="F43" s="186"/>
      <c r="G43" s="186"/>
      <c r="H43" s="186"/>
      <c r="I43" s="131"/>
    </row>
    <row r="44" spans="1:9" ht="12" customHeight="1" x14ac:dyDescent="0.2">
      <c r="A44" s="4"/>
      <c r="B44" s="131"/>
      <c r="C44" s="131"/>
      <c r="D44" s="131"/>
      <c r="E44" s="131"/>
      <c r="F44" s="131"/>
      <c r="G44" s="92"/>
      <c r="H44" s="92"/>
      <c r="I44" s="131"/>
    </row>
    <row r="45" spans="1:9" ht="12.75" customHeight="1" x14ac:dyDescent="0.25">
      <c r="B45" s="133"/>
      <c r="C45" s="133"/>
      <c r="D45" s="133"/>
      <c r="E45" s="133"/>
      <c r="F45" s="133"/>
      <c r="G45" s="134"/>
      <c r="H45" s="134"/>
      <c r="I45" s="133"/>
    </row>
    <row r="46" spans="1:9" ht="13.5" customHeight="1" x14ac:dyDescent="0.2">
      <c r="C46" s="92"/>
      <c r="D46" s="92"/>
      <c r="E46" s="92"/>
      <c r="F46" s="92"/>
      <c r="G46" s="92"/>
      <c r="H46" s="92"/>
      <c r="I46" s="92"/>
    </row>
  </sheetData>
  <mergeCells count="3">
    <mergeCell ref="G2:H2"/>
    <mergeCell ref="A42:H42"/>
    <mergeCell ref="A43:H4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Poids BA</vt:lpstr>
      <vt:lpstr>1-Comm</vt:lpstr>
      <vt:lpstr>2-GFP</vt:lpstr>
      <vt:lpstr>3-Sect Co</vt:lpstr>
      <vt:lpstr>4-Dept</vt:lpstr>
      <vt:lpstr>5-Reg+CTU</vt:lpstr>
      <vt:lpstr>6-Ensemble</vt:lpstr>
      <vt:lpstr>7-Synd</vt:lpstr>
      <vt:lpstr>8 Ens+Synd</vt:lpstr>
      <vt:lpstr>'1-Comm'!Zone_d_impression</vt:lpstr>
      <vt:lpstr>'2-GFP'!Zone_d_impression</vt:lpstr>
      <vt:lpstr>'3-Sect Co'!Zone_d_impression</vt:lpstr>
      <vt:lpstr>'4-Dept'!Zone_d_impression</vt:lpstr>
      <vt:lpstr>'5-Reg+CTU'!Zone_d_impression</vt:lpstr>
      <vt:lpstr>'6-Ensemble'!Zone_d_impression</vt:lpstr>
      <vt:lpstr>'7-Synd'!Zone_d_impression</vt:lpstr>
      <vt:lpstr>'8 Ens+Synd'!Zone_d_impression</vt:lpstr>
      <vt:lpstr>'Poids BA'!Zone_d_impression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 -DESL</dc:creator>
  <cp:lastModifiedBy>MADJOU FOTSING Léana</cp:lastModifiedBy>
  <cp:lastPrinted>2022-05-11T09:19:57Z</cp:lastPrinted>
  <dcterms:created xsi:type="dcterms:W3CDTF">2020-05-28T16:09:09Z</dcterms:created>
  <dcterms:modified xsi:type="dcterms:W3CDTF">2022-06-15T14:41:04Z</dcterms:modified>
</cp:coreProperties>
</file>