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OFL\OFL2022\Annexe 2 Comptes des CL\"/>
    </mc:Choice>
  </mc:AlternateContent>
  <bookViews>
    <workbookView xWindow="765" yWindow="405" windowWidth="19425" windowHeight="10545" activeTab="4"/>
  </bookViews>
  <sheets>
    <sheet name="1-Comm" sheetId="1" r:id="rId1"/>
    <sheet name="2-GFP" sheetId="2" r:id="rId2"/>
    <sheet name="3-Dept" sheetId="3" r:id="rId3"/>
    <sheet name="4-Reg+CTU" sheetId="5" r:id="rId4"/>
    <sheet name="5-Synd" sheetId="7" r:id="rId5"/>
  </sheets>
  <definedNames>
    <definedName name="_xlnm.Print_Area" localSheetId="0">'1-Comm'!$A$1:$H$42</definedName>
    <definedName name="_xlnm.Print_Area" localSheetId="1">'2-GFP'!$A$1:$H$43</definedName>
    <definedName name="_xlnm.Print_Area" localSheetId="2">'3-Dept'!$A$1:$H$44</definedName>
    <definedName name="_xlnm.Print_Area" localSheetId="3">'4-Reg+CTU'!$A$1:$H$42</definedName>
    <definedName name="_xlnm.Print_Area" localSheetId="4">'5-Synd'!$A$1:$H$42</definedName>
  </definedNames>
  <calcPr calcId="152511"/>
</workbook>
</file>

<file path=xl/calcChain.xml><?xml version="1.0" encoding="utf-8"?>
<calcChain xmlns="http://schemas.openxmlformats.org/spreadsheetml/2006/main">
  <c r="I39" i="7" l="1"/>
  <c r="I38" i="7"/>
  <c r="I37" i="7"/>
  <c r="I36" i="7"/>
  <c r="I34" i="7"/>
  <c r="I32" i="7"/>
  <c r="I31" i="7"/>
  <c r="I29" i="7"/>
  <c r="I28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9" i="5"/>
  <c r="I38" i="5"/>
  <c r="I37" i="5"/>
  <c r="I36" i="5"/>
  <c r="I34" i="5"/>
  <c r="I32" i="5"/>
  <c r="I31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9" i="3"/>
  <c r="I38" i="3"/>
  <c r="I37" i="3"/>
  <c r="I36" i="3"/>
  <c r="I34" i="3"/>
  <c r="I32" i="3"/>
  <c r="I31" i="3"/>
  <c r="I29" i="3"/>
  <c r="I28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9" i="2"/>
  <c r="I38" i="2"/>
  <c r="I37" i="2"/>
  <c r="I36" i="2"/>
  <c r="I34" i="2"/>
  <c r="I32" i="2"/>
  <c r="I31" i="2"/>
  <c r="I29" i="2"/>
  <c r="I28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8" i="1"/>
  <c r="I4" i="1"/>
  <c r="I39" i="1"/>
  <c r="I37" i="1"/>
  <c r="I36" i="1"/>
  <c r="I34" i="1"/>
  <c r="I32" i="1"/>
  <c r="I31" i="1"/>
  <c r="I29" i="1"/>
  <c r="I28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<sst xmlns="http://schemas.openxmlformats.org/spreadsheetml/2006/main" count="240" uniqueCount="68">
  <si>
    <t>(en milliards d'euros)</t>
  </si>
  <si>
    <t>Valeurs provisoires</t>
  </si>
  <si>
    <r>
      <t xml:space="preserve">2019 / 2018 
à champ constant </t>
    </r>
    <r>
      <rPr>
        <b/>
        <vertAlign val="superscript"/>
        <sz val="11"/>
        <rFont val="Arial"/>
        <family val="2"/>
      </rPr>
      <t>(b)</t>
    </r>
  </si>
  <si>
    <t>DÉPENSES DE FONCTIONNEMENT (1)</t>
  </si>
  <si>
    <t>Achats et charges externes</t>
  </si>
  <si>
    <t>Frais de personnel</t>
  </si>
  <si>
    <t>Charges financières</t>
  </si>
  <si>
    <t>Dépenses d'intervention</t>
  </si>
  <si>
    <t>Autres dépenses de fonctionnement</t>
  </si>
  <si>
    <t>RECETTES DE FONCTIONNEMENT (2)</t>
  </si>
  <si>
    <t>Impôts et taxes</t>
  </si>
  <si>
    <t>Concours de l'État</t>
  </si>
  <si>
    <t>Subventions reçues et participations</t>
  </si>
  <si>
    <t>Ventes de biens et services</t>
  </si>
  <si>
    <t>Autres recettes de fonctionnement</t>
  </si>
  <si>
    <t>Épargne brute (3) = (2)-(1)</t>
  </si>
  <si>
    <t>DÉPENSES D'INVESTISSEMENT hors remboursements (4)</t>
  </si>
  <si>
    <t>Dépenses d'équipement</t>
  </si>
  <si>
    <t>Subventions d'équipement versées</t>
  </si>
  <si>
    <t>Autres depenses d'investissement</t>
  </si>
  <si>
    <t>RECETTES D'INVESTISSEMENT hors emprunts (5)</t>
  </si>
  <si>
    <t>FCTVA</t>
  </si>
  <si>
    <t>Autres recettes d'investissement</t>
  </si>
  <si>
    <t>DÉPENSES TOTALES hors remboursements (6) = (1)+(4)</t>
  </si>
  <si>
    <t>RECETTES TOTALES hors emprunts (7) = (2)+(5)</t>
  </si>
  <si>
    <t>Capacité ou besoin de financement = (7)-(6)</t>
  </si>
  <si>
    <t>Remboursements de dette (8)</t>
  </si>
  <si>
    <t>Emprunts (9)</t>
  </si>
  <si>
    <t>Flux net de dette = (9)-(8)</t>
  </si>
  <si>
    <t>DÉPENSES TOTALES (10)=(6)+(8)</t>
  </si>
  <si>
    <t>RECETTES TOTALES (11)=(7)+(9)</t>
  </si>
  <si>
    <t>Variation du fonds de roulement = (11)-(10)</t>
  </si>
  <si>
    <t>Ratios</t>
  </si>
  <si>
    <t>Taux d'épargne brute = (3) / (2)</t>
  </si>
  <si>
    <t>Taux d'endettement = (12) / (2)</t>
  </si>
  <si>
    <t>2019 / 2018</t>
  </si>
  <si>
    <t>Autres dépenses d'investissement</t>
  </si>
  <si>
    <t>Flux net de dette =(9)-(8)</t>
  </si>
  <si>
    <t xml:space="preserve">Taux d'épargne nette = [(3)-(8)] / (2) </t>
  </si>
  <si>
    <r>
      <t>Dette au 31 décembre (12)</t>
    </r>
    <r>
      <rPr>
        <b/>
        <vertAlign val="superscript"/>
        <sz val="11"/>
        <rFont val="Arial"/>
        <family val="2"/>
      </rPr>
      <t xml:space="preserve"> (b)</t>
    </r>
  </si>
  <si>
    <t>(b) La dette de l'année N n'est pas exactement égale à la dette de l'année N-1 augmentée du flux net de dette de l'année N, du fait de certaines différences conceptuelles entre le stock et les flux reportés ici.</t>
  </si>
  <si>
    <t>C1. Consolidation BP et BA des communes</t>
  </si>
  <si>
    <t>BP et BA consolidés</t>
  </si>
  <si>
    <t>Dépenses et recettes nettes, notamment des reversements faits aux communes.</t>
  </si>
  <si>
    <r>
      <t>C5. Consolidation BP BA des syndicats</t>
    </r>
    <r>
      <rPr>
        <b/>
        <vertAlign val="superscript"/>
        <sz val="12"/>
        <rFont val="Arial"/>
        <family val="2"/>
      </rPr>
      <t xml:space="preserve"> (a)</t>
    </r>
  </si>
  <si>
    <r>
      <t>C4. Consolidation BP et BA des régions et des CTU</t>
    </r>
    <r>
      <rPr>
        <vertAlign val="superscript"/>
        <sz val="12"/>
        <rFont val="Arial"/>
        <family val="2"/>
      </rPr>
      <t xml:space="preserve"> (a)</t>
    </r>
  </si>
  <si>
    <r>
      <t>C3. Consolidation BP et BA des départements</t>
    </r>
    <r>
      <rPr>
        <b/>
        <vertAlign val="superscript"/>
        <sz val="12"/>
        <rFont val="Arial"/>
        <family val="2"/>
      </rPr>
      <t xml:space="preserve"> (a)</t>
    </r>
  </si>
  <si>
    <r>
      <t>C2. Consolidation BP et BA des groupements de communes à fiscalité propre</t>
    </r>
    <r>
      <rPr>
        <b/>
        <vertAlign val="superscript"/>
        <sz val="12"/>
        <rFont val="Arial"/>
        <family val="2"/>
      </rPr>
      <t xml:space="preserve"> (a)</t>
    </r>
  </si>
  <si>
    <t>(b) Évolution calculée à périmètre constant, c'est-à-dire hors Paris.</t>
  </si>
  <si>
    <t>(a) Y compris métropole de Lyon, métropole du Grand Paris (MGP) et établissements publics territoriaux (EPT) de la MGP.</t>
  </si>
  <si>
    <t>(a) Hors collectivités territoriales uniques (CTU) de Martinique et de Guyane à partir de 2016 et collectivité de Corse à partir de 2018.</t>
  </si>
  <si>
    <t>(a) Collectivités territoriales uniques (CTU) de Martinique et de Guyane à partir de 2016 et collectivité de Corse à partir de 2018.</t>
  </si>
  <si>
    <t>(a) Types 421 à 424 dans les comptes de gestion, c'est-à-dire y compris les syndicats intercommunaux à vocation multiple (SIVOM), les syndicats intercommunaux à vocation unique (SIVU), les pôles métropolitains et les PETR, mais hors EPT (assimilés à des EPCI à fiscalité propre dans nos statistiques).</t>
  </si>
  <si>
    <t>Dotations et subventions d'équipement</t>
  </si>
  <si>
    <t>2020 / 2019</t>
  </si>
  <si>
    <t>(a) La dette de l'année N n'est pas exactement égale à la dette de l'année N-1 augmentée du flux net de dette de l'année N, du fait de certaines différences conceptuelles entre le stock et les flux reportés ici.</t>
  </si>
  <si>
    <r>
      <t>Dette au 31 décembre (12)</t>
    </r>
    <r>
      <rPr>
        <b/>
        <vertAlign val="superscript"/>
        <sz val="11"/>
        <rFont val="Arial"/>
        <family val="2"/>
      </rPr>
      <t xml:space="preserve"> (a)</t>
    </r>
  </si>
  <si>
    <r>
      <t>Dette au 31 décembre (12)</t>
    </r>
    <r>
      <rPr>
        <b/>
        <vertAlign val="superscript"/>
        <sz val="10"/>
        <rFont val="Arial"/>
        <family val="2"/>
      </rPr>
      <t xml:space="preserve"> (b)</t>
    </r>
  </si>
  <si>
    <t>Source : DGCL. Données DGFiP, comptes de gestion ; budgets principaux et annexes y compris EPSM (en M22). Montants en opérations réelles calculés hors gestion active de la dette.</t>
  </si>
  <si>
    <t>Délai de désendettement = (12) / (3)</t>
  </si>
  <si>
    <t>2021 / 2020</t>
  </si>
  <si>
    <r>
      <t xml:space="preserve">2019 / 2018 
à champ constant </t>
    </r>
    <r>
      <rPr>
        <b/>
        <vertAlign val="superscript"/>
        <sz val="11"/>
        <rFont val="Arial"/>
        <family val="2"/>
      </rPr>
      <t>(c)</t>
    </r>
  </si>
  <si>
    <r>
      <t xml:space="preserve">2019 </t>
    </r>
    <r>
      <rPr>
        <b/>
        <vertAlign val="superscript"/>
        <sz val="11"/>
        <rFont val="Arial"/>
        <family val="2"/>
      </rPr>
      <t>(d)</t>
    </r>
  </si>
  <si>
    <t>(c) Évolution calculée à périmètre constant, c'est-à-dire hors Paris.</t>
  </si>
  <si>
    <t>(d) la Ville de Paris, créée en 2019 en lieu et place du département et de la commune de Paris, est considérée comme une commune.</t>
  </si>
  <si>
    <t>Source : DGCL. Données DGFiP, comptes de gestion ; budgets principaux et annexes y compris EPSM (en M22). Montants en opérations réelles calculés hors gestion active</t>
  </si>
  <si>
    <t>de la dette.</t>
  </si>
  <si>
    <t>2021 /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</si>
</sst>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\+0.0%;\-0.0%"/>
    <numFmt numFmtId="165" formatCode="\+0.00;\-0.00"/>
    <numFmt numFmtId="166" formatCode="0.0%"/>
    <numFmt numFmtId="167" formatCode="\+0.0&quot; pt&quot;;\-0.0&quot; pt&quot;"/>
    <numFmt numFmtId="168" formatCode="0.0&quot; ans&quot;"/>
    <numFmt numFmtId="169" formatCode="\+&quot; &quot;0.0&quot; an&quot;;\-&quot; &quot;0.0&quot; an&quot;"/>
    <numFmt numFmtId="170" formatCode="\+0.0&quot; &quot;%;\-0.0&quot; &quot;%"/>
    <numFmt numFmtId="171" formatCode="\+&quot; &quot;0.0&quot; ans&quot;;\-&quot; &quot;0.0&quot; ans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rgb="FFFF0000"/>
      <name val="Arial"/>
      <family val="2"/>
    </font>
    <font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21">
    <xf numFmtId="0" fontId="0" fillId="0" borderId="0" xfId="0"/>
    <xf numFmtId="0" fontId="3" fillId="2" borderId="0" xfId="2" applyFont="1" applyFill="1" applyBorder="1"/>
    <xf numFmtId="0" fontId="2" fillId="2" borderId="0" xfId="2" applyFont="1" applyFill="1"/>
    <xf numFmtId="0" fontId="2" fillId="0" borderId="0" xfId="2" applyFont="1" applyFill="1"/>
    <xf numFmtId="0" fontId="2" fillId="0" borderId="0" xfId="2" applyFont="1"/>
    <xf numFmtId="0" fontId="4" fillId="2" borderId="0" xfId="2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2" fontId="5" fillId="3" borderId="1" xfId="0" applyNumberFormat="1" applyFont="1" applyFill="1" applyBorder="1" applyAlignment="1">
      <alignment horizontal="right" indent="1"/>
    </xf>
    <xf numFmtId="164" fontId="5" fillId="2" borderId="1" xfId="0" applyNumberFormat="1" applyFont="1" applyFill="1" applyBorder="1" applyAlignment="1">
      <alignment horizontal="right" indent="1"/>
    </xf>
    <xf numFmtId="0" fontId="6" fillId="0" borderId="0" xfId="2" applyFont="1"/>
    <xf numFmtId="0" fontId="2" fillId="2" borderId="0" xfId="0" applyFont="1" applyFill="1" applyBorder="1"/>
    <xf numFmtId="2" fontId="2" fillId="3" borderId="0" xfId="0" applyNumberFormat="1" applyFont="1" applyFill="1" applyBorder="1" applyAlignment="1">
      <alignment horizontal="right" indent="1"/>
    </xf>
    <xf numFmtId="164" fontId="2" fillId="2" borderId="0" xfId="0" applyNumberFormat="1" applyFont="1" applyFill="1" applyBorder="1" applyAlignment="1">
      <alignment horizontal="right" indent="1"/>
    </xf>
    <xf numFmtId="0" fontId="5" fillId="2" borderId="0" xfId="0" applyFont="1" applyFill="1" applyBorder="1"/>
    <xf numFmtId="2" fontId="5" fillId="3" borderId="0" xfId="0" applyNumberFormat="1" applyFont="1" applyFill="1" applyBorder="1" applyAlignment="1">
      <alignment horizontal="right" indent="1"/>
    </xf>
    <xf numFmtId="164" fontId="5" fillId="2" borderId="0" xfId="0" applyNumberFormat="1" applyFont="1" applyFill="1" applyBorder="1" applyAlignment="1">
      <alignment horizontal="right" indent="1"/>
    </xf>
    <xf numFmtId="0" fontId="2" fillId="2" borderId="4" xfId="0" applyFont="1" applyFill="1" applyBorder="1"/>
    <xf numFmtId="2" fontId="2" fillId="3" borderId="4" xfId="0" applyNumberFormat="1" applyFont="1" applyFill="1" applyBorder="1" applyAlignment="1">
      <alignment horizontal="right" indent="1"/>
    </xf>
    <xf numFmtId="164" fontId="2" fillId="2" borderId="4" xfId="0" applyNumberFormat="1" applyFont="1" applyFill="1" applyBorder="1" applyAlignment="1">
      <alignment horizontal="right" inden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165" fontId="5" fillId="3" borderId="4" xfId="0" applyNumberFormat="1" applyFont="1" applyFill="1" applyBorder="1" applyAlignment="1">
      <alignment horizontal="right" indent="1"/>
    </xf>
    <xf numFmtId="164" fontId="5" fillId="2" borderId="4" xfId="0" applyNumberFormat="1" applyFont="1" applyFill="1" applyBorder="1" applyAlignment="1">
      <alignment horizontal="right" indent="1"/>
    </xf>
    <xf numFmtId="0" fontId="2" fillId="2" borderId="2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right" indent="1"/>
    </xf>
    <xf numFmtId="164" fontId="2" fillId="2" borderId="1" xfId="0" applyNumberFormat="1" applyFont="1" applyFill="1" applyBorder="1" applyAlignment="1">
      <alignment horizontal="right" indent="1"/>
    </xf>
    <xf numFmtId="165" fontId="8" fillId="3" borderId="4" xfId="0" applyNumberFormat="1" applyFont="1" applyFill="1" applyBorder="1" applyAlignment="1">
      <alignment horizontal="right" indent="1"/>
    </xf>
    <xf numFmtId="164" fontId="8" fillId="2" borderId="4" xfId="0" applyNumberFormat="1" applyFont="1" applyFill="1" applyBorder="1" applyAlignment="1">
      <alignment horizontal="right" indent="1"/>
    </xf>
    <xf numFmtId="0" fontId="8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>
      <alignment horizontal="right" vertical="center" indent="1"/>
    </xf>
    <xf numFmtId="164" fontId="6" fillId="2" borderId="4" xfId="0" applyNumberFormat="1" applyFont="1" applyFill="1" applyBorder="1" applyAlignment="1">
      <alignment horizontal="right" vertical="center" indent="1"/>
    </xf>
    <xf numFmtId="2" fontId="2" fillId="2" borderId="1" xfId="0" applyNumberFormat="1" applyFont="1" applyFill="1" applyBorder="1" applyAlignment="1">
      <alignment horizontal="right" indent="1"/>
    </xf>
    <xf numFmtId="166" fontId="2" fillId="3" borderId="0" xfId="1" applyNumberFormat="1" applyFont="1" applyFill="1" applyBorder="1" applyAlignment="1">
      <alignment horizontal="right" indent="1"/>
    </xf>
    <xf numFmtId="167" fontId="2" fillId="2" borderId="0" xfId="1" applyNumberFormat="1" applyFont="1" applyFill="1" applyBorder="1" applyAlignment="1">
      <alignment horizontal="right" indent="1"/>
    </xf>
    <xf numFmtId="0" fontId="2" fillId="2" borderId="4" xfId="0" applyFont="1" applyFill="1" applyBorder="1" applyAlignment="1">
      <alignment horizontal="left" vertical="top" wrapText="1"/>
    </xf>
    <xf numFmtId="0" fontId="9" fillId="2" borderId="0" xfId="3" applyFont="1" applyFill="1" applyAlignment="1">
      <alignment horizontal="left"/>
    </xf>
    <xf numFmtId="0" fontId="9" fillId="2" borderId="0" xfId="2" applyFont="1" applyFill="1" applyAlignment="1"/>
    <xf numFmtId="0" fontId="9" fillId="2" borderId="0" xfId="2" applyFont="1" applyFill="1"/>
    <xf numFmtId="0" fontId="5" fillId="2" borderId="2" xfId="0" applyFont="1" applyFill="1" applyBorder="1" applyAlignment="1">
      <alignment horizontal="center" vertical="center" wrapText="1"/>
    </xf>
    <xf numFmtId="0" fontId="3" fillId="2" borderId="0" xfId="4" applyFont="1" applyFill="1" applyBorder="1"/>
    <xf numFmtId="0" fontId="2" fillId="2" borderId="0" xfId="2" applyFont="1" applyFill="1" applyBorder="1"/>
    <xf numFmtId="170" fontId="5" fillId="2" borderId="1" xfId="0" applyNumberFormat="1" applyFont="1" applyFill="1" applyBorder="1" applyAlignment="1">
      <alignment horizontal="right" indent="1"/>
    </xf>
    <xf numFmtId="2" fontId="6" fillId="0" borderId="0" xfId="2" applyNumberFormat="1" applyFont="1"/>
    <xf numFmtId="170" fontId="2" fillId="2" borderId="0" xfId="0" applyNumberFormat="1" applyFont="1" applyFill="1" applyBorder="1" applyAlignment="1">
      <alignment horizontal="right" indent="1"/>
    </xf>
    <xf numFmtId="170" fontId="5" fillId="2" borderId="0" xfId="0" applyNumberFormat="1" applyFont="1" applyFill="1" applyBorder="1" applyAlignment="1">
      <alignment horizontal="right" indent="1"/>
    </xf>
    <xf numFmtId="170" fontId="2" fillId="2" borderId="4" xfId="0" applyNumberFormat="1" applyFont="1" applyFill="1" applyBorder="1" applyAlignment="1">
      <alignment horizontal="right" indent="1"/>
    </xf>
    <xf numFmtId="170" fontId="5" fillId="2" borderId="4" xfId="0" applyNumberFormat="1" applyFont="1" applyFill="1" applyBorder="1" applyAlignment="1">
      <alignment horizontal="right" indent="1"/>
    </xf>
    <xf numFmtId="170" fontId="2" fillId="2" borderId="1" xfId="0" applyNumberFormat="1" applyFont="1" applyFill="1" applyBorder="1" applyAlignment="1">
      <alignment horizontal="right" indent="1"/>
    </xf>
    <xf numFmtId="165" fontId="2" fillId="3" borderId="0" xfId="0" applyNumberFormat="1" applyFont="1" applyFill="1" applyBorder="1" applyAlignment="1">
      <alignment horizontal="right" indent="1"/>
    </xf>
    <xf numFmtId="0" fontId="4" fillId="0" borderId="0" xfId="2" applyFont="1"/>
    <xf numFmtId="0" fontId="8" fillId="2" borderId="0" xfId="0" applyFont="1" applyFill="1" applyBorder="1" applyAlignment="1">
      <alignment horizontal="left" vertical="top" wrapText="1"/>
    </xf>
    <xf numFmtId="170" fontId="8" fillId="2" borderId="4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>
      <alignment horizontal="left" vertical="top" wrapText="1"/>
    </xf>
    <xf numFmtId="170" fontId="6" fillId="2" borderId="4" xfId="0" applyNumberFormat="1" applyFont="1" applyFill="1" applyBorder="1" applyAlignment="1">
      <alignment horizontal="right" vertical="center" indent="1"/>
    </xf>
    <xf numFmtId="0" fontId="9" fillId="2" borderId="0" xfId="2" applyFont="1" applyFill="1" applyBorder="1"/>
    <xf numFmtId="0" fontId="2" fillId="0" borderId="0" xfId="2" applyFont="1" applyBorder="1"/>
    <xf numFmtId="0" fontId="11" fillId="2" borderId="0" xfId="2" applyFont="1" applyFill="1"/>
    <xf numFmtId="0" fontId="0" fillId="2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3" applyFont="1"/>
    <xf numFmtId="0" fontId="14" fillId="2" borderId="0" xfId="2" applyFont="1" applyFill="1"/>
    <xf numFmtId="0" fontId="2" fillId="2" borderId="0" xfId="0" applyFont="1" applyFill="1" applyBorder="1" applyAlignment="1"/>
    <xf numFmtId="0" fontId="2" fillId="2" borderId="0" xfId="0" quotePrefix="1" applyFont="1" applyFill="1" applyBorder="1" applyAlignment="1"/>
    <xf numFmtId="169" fontId="16" fillId="2" borderId="0" xfId="0" applyNumberFormat="1" applyFont="1" applyFill="1" applyBorder="1" applyAlignment="1">
      <alignment horizontal="right" indent="1"/>
    </xf>
    <xf numFmtId="168" fontId="16" fillId="2" borderId="0" xfId="0" applyNumberFormat="1" applyFont="1" applyFill="1" applyBorder="1" applyAlignment="1">
      <alignment horizontal="right" indent="1"/>
    </xf>
    <xf numFmtId="2" fontId="15" fillId="2" borderId="0" xfId="0" applyNumberFormat="1" applyFont="1" applyFill="1" applyBorder="1"/>
    <xf numFmtId="0" fontId="3" fillId="2" borderId="0" xfId="2" applyFont="1" applyFill="1" applyBorder="1" applyAlignment="1">
      <alignment horizontal="left" vertical="center"/>
    </xf>
    <xf numFmtId="0" fontId="4" fillId="2" borderId="0" xfId="2" applyFont="1" applyFill="1" applyAlignment="1"/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5" fillId="2" borderId="0" xfId="0" applyFont="1" applyFill="1" applyBorder="1" applyAlignment="1"/>
    <xf numFmtId="0" fontId="2" fillId="2" borderId="4" xfId="0" applyFont="1" applyFill="1" applyBorder="1" applyAlignment="1"/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/>
    <xf numFmtId="2" fontId="2" fillId="2" borderId="1" xfId="0" applyNumberFormat="1" applyFont="1" applyFill="1" applyBorder="1"/>
    <xf numFmtId="166" fontId="2" fillId="3" borderId="0" xfId="5" applyNumberFormat="1" applyFont="1" applyFill="1" applyBorder="1" applyAlignment="1">
      <alignment horizontal="right" indent="1"/>
    </xf>
    <xf numFmtId="167" fontId="2" fillId="2" borderId="0" xfId="5" applyNumberFormat="1" applyFont="1" applyFill="1" applyBorder="1" applyAlignment="1">
      <alignment horizontal="right" indent="1"/>
    </xf>
    <xf numFmtId="0" fontId="2" fillId="2" borderId="4" xfId="0" applyFont="1" applyFill="1" applyBorder="1" applyAlignment="1">
      <alignment horizontal="left" vertical="top"/>
    </xf>
    <xf numFmtId="168" fontId="8" fillId="3" borderId="4" xfId="0" applyNumberFormat="1" applyFont="1" applyFill="1" applyBorder="1" applyAlignment="1">
      <alignment horizontal="right" indent="1"/>
    </xf>
    <xf numFmtId="169" fontId="8" fillId="2" borderId="4" xfId="0" applyNumberFormat="1" applyFont="1" applyFill="1" applyBorder="1" applyAlignment="1">
      <alignment horizontal="right" indent="1"/>
    </xf>
    <xf numFmtId="0" fontId="2" fillId="2" borderId="0" xfId="3" applyFont="1" applyFill="1"/>
    <xf numFmtId="0" fontId="2" fillId="0" borderId="0" xfId="2" applyFont="1" applyAlignment="1"/>
    <xf numFmtId="0" fontId="17" fillId="2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169" fontId="0" fillId="2" borderId="0" xfId="0" applyNumberFormat="1" applyFill="1" applyBorder="1" applyAlignment="1">
      <alignment horizontal="right" indent="1"/>
    </xf>
    <xf numFmtId="168" fontId="0" fillId="2" borderId="0" xfId="0" applyNumberFormat="1" applyFill="1" applyBorder="1" applyAlignment="1">
      <alignment horizontal="right" indent="1"/>
    </xf>
    <xf numFmtId="2" fontId="15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top"/>
    </xf>
    <xf numFmtId="0" fontId="9" fillId="2" borderId="0" xfId="3" applyFont="1" applyFill="1" applyBorder="1" applyAlignment="1">
      <alignment horizontal="left"/>
    </xf>
    <xf numFmtId="0" fontId="4" fillId="2" borderId="1" xfId="2" applyFont="1" applyFill="1" applyBorder="1" applyAlignment="1">
      <alignment horizontal="center"/>
    </xf>
    <xf numFmtId="0" fontId="9" fillId="2" borderId="0" xfId="2" applyFont="1" applyFill="1" applyAlignment="1">
      <alignment wrapText="1"/>
    </xf>
    <xf numFmtId="0" fontId="9" fillId="2" borderId="0" xfId="3" applyFont="1" applyFill="1" applyBorder="1" applyAlignment="1">
      <alignment wrapText="1"/>
    </xf>
    <xf numFmtId="0" fontId="9" fillId="2" borderId="0" xfId="2" applyFont="1" applyFill="1" applyBorder="1" applyAlignment="1">
      <alignment wrapText="1"/>
    </xf>
    <xf numFmtId="2" fontId="15" fillId="2" borderId="0" xfId="0" applyNumberFormat="1" applyFont="1" applyFill="1" applyBorder="1" applyAlignment="1">
      <alignment wrapText="1"/>
    </xf>
    <xf numFmtId="168" fontId="8" fillId="2" borderId="4" xfId="0" applyNumberFormat="1" applyFont="1" applyFill="1" applyBorder="1" applyAlignment="1">
      <alignment horizontal="right" indent="1"/>
    </xf>
    <xf numFmtId="171" fontId="8" fillId="2" borderId="4" xfId="0" applyNumberFormat="1" applyFont="1" applyFill="1" applyBorder="1" applyAlignment="1">
      <alignment horizontal="right" indent="1"/>
    </xf>
  </cellXfs>
  <cellStyles count="6">
    <cellStyle name="Normal" xfId="0" builtinId="0"/>
    <cellStyle name="Normal_Chapitre10 Séries longues intégralesAM 2" xfId="3"/>
    <cellStyle name="Normal_Chapitre4 Les finances des collectivités locales-AM 2 2" xfId="2"/>
    <cellStyle name="Normal_GFP_retro_2000_DGCL" xfId="4"/>
    <cellStyle name="Pourcentage" xfId="1" builtinId="5"/>
    <cellStyle name="Pourcentag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pane xSplit="1" ySplit="3" topLeftCell="B15" activePane="bottomRight" state="frozen"/>
      <selection pane="topRight" activeCell="B1" sqref="B1"/>
      <selection pane="bottomLeft" activeCell="A4" sqref="A4"/>
      <selection pane="bottomRight" activeCell="A2" sqref="A2:I42"/>
    </sheetView>
  </sheetViews>
  <sheetFormatPr baseColWidth="10" defaultColWidth="11.42578125" defaultRowHeight="12.75" x14ac:dyDescent="0.2"/>
  <cols>
    <col min="1" max="1" width="54.42578125" style="4" customWidth="1"/>
    <col min="2" max="2" width="10.5703125" style="4" customWidth="1"/>
    <col min="3" max="3" width="11.42578125" style="4"/>
    <col min="4" max="4" width="10.5703125" style="4" customWidth="1"/>
    <col min="5" max="5" width="12" style="4" customWidth="1"/>
    <col min="6" max="6" width="10.5703125" style="3" customWidth="1"/>
    <col min="7" max="7" width="12" style="4" customWidth="1"/>
    <col min="8" max="8" width="10.5703125" style="3" customWidth="1"/>
    <col min="9" max="16384" width="11.42578125" style="4"/>
  </cols>
  <sheetData>
    <row r="1" spans="1:9" ht="15.75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5" t="s">
        <v>0</v>
      </c>
      <c r="B2" s="2"/>
      <c r="C2" s="2"/>
      <c r="D2" s="2"/>
      <c r="E2" s="2"/>
      <c r="F2" s="2"/>
      <c r="G2" s="114" t="s">
        <v>1</v>
      </c>
      <c r="H2" s="114"/>
      <c r="I2" s="2"/>
    </row>
    <row r="3" spans="1:9" ht="46.35" customHeight="1" x14ac:dyDescent="0.2">
      <c r="A3" s="46" t="s">
        <v>42</v>
      </c>
      <c r="B3" s="6">
        <v>2018</v>
      </c>
      <c r="C3" s="8" t="s">
        <v>2</v>
      </c>
      <c r="D3" s="6">
        <v>2019</v>
      </c>
      <c r="E3" s="8" t="s">
        <v>54</v>
      </c>
      <c r="F3" s="6">
        <v>2020</v>
      </c>
      <c r="G3" s="7" t="s">
        <v>60</v>
      </c>
      <c r="H3" s="84">
        <v>2021</v>
      </c>
      <c r="I3" s="7" t="s">
        <v>67</v>
      </c>
    </row>
    <row r="4" spans="1:9" s="12" customFormat="1" ht="14.45" customHeight="1" x14ac:dyDescent="0.2">
      <c r="A4" s="9" t="s">
        <v>3</v>
      </c>
      <c r="B4" s="10">
        <v>69.842340293000007</v>
      </c>
      <c r="C4" s="11">
        <v>6.7394791129389287E-3</v>
      </c>
      <c r="D4" s="10">
        <v>72.337415347999993</v>
      </c>
      <c r="E4" s="11">
        <v>-1.4626269281395543E-2</v>
      </c>
      <c r="F4" s="10">
        <v>71.279388831999995</v>
      </c>
      <c r="G4" s="11">
        <v>2.7826333102754619E-2</v>
      </c>
      <c r="H4" s="10">
        <v>73.262832849000006</v>
      </c>
      <c r="I4" s="49">
        <f>(H4/D4)-1</f>
        <v>1.27930683802846E-2</v>
      </c>
    </row>
    <row r="5" spans="1:9" s="12" customFormat="1" ht="14.45" customHeight="1" x14ac:dyDescent="0.2">
      <c r="A5" s="13" t="s">
        <v>4</v>
      </c>
      <c r="B5" s="14">
        <v>18.325610369</v>
      </c>
      <c r="C5" s="15">
        <v>2.0426646705357765E-2</v>
      </c>
      <c r="D5" s="14">
        <v>18.779309019999999</v>
      </c>
      <c r="E5" s="15">
        <v>-7.301278319344684E-2</v>
      </c>
      <c r="F5" s="14">
        <v>17.408179401999998</v>
      </c>
      <c r="G5" s="15">
        <v>6.5704520305471581E-2</v>
      </c>
      <c r="H5" s="14">
        <v>18.551975478999999</v>
      </c>
      <c r="I5" s="51">
        <f t="shared" ref="I5:I34" si="0">(H5/D5)-1</f>
        <v>-1.2105532783868167E-2</v>
      </c>
    </row>
    <row r="6" spans="1:9" s="12" customFormat="1" ht="14.45" customHeight="1" x14ac:dyDescent="0.2">
      <c r="A6" s="13" t="s">
        <v>5</v>
      </c>
      <c r="B6" s="14">
        <v>38.245822056000002</v>
      </c>
      <c r="C6" s="15">
        <v>1.0029620972816566E-2</v>
      </c>
      <c r="D6" s="14">
        <v>38.866123133999999</v>
      </c>
      <c r="E6" s="15">
        <v>3.3038204391337977E-3</v>
      </c>
      <c r="F6" s="14">
        <v>38.994529825999997</v>
      </c>
      <c r="G6" s="15">
        <v>2.4710418545873303E-2</v>
      </c>
      <c r="H6" s="14">
        <v>39.958100979000001</v>
      </c>
      <c r="I6" s="51">
        <f t="shared" si="0"/>
        <v>2.8095877770858646E-2</v>
      </c>
    </row>
    <row r="7" spans="1:9" s="12" customFormat="1" ht="14.45" customHeight="1" x14ac:dyDescent="0.2">
      <c r="A7" s="13" t="s">
        <v>6</v>
      </c>
      <c r="B7" s="14">
        <v>1.977111793</v>
      </c>
      <c r="C7" s="15">
        <v>-6.9375692829103497E-2</v>
      </c>
      <c r="D7" s="14">
        <v>1.851871356</v>
      </c>
      <c r="E7" s="15">
        <v>-9.3835675160148679E-2</v>
      </c>
      <c r="F7" s="14">
        <v>1.678099757</v>
      </c>
      <c r="G7" s="15">
        <v>-7.5381182478772013E-2</v>
      </c>
      <c r="H7" s="14">
        <v>1.551602613</v>
      </c>
      <c r="I7" s="51">
        <f t="shared" si="0"/>
        <v>-0.16214341348665473</v>
      </c>
    </row>
    <row r="8" spans="1:9" ht="14.45" customHeight="1" x14ac:dyDescent="0.2">
      <c r="A8" s="13" t="s">
        <v>7</v>
      </c>
      <c r="B8" s="14">
        <v>8.3233445639999992</v>
      </c>
      <c r="C8" s="15">
        <v>-5.4476894712590651E-3</v>
      </c>
      <c r="D8" s="14">
        <v>9.9710170340000008</v>
      </c>
      <c r="E8" s="15">
        <v>-1.9825846182582874E-3</v>
      </c>
      <c r="F8" s="14">
        <v>9.9512486490000001</v>
      </c>
      <c r="G8" s="15">
        <v>-4.0830000769885855E-3</v>
      </c>
      <c r="H8" s="14">
        <v>9.9106176999999995</v>
      </c>
      <c r="I8" s="51">
        <f t="shared" si="0"/>
        <v>-6.0574898020980816E-3</v>
      </c>
    </row>
    <row r="9" spans="1:9" s="12" customFormat="1" ht="14.45" customHeight="1" x14ac:dyDescent="0.2">
      <c r="A9" s="13" t="s">
        <v>8</v>
      </c>
      <c r="B9" s="14">
        <v>2.9704515090000001</v>
      </c>
      <c r="C9" s="15">
        <v>-3.8160624993661796E-2</v>
      </c>
      <c r="D9" s="14">
        <v>2.8690948029999999</v>
      </c>
      <c r="E9" s="15">
        <v>0.13183126385524324</v>
      </c>
      <c r="F9" s="14">
        <v>3.2473311969999998</v>
      </c>
      <c r="G9" s="15">
        <v>1.3304734373849492E-2</v>
      </c>
      <c r="H9" s="14">
        <v>3.290536076</v>
      </c>
      <c r="I9" s="51">
        <f t="shared" si="0"/>
        <v>0.14688997817685578</v>
      </c>
    </row>
    <row r="10" spans="1:9" ht="14.45" customHeight="1" x14ac:dyDescent="0.2">
      <c r="A10" s="16" t="s">
        <v>9</v>
      </c>
      <c r="B10" s="17">
        <v>83.278465346999994</v>
      </c>
      <c r="C10" s="18">
        <v>1.1606237030607591E-2</v>
      </c>
      <c r="D10" s="17">
        <v>86.301612352999996</v>
      </c>
      <c r="E10" s="18">
        <v>-2.6137702002291596E-2</v>
      </c>
      <c r="F10" s="17">
        <v>84.045886526999993</v>
      </c>
      <c r="G10" s="18">
        <v>3.9959691339814585E-2</v>
      </c>
      <c r="H10" s="17">
        <v>87.404334211000005</v>
      </c>
      <c r="I10" s="52">
        <f t="shared" si="0"/>
        <v>1.277753483317956E-2</v>
      </c>
    </row>
    <row r="11" spans="1:9" ht="14.45" customHeight="1" x14ac:dyDescent="0.2">
      <c r="A11" s="13" t="s">
        <v>10</v>
      </c>
      <c r="B11" s="14">
        <v>52.364147432000003</v>
      </c>
      <c r="C11" s="15">
        <v>1.8824958612522424E-2</v>
      </c>
      <c r="D11" s="14">
        <v>55.118900340000003</v>
      </c>
      <c r="E11" s="15">
        <v>1.1951672583023765E-3</v>
      </c>
      <c r="F11" s="14">
        <v>55.184776644999999</v>
      </c>
      <c r="G11" s="15">
        <v>2.523200954417848E-2</v>
      </c>
      <c r="H11" s="14">
        <v>56.577199456000002</v>
      </c>
      <c r="I11" s="51">
        <f t="shared" si="0"/>
        <v>2.6457333274149342E-2</v>
      </c>
    </row>
    <row r="12" spans="1:9" ht="14.45" customHeight="1" x14ac:dyDescent="0.2">
      <c r="A12" s="13" t="s">
        <v>11</v>
      </c>
      <c r="B12" s="14">
        <v>14.132639516999999</v>
      </c>
      <c r="C12" s="15">
        <v>7.3282936479857064E-3</v>
      </c>
      <c r="D12" s="14">
        <v>14.221499639999999</v>
      </c>
      <c r="E12" s="15">
        <v>1.1580688476535483E-2</v>
      </c>
      <c r="F12" s="14">
        <v>14.386194397000001</v>
      </c>
      <c r="G12" s="15">
        <v>3.7467831597799206E-2</v>
      </c>
      <c r="H12" s="14">
        <v>14.925213906</v>
      </c>
      <c r="I12" s="51">
        <f t="shared" si="0"/>
        <v>4.9482423359960226E-2</v>
      </c>
    </row>
    <row r="13" spans="1:9" ht="14.45" customHeight="1" x14ac:dyDescent="0.2">
      <c r="A13" s="13" t="s">
        <v>12</v>
      </c>
      <c r="B13" s="14">
        <v>3.7969626519999999</v>
      </c>
      <c r="C13" s="15">
        <v>-1.8860568571759218E-2</v>
      </c>
      <c r="D13" s="14">
        <v>3.8536618740000002</v>
      </c>
      <c r="E13" s="15">
        <v>4.4307539836848653E-2</v>
      </c>
      <c r="F13" s="14">
        <v>4.0244081510000003</v>
      </c>
      <c r="G13" s="15">
        <v>-2.4796653633454957E-2</v>
      </c>
      <c r="H13" s="14">
        <v>3.9246162959999999</v>
      </c>
      <c r="I13" s="51">
        <f t="shared" si="0"/>
        <v>1.8412207484708842E-2</v>
      </c>
    </row>
    <row r="14" spans="1:9" ht="14.45" customHeight="1" x14ac:dyDescent="0.2">
      <c r="A14" s="13" t="s">
        <v>13</v>
      </c>
      <c r="B14" s="14">
        <v>9.1874902360000004</v>
      </c>
      <c r="C14" s="15">
        <v>-7.590004444744225E-3</v>
      </c>
      <c r="D14" s="14">
        <v>9.2011016229999996</v>
      </c>
      <c r="E14" s="15">
        <v>-0.23628013036673312</v>
      </c>
      <c r="F14" s="14">
        <v>7.0270641319999996</v>
      </c>
      <c r="G14" s="15">
        <v>0.15764225872871251</v>
      </c>
      <c r="H14" s="14">
        <v>8.1348263939999992</v>
      </c>
      <c r="I14" s="51">
        <f t="shared" si="0"/>
        <v>-0.11588560508174717</v>
      </c>
    </row>
    <row r="15" spans="1:9" ht="14.45" customHeight="1" x14ac:dyDescent="0.2">
      <c r="A15" s="19" t="s">
        <v>14</v>
      </c>
      <c r="B15" s="20">
        <v>3.7972255079999999</v>
      </c>
      <c r="C15" s="21">
        <v>5.9575287981670222E-3</v>
      </c>
      <c r="D15" s="20">
        <v>3.9064488740000001</v>
      </c>
      <c r="E15" s="21">
        <v>-0.12364315765521006</v>
      </c>
      <c r="F15" s="20">
        <v>3.4234431999999999</v>
      </c>
      <c r="G15" s="21">
        <v>0.12240160958417534</v>
      </c>
      <c r="H15" s="20">
        <v>3.842478158</v>
      </c>
      <c r="I15" s="53">
        <f t="shared" si="0"/>
        <v>-1.6375669582102459E-2</v>
      </c>
    </row>
    <row r="16" spans="1:9" s="12" customFormat="1" ht="14.45" customHeight="1" x14ac:dyDescent="0.2">
      <c r="A16" s="22" t="s">
        <v>15</v>
      </c>
      <c r="B16" s="10">
        <v>13.436125054</v>
      </c>
      <c r="C16" s="11">
        <v>3.6205396427390957E-2</v>
      </c>
      <c r="D16" s="10">
        <v>13.964197004000001</v>
      </c>
      <c r="E16" s="11">
        <v>-8.5769293404907021E-2</v>
      </c>
      <c r="F16" s="10">
        <v>12.766497694</v>
      </c>
      <c r="G16" s="11">
        <v>0.10770406261430843</v>
      </c>
      <c r="H16" s="10">
        <v>14.141501361</v>
      </c>
      <c r="I16" s="49">
        <f t="shared" si="0"/>
        <v>1.2697067862134093E-2</v>
      </c>
    </row>
    <row r="17" spans="1:9" ht="14.45" customHeight="1" x14ac:dyDescent="0.2">
      <c r="A17" s="23" t="s">
        <v>16</v>
      </c>
      <c r="B17" s="10">
        <v>23.670232635000001</v>
      </c>
      <c r="C17" s="11">
        <v>0.13677641772804772</v>
      </c>
      <c r="D17" s="10">
        <v>27.060439586000001</v>
      </c>
      <c r="E17" s="11">
        <v>-0.17781898289965203</v>
      </c>
      <c r="F17" s="10">
        <v>22.248579742</v>
      </c>
      <c r="G17" s="11">
        <v>6.2917801551055863E-2</v>
      </c>
      <c r="H17" s="10">
        <v>23.648411466999999</v>
      </c>
      <c r="I17" s="49">
        <f t="shared" si="0"/>
        <v>-0.12608916082668697</v>
      </c>
    </row>
    <row r="18" spans="1:9" s="12" customFormat="1" ht="14.45" customHeight="1" x14ac:dyDescent="0.2">
      <c r="A18" s="24" t="s">
        <v>17</v>
      </c>
      <c r="B18" s="14">
        <v>21.529698800999999</v>
      </c>
      <c r="C18" s="15">
        <v>0.14186776699069581</v>
      </c>
      <c r="D18" s="14">
        <v>24.610782776000001</v>
      </c>
      <c r="E18" s="15">
        <v>-0.18785385247918618</v>
      </c>
      <c r="F18" s="14">
        <v>19.987552419</v>
      </c>
      <c r="G18" s="15">
        <v>5.7854390860822225E-2</v>
      </c>
      <c r="H18" s="14">
        <v>21.143920089000002</v>
      </c>
      <c r="I18" s="51">
        <f t="shared" si="0"/>
        <v>-0.14086763182440598</v>
      </c>
    </row>
    <row r="19" spans="1:9" ht="14.45" customHeight="1" x14ac:dyDescent="0.2">
      <c r="A19" s="24" t="s">
        <v>18</v>
      </c>
      <c r="B19" s="14">
        <v>1.1850118329999999</v>
      </c>
      <c r="C19" s="15">
        <v>0.20263443502020695</v>
      </c>
      <c r="D19" s="14">
        <v>1.504583622</v>
      </c>
      <c r="E19" s="15">
        <v>-8.8710157447134619E-2</v>
      </c>
      <c r="F19" s="14">
        <v>1.3711117719999999</v>
      </c>
      <c r="G19" s="15">
        <v>0.11833302092019382</v>
      </c>
      <c r="H19" s="14">
        <v>1.53335957</v>
      </c>
      <c r="I19" s="51">
        <f t="shared" si="0"/>
        <v>1.9125522556033836E-2</v>
      </c>
    </row>
    <row r="20" spans="1:9" ht="14.45" customHeight="1" x14ac:dyDescent="0.2">
      <c r="A20" s="24" t="s">
        <v>19</v>
      </c>
      <c r="B20" s="14">
        <v>0.95552199999999998</v>
      </c>
      <c r="C20" s="15">
        <v>-5.1445272221068761E-2</v>
      </c>
      <c r="D20" s="14">
        <v>0.94507318799999995</v>
      </c>
      <c r="E20" s="15">
        <v>-5.8363350796912017E-2</v>
      </c>
      <c r="F20" s="14">
        <v>0.88991555</v>
      </c>
      <c r="G20" s="15">
        <v>9.1262881067759816E-2</v>
      </c>
      <c r="H20" s="14">
        <v>0.97113180700000001</v>
      </c>
      <c r="I20" s="51">
        <f t="shared" si="0"/>
        <v>2.7573122728353328E-2</v>
      </c>
    </row>
    <row r="21" spans="1:9" s="12" customFormat="1" ht="14.45" customHeight="1" x14ac:dyDescent="0.2">
      <c r="A21" s="25" t="s">
        <v>20</v>
      </c>
      <c r="B21" s="17">
        <v>11.829685647</v>
      </c>
      <c r="C21" s="18">
        <v>4.3981029660000726E-2</v>
      </c>
      <c r="D21" s="17">
        <v>12.417498791</v>
      </c>
      <c r="E21" s="18">
        <v>-7.0721129655876402E-2</v>
      </c>
      <c r="F21" s="17">
        <v>11.539319249</v>
      </c>
      <c r="G21" s="18">
        <v>2.568426270255797E-2</v>
      </c>
      <c r="H21" s="17">
        <v>11.835698155999999</v>
      </c>
      <c r="I21" s="52">
        <f t="shared" si="0"/>
        <v>-4.6853287026021651E-2</v>
      </c>
    </row>
    <row r="22" spans="1:9" ht="14.45" customHeight="1" x14ac:dyDescent="0.2">
      <c r="A22" s="24" t="s">
        <v>21</v>
      </c>
      <c r="B22" s="14">
        <v>2.6292422360000001</v>
      </c>
      <c r="C22" s="15">
        <v>7.6406376987600888E-2</v>
      </c>
      <c r="D22" s="14">
        <v>2.832427874</v>
      </c>
      <c r="E22" s="15">
        <v>8.4833871395519234E-2</v>
      </c>
      <c r="F22" s="14">
        <v>3.0727136960000001</v>
      </c>
      <c r="G22" s="15">
        <v>-2.7045609588743136E-2</v>
      </c>
      <c r="H22" s="14">
        <v>2.989610281</v>
      </c>
      <c r="I22" s="51">
        <f t="shared" si="0"/>
        <v>5.5493878041111167E-2</v>
      </c>
    </row>
    <row r="23" spans="1:9" ht="14.45" customHeight="1" x14ac:dyDescent="0.2">
      <c r="A23" s="24" t="s">
        <v>53</v>
      </c>
      <c r="B23" s="14">
        <v>5.6943568779999998</v>
      </c>
      <c r="C23" s="15">
        <v>9.8447286247778765E-2</v>
      </c>
      <c r="D23" s="14">
        <v>6.2690963499999999</v>
      </c>
      <c r="E23" s="15">
        <v>-4.9929785494523427E-2</v>
      </c>
      <c r="F23" s="14">
        <v>5.9560817139999997</v>
      </c>
      <c r="G23" s="15">
        <v>7.0821052707941368E-2</v>
      </c>
      <c r="H23" s="14">
        <v>6.3778976910000003</v>
      </c>
      <c r="I23" s="51">
        <f t="shared" si="0"/>
        <v>1.7355187243214054E-2</v>
      </c>
    </row>
    <row r="24" spans="1:9" ht="14.45" customHeight="1" x14ac:dyDescent="0.2">
      <c r="A24" s="26" t="s">
        <v>22</v>
      </c>
      <c r="B24" s="20">
        <v>3.5060865319999999</v>
      </c>
      <c r="C24" s="21">
        <v>-7.6244283994433504E-2</v>
      </c>
      <c r="D24" s="20">
        <v>3.315974566</v>
      </c>
      <c r="E24" s="21">
        <v>-0.24290015226853823</v>
      </c>
      <c r="F24" s="20">
        <v>2.5105238390000002</v>
      </c>
      <c r="G24" s="21">
        <v>-1.6862479193530566E-2</v>
      </c>
      <c r="H24" s="20">
        <v>2.4681901829999999</v>
      </c>
      <c r="I24" s="51">
        <f t="shared" si="0"/>
        <v>-0.25566673269833518</v>
      </c>
    </row>
    <row r="25" spans="1:9" s="12" customFormat="1" ht="14.45" customHeight="1" x14ac:dyDescent="0.2">
      <c r="A25" s="23" t="s">
        <v>23</v>
      </c>
      <c r="B25" s="10">
        <v>93.512572929000001</v>
      </c>
      <c r="C25" s="11">
        <v>3.996268983274609E-2</v>
      </c>
      <c r="D25" s="10">
        <v>99.397854934999998</v>
      </c>
      <c r="E25" s="11">
        <v>-5.9054457109145253E-2</v>
      </c>
      <c r="F25" s="10">
        <v>93.527968573999999</v>
      </c>
      <c r="G25" s="11">
        <v>3.6173946612805263E-2</v>
      </c>
      <c r="H25" s="10">
        <v>96.911244315999994</v>
      </c>
      <c r="I25" s="49">
        <f t="shared" si="0"/>
        <v>-2.5016743275054543E-2</v>
      </c>
    </row>
    <row r="26" spans="1:9" ht="14.45" customHeight="1" x14ac:dyDescent="0.2">
      <c r="A26" s="25" t="s">
        <v>24</v>
      </c>
      <c r="B26" s="17">
        <v>95.108150995000003</v>
      </c>
      <c r="C26" s="18">
        <v>1.5717332061319977E-2</v>
      </c>
      <c r="D26" s="17">
        <v>98.719111143999996</v>
      </c>
      <c r="E26" s="18">
        <v>-3.1745680564613465E-2</v>
      </c>
      <c r="F26" s="17">
        <v>95.585205775999995</v>
      </c>
      <c r="G26" s="18">
        <v>3.823632079178596E-2</v>
      </c>
      <c r="H26" s="17">
        <v>99.240032366999998</v>
      </c>
      <c r="I26" s="52">
        <f t="shared" si="0"/>
        <v>5.2768022013502947E-3</v>
      </c>
    </row>
    <row r="27" spans="1:9" s="12" customFormat="1" ht="14.45" customHeight="1" x14ac:dyDescent="0.2">
      <c r="A27" s="27" t="s">
        <v>25</v>
      </c>
      <c r="B27" s="28">
        <v>1.5955780660000001</v>
      </c>
      <c r="C27" s="29"/>
      <c r="D27" s="28">
        <v>-0.67874378999999996</v>
      </c>
      <c r="E27" s="29"/>
      <c r="F27" s="28">
        <v>2.057237201</v>
      </c>
      <c r="G27" s="29"/>
      <c r="H27" s="28">
        <v>2.3287880510000001</v>
      </c>
      <c r="I27" s="54"/>
    </row>
    <row r="28" spans="1:9" s="12" customFormat="1" ht="14.45" customHeight="1" x14ac:dyDescent="0.2">
      <c r="A28" s="30" t="s">
        <v>26</v>
      </c>
      <c r="B28" s="31">
        <v>6.9042377290000001</v>
      </c>
      <c r="C28" s="32">
        <v>1.1711465305886071E-2</v>
      </c>
      <c r="D28" s="31">
        <v>7.0441287729999997</v>
      </c>
      <c r="E28" s="32">
        <v>-2.4673255359296986E-2</v>
      </c>
      <c r="F28" s="31">
        <v>6.8703271849999998</v>
      </c>
      <c r="G28" s="32">
        <v>1.1531278768348807E-2</v>
      </c>
      <c r="H28" s="31">
        <v>6.9495508429999999</v>
      </c>
      <c r="I28" s="55">
        <f t="shared" si="0"/>
        <v>-1.3426490776618838E-2</v>
      </c>
    </row>
    <row r="29" spans="1:9" ht="14.45" customHeight="1" x14ac:dyDescent="0.2">
      <c r="A29" s="24" t="s">
        <v>27</v>
      </c>
      <c r="B29" s="14">
        <v>6.4726764829999999</v>
      </c>
      <c r="C29" s="15">
        <v>0.12080774276458972</v>
      </c>
      <c r="D29" s="14">
        <v>6.9252521500000004</v>
      </c>
      <c r="E29" s="15">
        <v>-7.8315964567441831E-2</v>
      </c>
      <c r="F29" s="14">
        <v>6.3828943479999998</v>
      </c>
      <c r="G29" s="15">
        <v>0.107839948849487</v>
      </c>
      <c r="H29" s="14">
        <v>7.0712253479999996</v>
      </c>
      <c r="I29" s="51">
        <f t="shared" si="0"/>
        <v>2.1078394668994083E-2</v>
      </c>
    </row>
    <row r="30" spans="1:9" ht="14.45" customHeight="1" x14ac:dyDescent="0.2">
      <c r="A30" s="24" t="s">
        <v>28</v>
      </c>
      <c r="B30" s="33">
        <v>-0.43156124499999998</v>
      </c>
      <c r="C30" s="34"/>
      <c r="D30" s="33">
        <v>-0.118876623</v>
      </c>
      <c r="E30" s="34"/>
      <c r="F30" s="33">
        <v>-0.48743283599999998</v>
      </c>
      <c r="G30" s="34"/>
      <c r="H30" s="33">
        <v>0.121674504</v>
      </c>
      <c r="I30" s="51"/>
    </row>
    <row r="31" spans="1:9" ht="14.45" customHeight="1" x14ac:dyDescent="0.2">
      <c r="A31" s="23" t="s">
        <v>29</v>
      </c>
      <c r="B31" s="10">
        <v>100.416810658</v>
      </c>
      <c r="C31" s="11">
        <v>3.7967434926267085E-2</v>
      </c>
      <c r="D31" s="10">
        <v>106.441983709</v>
      </c>
      <c r="E31" s="11">
        <v>-5.677917432958357E-2</v>
      </c>
      <c r="F31" s="10">
        <v>100.39829576</v>
      </c>
      <c r="G31" s="11">
        <v>3.4487631227098081E-2</v>
      </c>
      <c r="H31" s="10">
        <v>103.86079516</v>
      </c>
      <c r="I31" s="49">
        <f t="shared" si="0"/>
        <v>-2.4249722328143264E-2</v>
      </c>
    </row>
    <row r="32" spans="1:9" ht="14.45" customHeight="1" x14ac:dyDescent="0.2">
      <c r="A32" s="25" t="s">
        <v>30</v>
      </c>
      <c r="B32" s="17">
        <v>101.580827478</v>
      </c>
      <c r="C32" s="18">
        <v>2.2121625286908975E-2</v>
      </c>
      <c r="D32" s="17">
        <v>105.64436329500001</v>
      </c>
      <c r="E32" s="18">
        <v>-3.4798479117475023E-2</v>
      </c>
      <c r="F32" s="17">
        <v>101.96810012500001</v>
      </c>
      <c r="G32" s="18">
        <v>4.2593297175056E-2</v>
      </c>
      <c r="H32" s="17">
        <v>106.311257716</v>
      </c>
      <c r="I32" s="52">
        <f t="shared" si="0"/>
        <v>6.3126360952905358E-3</v>
      </c>
    </row>
    <row r="33" spans="1:11" ht="14.45" customHeight="1" x14ac:dyDescent="0.2">
      <c r="A33" s="35" t="s">
        <v>31</v>
      </c>
      <c r="B33" s="33">
        <v>1.1640168200000001</v>
      </c>
      <c r="C33" s="34"/>
      <c r="D33" s="33">
        <v>-0.79762041299999997</v>
      </c>
      <c r="E33" s="34"/>
      <c r="F33" s="33">
        <v>1.569804365</v>
      </c>
      <c r="G33" s="34"/>
      <c r="H33" s="33">
        <v>2.4504625550000001</v>
      </c>
      <c r="I33" s="59"/>
    </row>
    <row r="34" spans="1:11" ht="19.5" customHeight="1" x14ac:dyDescent="0.2">
      <c r="A34" s="36" t="s">
        <v>56</v>
      </c>
      <c r="B34" s="37">
        <v>72.154605001999997</v>
      </c>
      <c r="C34" s="38">
        <v>-7.2137631648488965E-3</v>
      </c>
      <c r="D34" s="37">
        <v>71.754939569000001</v>
      </c>
      <c r="E34" s="38">
        <v>-1.5085919917179669E-2</v>
      </c>
      <c r="F34" s="37">
        <v>70.672450296999997</v>
      </c>
      <c r="G34" s="38">
        <v>-9.2518737818225727E-4</v>
      </c>
      <c r="H34" s="37">
        <v>70.607065038000002</v>
      </c>
      <c r="I34" s="61">
        <f t="shared" si="0"/>
        <v>-1.5997149992666326E-2</v>
      </c>
    </row>
    <row r="35" spans="1:11" ht="15" customHeight="1" x14ac:dyDescent="0.2">
      <c r="A35" s="22" t="s">
        <v>32</v>
      </c>
      <c r="B35" s="31"/>
      <c r="C35" s="39"/>
      <c r="D35" s="31"/>
      <c r="E35" s="39"/>
      <c r="F35" s="31"/>
      <c r="G35" s="39"/>
      <c r="H35" s="31"/>
      <c r="I35" s="98"/>
    </row>
    <row r="36" spans="1:11" ht="15" customHeight="1" x14ac:dyDescent="0.2">
      <c r="A36" s="24" t="s">
        <v>33</v>
      </c>
      <c r="B36" s="40">
        <v>0.1613397292807344</v>
      </c>
      <c r="C36" s="41">
        <v>0.40163222074741101</v>
      </c>
      <c r="D36" s="40">
        <v>0.16180690746404786</v>
      </c>
      <c r="E36" s="41">
        <v>-0.99077697245854579</v>
      </c>
      <c r="F36" s="40">
        <v>0.1518991377394624</v>
      </c>
      <c r="G36" s="41">
        <v>0.98949138788641533</v>
      </c>
      <c r="H36" s="40">
        <v>0.16179405161832655</v>
      </c>
      <c r="I36" s="100">
        <f>(H36-D36)*100</f>
        <v>-1.2855845721304604E-3</v>
      </c>
    </row>
    <row r="37" spans="1:11" ht="15" customHeight="1" x14ac:dyDescent="0.2">
      <c r="A37" s="24" t="s">
        <v>38</v>
      </c>
      <c r="B37" s="40">
        <v>7.8434290278804983E-2</v>
      </c>
      <c r="C37" s="41">
        <v>0.40074583783709372</v>
      </c>
      <c r="D37" s="40">
        <v>8.0184692293984089E-2</v>
      </c>
      <c r="E37" s="41">
        <v>-1.0030509232260565</v>
      </c>
      <c r="F37" s="40">
        <v>7.0154183061723524E-2</v>
      </c>
      <c r="G37" s="41">
        <v>1.2129499811921436</v>
      </c>
      <c r="H37" s="40">
        <v>8.2283682873644945E-2</v>
      </c>
      <c r="I37" s="100">
        <f t="shared" ref="I37" si="1">(H37-D37)*100</f>
        <v>0.2098990579660856</v>
      </c>
    </row>
    <row r="38" spans="1:11" ht="15" customHeight="1" x14ac:dyDescent="0.2">
      <c r="A38" s="24" t="s">
        <v>34</v>
      </c>
      <c r="B38" s="40">
        <v>0.86642572844432564</v>
      </c>
      <c r="C38" s="41">
        <v>-1.5525756042083061</v>
      </c>
      <c r="D38" s="40">
        <v>0.83144378897001769</v>
      </c>
      <c r="E38" s="41">
        <v>0.94355594118481489</v>
      </c>
      <c r="F38" s="40">
        <v>0.84087934838186595</v>
      </c>
      <c r="G38" s="41">
        <v>-3.3058252604741711</v>
      </c>
      <c r="H38" s="40">
        <v>0.80782109577712413</v>
      </c>
      <c r="I38" s="100">
        <f>(H38-D38)*100</f>
        <v>-2.3622693192893562</v>
      </c>
    </row>
    <row r="39" spans="1:11" ht="15" customHeight="1" x14ac:dyDescent="0.2">
      <c r="A39" s="101" t="s">
        <v>59</v>
      </c>
      <c r="B39" s="102">
        <v>5.3701945100994148</v>
      </c>
      <c r="C39" s="103">
        <v>-0.21171928449391242</v>
      </c>
      <c r="D39" s="102">
        <v>5.1384937886830171</v>
      </c>
      <c r="E39" s="103">
        <v>0.39728054746985286</v>
      </c>
      <c r="F39" s="102">
        <v>5.53577433615287</v>
      </c>
      <c r="G39" s="103">
        <v>-0.54287696015550946</v>
      </c>
      <c r="H39" s="102">
        <v>4.9928973759973605</v>
      </c>
      <c r="I39" s="103">
        <f>(H39-D39)</f>
        <v>-0.1455964126856566</v>
      </c>
    </row>
    <row r="40" spans="1:11" ht="23.1" customHeight="1" x14ac:dyDescent="0.2">
      <c r="A40" s="115" t="s">
        <v>55</v>
      </c>
      <c r="B40" s="115"/>
      <c r="C40" s="115"/>
      <c r="D40" s="115"/>
      <c r="E40" s="115"/>
      <c r="F40" s="115"/>
      <c r="G40" s="115"/>
      <c r="H40" s="115"/>
      <c r="I40" s="2"/>
    </row>
    <row r="41" spans="1:11" x14ac:dyDescent="0.2">
      <c r="A41" s="43" t="s">
        <v>48</v>
      </c>
      <c r="B41" s="2"/>
      <c r="C41" s="2"/>
      <c r="D41" s="2"/>
      <c r="E41" s="2"/>
      <c r="F41" s="2"/>
      <c r="G41" s="2"/>
      <c r="H41" s="2"/>
      <c r="I41" s="2"/>
    </row>
    <row r="42" spans="1:11" ht="26.1" customHeight="1" x14ac:dyDescent="0.2">
      <c r="A42" s="116" t="s">
        <v>58</v>
      </c>
      <c r="B42" s="116"/>
      <c r="C42" s="116"/>
      <c r="D42" s="116"/>
      <c r="E42" s="116"/>
      <c r="F42" s="116"/>
      <c r="G42" s="116"/>
      <c r="H42" s="116"/>
      <c r="I42" s="2"/>
      <c r="J42" s="75"/>
      <c r="K42" s="75"/>
    </row>
    <row r="43" spans="1:11" x14ac:dyDescent="0.2">
      <c r="A43" s="45"/>
      <c r="B43" s="2"/>
      <c r="C43" s="2"/>
      <c r="D43" s="2"/>
      <c r="E43" s="2"/>
      <c r="F43" s="2"/>
      <c r="G43" s="2"/>
      <c r="H43" s="2"/>
      <c r="I43" s="2"/>
    </row>
  </sheetData>
  <mergeCells count="3">
    <mergeCell ref="G2:H2"/>
    <mergeCell ref="A40:H40"/>
    <mergeCell ref="A42:H42"/>
  </mergeCells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>
      <pane xSplit="1" ySplit="3" topLeftCell="B14" activePane="bottomRight" state="frozen"/>
      <selection pane="topRight"/>
      <selection pane="bottomLeft"/>
      <selection pane="bottomRight" activeCell="A2" sqref="A2:I44"/>
    </sheetView>
  </sheetViews>
  <sheetFormatPr baseColWidth="10" defaultColWidth="11.42578125" defaultRowHeight="12.75" x14ac:dyDescent="0.2"/>
  <cols>
    <col min="1" max="1" width="53.140625" style="4" customWidth="1"/>
    <col min="2" max="3" width="11.42578125" style="63"/>
    <col min="4" max="5" width="11.85546875" style="4" customWidth="1"/>
    <col min="6" max="6" width="12.42578125" style="4" customWidth="1"/>
    <col min="7" max="7" width="11.85546875" style="4" customWidth="1"/>
    <col min="8" max="8" width="12.42578125" style="4" customWidth="1"/>
    <col min="9" max="16384" width="11.42578125" style="4"/>
  </cols>
  <sheetData>
    <row r="1" spans="1:16" ht="18.75" x14ac:dyDescent="0.25">
      <c r="A1" s="47" t="s">
        <v>47</v>
      </c>
      <c r="B1" s="48"/>
      <c r="C1" s="48"/>
      <c r="D1" s="2"/>
      <c r="E1" s="48"/>
      <c r="F1" s="2"/>
      <c r="G1" s="2"/>
      <c r="H1" s="2"/>
      <c r="I1" s="2"/>
    </row>
    <row r="2" spans="1:16" x14ac:dyDescent="0.2">
      <c r="A2" s="5" t="s">
        <v>0</v>
      </c>
      <c r="B2" s="48"/>
      <c r="C2" s="48"/>
      <c r="D2" s="2"/>
      <c r="E2" s="48"/>
      <c r="F2" s="2"/>
      <c r="G2" s="114" t="s">
        <v>1</v>
      </c>
      <c r="H2" s="114"/>
      <c r="I2" s="2"/>
    </row>
    <row r="3" spans="1:16" ht="30.6" customHeight="1" x14ac:dyDescent="0.2">
      <c r="A3" s="46" t="s">
        <v>42</v>
      </c>
      <c r="B3" s="6">
        <v>2018</v>
      </c>
      <c r="C3" s="7" t="s">
        <v>35</v>
      </c>
      <c r="D3" s="6">
        <v>2019</v>
      </c>
      <c r="E3" s="7" t="s">
        <v>54</v>
      </c>
      <c r="F3" s="6">
        <v>2020</v>
      </c>
      <c r="G3" s="7" t="s">
        <v>60</v>
      </c>
      <c r="H3" s="6">
        <v>2021</v>
      </c>
      <c r="I3" s="7" t="s">
        <v>67</v>
      </c>
    </row>
    <row r="4" spans="1:16" s="12" customFormat="1" ht="15" customHeight="1" x14ac:dyDescent="0.2">
      <c r="A4" s="9" t="s">
        <v>3</v>
      </c>
      <c r="B4" s="10">
        <v>34.573195525000003</v>
      </c>
      <c r="C4" s="11">
        <v>3.7106293604603158E-2</v>
      </c>
      <c r="D4" s="10">
        <v>35.856078668999999</v>
      </c>
      <c r="E4" s="11">
        <v>2.0922799587914875E-2</v>
      </c>
      <c r="F4" s="10">
        <v>36.606288216999999</v>
      </c>
      <c r="G4" s="11">
        <v>3.728303760024998E-2</v>
      </c>
      <c r="H4" s="10">
        <v>37.971081837</v>
      </c>
      <c r="I4" s="49">
        <f>(H4/D4)-1</f>
        <v>5.8985902711903737E-2</v>
      </c>
      <c r="K4" s="50"/>
      <c r="L4" s="50"/>
      <c r="M4" s="50"/>
      <c r="N4" s="50"/>
      <c r="O4" s="50"/>
      <c r="P4" s="50"/>
    </row>
    <row r="5" spans="1:16" s="12" customFormat="1" ht="15" customHeight="1" x14ac:dyDescent="0.2">
      <c r="A5" s="13" t="s">
        <v>4</v>
      </c>
      <c r="B5" s="14">
        <v>12.858047093</v>
      </c>
      <c r="C5" s="15">
        <v>6.2894230605226253E-2</v>
      </c>
      <c r="D5" s="14">
        <v>13.666744072</v>
      </c>
      <c r="E5" s="15">
        <v>4.6456975169439918E-3</v>
      </c>
      <c r="F5" s="14">
        <v>13.730235630999999</v>
      </c>
      <c r="G5" s="15">
        <v>5.1878557232605926E-2</v>
      </c>
      <c r="H5" s="14">
        <v>14.442540446000001</v>
      </c>
      <c r="I5" s="51">
        <f t="shared" ref="I5:I34" si="0">(H5/D5)-1</f>
        <v>5.6765266834068351E-2</v>
      </c>
      <c r="K5" s="50"/>
      <c r="L5" s="50"/>
      <c r="M5" s="50"/>
      <c r="N5" s="50"/>
      <c r="O5" s="50"/>
      <c r="P5" s="50"/>
    </row>
    <row r="6" spans="1:16" s="12" customFormat="1" ht="15" customHeight="1" x14ac:dyDescent="0.2">
      <c r="A6" s="13" t="s">
        <v>5</v>
      </c>
      <c r="B6" s="14">
        <v>10.922275618</v>
      </c>
      <c r="C6" s="15">
        <v>4.0668759106203378E-2</v>
      </c>
      <c r="D6" s="14">
        <v>11.366471014</v>
      </c>
      <c r="E6" s="15">
        <v>3.0292245286677622E-2</v>
      </c>
      <c r="F6" s="14">
        <v>11.710786942</v>
      </c>
      <c r="G6" s="15">
        <v>3.8766977338797526E-2</v>
      </c>
      <c r="H6" s="14">
        <v>12.164778754</v>
      </c>
      <c r="I6" s="51">
        <f t="shared" si="0"/>
        <v>7.0233561412045065E-2</v>
      </c>
      <c r="K6" s="50"/>
      <c r="L6" s="50"/>
      <c r="M6" s="50"/>
      <c r="N6" s="50"/>
      <c r="O6" s="50"/>
      <c r="P6" s="50"/>
    </row>
    <row r="7" spans="1:16" s="12" customFormat="1" ht="15" customHeight="1" x14ac:dyDescent="0.2">
      <c r="A7" s="13" t="s">
        <v>6</v>
      </c>
      <c r="B7" s="14">
        <v>1.0957544370000001</v>
      </c>
      <c r="C7" s="15">
        <v>-5.6379283454363938E-2</v>
      </c>
      <c r="D7" s="14">
        <v>1.0339765869999999</v>
      </c>
      <c r="E7" s="15">
        <v>-1.1072018596877564E-2</v>
      </c>
      <c r="F7" s="14">
        <v>1.0225283789999999</v>
      </c>
      <c r="G7" s="15">
        <v>-7.4690654624853248E-2</v>
      </c>
      <c r="H7" s="14">
        <v>0.94615506500000002</v>
      </c>
      <c r="I7" s="51">
        <f t="shared" si="0"/>
        <v>-8.4935696904711366E-2</v>
      </c>
      <c r="K7" s="50"/>
      <c r="L7" s="50"/>
      <c r="M7" s="50"/>
      <c r="N7" s="50"/>
      <c r="O7" s="50"/>
      <c r="P7" s="50"/>
    </row>
    <row r="8" spans="1:16" ht="15" customHeight="1" x14ac:dyDescent="0.2">
      <c r="A8" s="13" t="s">
        <v>7</v>
      </c>
      <c r="B8" s="14">
        <v>7.7805340010000004</v>
      </c>
      <c r="C8" s="15">
        <v>3.3898932896649914E-3</v>
      </c>
      <c r="D8" s="14">
        <v>7.806909181</v>
      </c>
      <c r="E8" s="15">
        <v>3.1214475325660906E-2</v>
      </c>
      <c r="F8" s="14">
        <v>8.0505977550000001</v>
      </c>
      <c r="G8" s="15">
        <v>3.5589865090707162E-2</v>
      </c>
      <c r="H8" s="14">
        <v>8.3371174430000003</v>
      </c>
      <c r="I8" s="51">
        <f t="shared" si="0"/>
        <v>6.7915259382085535E-2</v>
      </c>
      <c r="K8" s="50"/>
      <c r="L8" s="50"/>
      <c r="M8" s="50"/>
      <c r="N8" s="50"/>
      <c r="O8" s="50"/>
      <c r="P8" s="50"/>
    </row>
    <row r="9" spans="1:16" s="12" customFormat="1" ht="15" customHeight="1" x14ac:dyDescent="0.2">
      <c r="A9" s="13" t="s">
        <v>8</v>
      </c>
      <c r="B9" s="14">
        <v>1.9165843739999999</v>
      </c>
      <c r="C9" s="15">
        <v>3.4119780943179023E-2</v>
      </c>
      <c r="D9" s="14">
        <v>1.9819778130000001</v>
      </c>
      <c r="E9" s="15">
        <v>5.5581699390093053E-2</v>
      </c>
      <c r="F9" s="14">
        <v>2.0921395079999998</v>
      </c>
      <c r="G9" s="15">
        <v>-5.5681659638158187E-3</v>
      </c>
      <c r="H9" s="14">
        <v>2.0804901280000001</v>
      </c>
      <c r="I9" s="51">
        <f t="shared" si="0"/>
        <v>4.9704045299522326E-2</v>
      </c>
      <c r="K9" s="50"/>
      <c r="L9" s="50"/>
      <c r="M9" s="50"/>
      <c r="N9" s="50"/>
      <c r="O9" s="50"/>
      <c r="P9" s="50"/>
    </row>
    <row r="10" spans="1:16" ht="15" customHeight="1" x14ac:dyDescent="0.2">
      <c r="A10" s="16" t="s">
        <v>9</v>
      </c>
      <c r="B10" s="17">
        <v>43.286793805000002</v>
      </c>
      <c r="C10" s="18">
        <v>4.0893666922393601E-2</v>
      </c>
      <c r="D10" s="17">
        <v>45.056949533000001</v>
      </c>
      <c r="E10" s="18">
        <v>1.4530575855351557E-2</v>
      </c>
      <c r="F10" s="17">
        <v>45.711652956000002</v>
      </c>
      <c r="G10" s="18">
        <v>4.8867955336250768E-2</v>
      </c>
      <c r="H10" s="17">
        <v>47.945487970999999</v>
      </c>
      <c r="I10" s="52">
        <f t="shared" si="0"/>
        <v>6.4108610723511372E-2</v>
      </c>
      <c r="K10" s="50"/>
      <c r="L10" s="50"/>
      <c r="M10" s="50"/>
      <c r="N10" s="50"/>
      <c r="O10" s="50"/>
      <c r="P10" s="50"/>
    </row>
    <row r="11" spans="1:16" ht="15" customHeight="1" x14ac:dyDescent="0.2">
      <c r="A11" s="13" t="s">
        <v>10</v>
      </c>
      <c r="B11" s="14">
        <v>22.110638550000001</v>
      </c>
      <c r="C11" s="15">
        <v>5.1233367161166887E-2</v>
      </c>
      <c r="D11" s="14">
        <v>23.243441013000002</v>
      </c>
      <c r="E11" s="15">
        <v>1.8651577912131456E-2</v>
      </c>
      <c r="F11" s="14">
        <v>23.676967864000002</v>
      </c>
      <c r="G11" s="15">
        <v>6.0975106199940843E-3</v>
      </c>
      <c r="H11" s="14">
        <v>23.821338427000001</v>
      </c>
      <c r="I11" s="51">
        <f t="shared" si="0"/>
        <v>2.486281672652435E-2</v>
      </c>
      <c r="K11" s="50"/>
      <c r="L11" s="50"/>
      <c r="M11" s="50"/>
      <c r="N11" s="50"/>
      <c r="O11" s="50"/>
      <c r="P11" s="50"/>
    </row>
    <row r="12" spans="1:16" ht="15" customHeight="1" x14ac:dyDescent="0.2">
      <c r="A12" s="13" t="s">
        <v>11</v>
      </c>
      <c r="B12" s="14">
        <v>8.2933753639999992</v>
      </c>
      <c r="C12" s="15">
        <v>1.0796661198850366E-2</v>
      </c>
      <c r="D12" s="14">
        <v>8.3829161279999997</v>
      </c>
      <c r="E12" s="15">
        <v>-2.1288721880911021E-3</v>
      </c>
      <c r="F12" s="14">
        <v>8.3650699710000005</v>
      </c>
      <c r="G12" s="15">
        <v>0.14422719955512497</v>
      </c>
      <c r="H12" s="14">
        <v>9.5715405869999994</v>
      </c>
      <c r="I12" s="51">
        <f t="shared" si="0"/>
        <v>0.14179128609313452</v>
      </c>
      <c r="K12" s="50"/>
      <c r="L12" s="50"/>
      <c r="M12" s="50"/>
      <c r="N12" s="50"/>
      <c r="O12" s="50"/>
      <c r="P12" s="50"/>
    </row>
    <row r="13" spans="1:16" ht="15" customHeight="1" x14ac:dyDescent="0.2">
      <c r="A13" s="13" t="s">
        <v>12</v>
      </c>
      <c r="B13" s="14">
        <v>2.7089481019999999</v>
      </c>
      <c r="C13" s="15">
        <v>3.1208373441182991E-2</v>
      </c>
      <c r="D13" s="14">
        <v>2.7934899660000001</v>
      </c>
      <c r="E13" s="15">
        <v>4.4068906814895614E-2</v>
      </c>
      <c r="F13" s="14">
        <v>2.9165960150000001</v>
      </c>
      <c r="G13" s="15">
        <v>3.9138820190701029E-2</v>
      </c>
      <c r="H13" s="14">
        <v>3.0307481420000002</v>
      </c>
      <c r="I13" s="51">
        <f t="shared" si="0"/>
        <v>8.49325320254255E-2</v>
      </c>
      <c r="K13" s="50"/>
      <c r="L13" s="50"/>
      <c r="M13" s="50"/>
      <c r="N13" s="50"/>
      <c r="O13" s="50"/>
      <c r="P13" s="50"/>
    </row>
    <row r="14" spans="1:16" ht="15" customHeight="1" x14ac:dyDescent="0.2">
      <c r="A14" s="13" t="s">
        <v>13</v>
      </c>
      <c r="B14" s="14">
        <v>8.3016630029999998</v>
      </c>
      <c r="C14" s="15">
        <v>5.4491460546703285E-2</v>
      </c>
      <c r="D14" s="14">
        <v>8.7540327449999999</v>
      </c>
      <c r="E14" s="15">
        <v>2.4236734791880377E-3</v>
      </c>
      <c r="F14" s="14">
        <v>8.7752496620000002</v>
      </c>
      <c r="G14" s="15">
        <v>8.4526641927011203E-2</v>
      </c>
      <c r="H14" s="14">
        <v>9.5169920480000005</v>
      </c>
      <c r="I14" s="51">
        <f t="shared" si="0"/>
        <v>8.7155180386522701E-2</v>
      </c>
      <c r="K14" s="50"/>
      <c r="L14" s="50"/>
      <c r="M14" s="50"/>
      <c r="N14" s="50"/>
      <c r="O14" s="50"/>
      <c r="P14" s="50"/>
    </row>
    <row r="15" spans="1:16" ht="15" customHeight="1" x14ac:dyDescent="0.2">
      <c r="A15" s="19" t="s">
        <v>14</v>
      </c>
      <c r="B15" s="20">
        <v>1.8721687849999999</v>
      </c>
      <c r="C15" s="21">
        <v>5.8226026880370263E-3</v>
      </c>
      <c r="D15" s="20">
        <v>1.88306968</v>
      </c>
      <c r="E15" s="21">
        <v>5.0290099726952198E-2</v>
      </c>
      <c r="F15" s="20">
        <v>1.977769442</v>
      </c>
      <c r="G15" s="21">
        <v>1.3701962637564069E-2</v>
      </c>
      <c r="H15" s="20">
        <v>2.0048687649999999</v>
      </c>
      <c r="I15" s="53">
        <f t="shared" si="0"/>
        <v>6.4681135432014258E-2</v>
      </c>
      <c r="K15" s="50"/>
      <c r="L15" s="50"/>
      <c r="M15" s="50"/>
      <c r="N15" s="50"/>
      <c r="O15" s="50"/>
      <c r="P15" s="50"/>
    </row>
    <row r="16" spans="1:16" s="12" customFormat="1" ht="15" customHeight="1" x14ac:dyDescent="0.2">
      <c r="A16" s="22" t="s">
        <v>15</v>
      </c>
      <c r="B16" s="10">
        <v>8.7135982799999994</v>
      </c>
      <c r="C16" s="11">
        <v>5.5920937406354732E-2</v>
      </c>
      <c r="D16" s="10">
        <v>9.2008708640000005</v>
      </c>
      <c r="E16" s="11">
        <v>-1.0380118079222678E-2</v>
      </c>
      <c r="F16" s="10">
        <v>9.1053647380000005</v>
      </c>
      <c r="G16" s="11">
        <v>9.544278796138439E-2</v>
      </c>
      <c r="H16" s="10">
        <v>9.9744061340000005</v>
      </c>
      <c r="I16" s="49">
        <f t="shared" si="0"/>
        <v>8.4071962473312167E-2</v>
      </c>
      <c r="K16" s="50"/>
      <c r="L16" s="50"/>
      <c r="M16" s="50"/>
      <c r="N16" s="50"/>
      <c r="O16" s="50"/>
      <c r="P16" s="50"/>
    </row>
    <row r="17" spans="1:16" ht="15" customHeight="1" x14ac:dyDescent="0.2">
      <c r="A17" s="23" t="s">
        <v>16</v>
      </c>
      <c r="B17" s="10">
        <v>14.050739612999999</v>
      </c>
      <c r="C17" s="11">
        <v>0.15483418189510512</v>
      </c>
      <c r="D17" s="10">
        <v>16.226274386</v>
      </c>
      <c r="E17" s="11">
        <v>-9.086754820762466E-2</v>
      </c>
      <c r="F17" s="10">
        <v>14.751832616</v>
      </c>
      <c r="G17" s="11">
        <v>3.4946313683146046E-2</v>
      </c>
      <c r="H17" s="10">
        <v>15.267354786</v>
      </c>
      <c r="I17" s="49">
        <f t="shared" si="0"/>
        <v>-5.9096720367760702E-2</v>
      </c>
      <c r="K17" s="50"/>
      <c r="L17" s="50"/>
      <c r="M17" s="50"/>
      <c r="N17" s="50"/>
      <c r="O17" s="50"/>
      <c r="P17" s="50"/>
    </row>
    <row r="18" spans="1:16" s="12" customFormat="1" ht="15" customHeight="1" x14ac:dyDescent="0.2">
      <c r="A18" s="24" t="s">
        <v>17</v>
      </c>
      <c r="B18" s="14">
        <v>11.165118671</v>
      </c>
      <c r="C18" s="15">
        <v>0.15229697758758376</v>
      </c>
      <c r="D18" s="14">
        <v>12.865532499</v>
      </c>
      <c r="E18" s="15">
        <v>-0.11376709313149436</v>
      </c>
      <c r="F18" s="14">
        <v>11.401858265</v>
      </c>
      <c r="G18" s="15">
        <v>6.0873012878133625E-2</v>
      </c>
      <c r="H18" s="14">
        <v>12.095923730000001</v>
      </c>
      <c r="I18" s="51">
        <f t="shared" si="0"/>
        <v>-5.9819425978661855E-2</v>
      </c>
      <c r="K18" s="50"/>
      <c r="L18" s="50"/>
      <c r="M18" s="50"/>
      <c r="N18" s="50"/>
      <c r="O18" s="50"/>
      <c r="P18" s="50"/>
    </row>
    <row r="19" spans="1:16" ht="15" customHeight="1" x14ac:dyDescent="0.2">
      <c r="A19" s="24" t="s">
        <v>18</v>
      </c>
      <c r="B19" s="14">
        <v>1.6616499849999999</v>
      </c>
      <c r="C19" s="15">
        <v>0.15282196870118825</v>
      </c>
      <c r="D19" s="14">
        <v>1.9155866070000001</v>
      </c>
      <c r="E19" s="15">
        <v>8.8712035456405713E-2</v>
      </c>
      <c r="F19" s="14">
        <v>2.0855221940000002</v>
      </c>
      <c r="G19" s="15">
        <v>-6.4205706074590974E-2</v>
      </c>
      <c r="H19" s="14">
        <v>1.9516197689999999</v>
      </c>
      <c r="I19" s="51">
        <f t="shared" si="0"/>
        <v>1.8810510508022071E-2</v>
      </c>
      <c r="K19" s="50"/>
      <c r="L19" s="50"/>
      <c r="M19" s="50"/>
      <c r="N19" s="50"/>
      <c r="O19" s="50"/>
      <c r="P19" s="50"/>
    </row>
    <row r="20" spans="1:16" ht="15" customHeight="1" x14ac:dyDescent="0.2">
      <c r="A20" s="24" t="s">
        <v>19</v>
      </c>
      <c r="B20" s="14">
        <v>1.2239709560000001</v>
      </c>
      <c r="C20" s="15">
        <v>0.18071043427602373</v>
      </c>
      <c r="D20" s="14">
        <v>1.445155279</v>
      </c>
      <c r="E20" s="15">
        <v>-0.12504062755459788</v>
      </c>
      <c r="F20" s="14">
        <v>1.2644521559999999</v>
      </c>
      <c r="G20" s="15">
        <v>-3.5304515705218975E-2</v>
      </c>
      <c r="H20" s="14">
        <v>1.219811285</v>
      </c>
      <c r="I20" s="51">
        <f t="shared" si="0"/>
        <v>-0.15593064446052507</v>
      </c>
      <c r="K20" s="50"/>
      <c r="L20" s="50"/>
      <c r="M20" s="50"/>
      <c r="N20" s="50"/>
      <c r="O20" s="50"/>
      <c r="P20" s="50"/>
    </row>
    <row r="21" spans="1:16" s="12" customFormat="1" ht="15" customHeight="1" x14ac:dyDescent="0.2">
      <c r="A21" s="25" t="s">
        <v>20</v>
      </c>
      <c r="B21" s="17">
        <v>5.0647258160000002</v>
      </c>
      <c r="C21" s="18">
        <v>0.1521141084412061</v>
      </c>
      <c r="D21" s="17">
        <v>5.8351420679999997</v>
      </c>
      <c r="E21" s="18">
        <v>-5.3799644865818896E-2</v>
      </c>
      <c r="F21" s="17">
        <v>5.5212134969999997</v>
      </c>
      <c r="G21" s="18">
        <v>8.60216103322331E-2</v>
      </c>
      <c r="H21" s="17">
        <v>5.9961571730000003</v>
      </c>
      <c r="I21" s="52">
        <f t="shared" si="0"/>
        <v>2.7594033379754412E-2</v>
      </c>
      <c r="K21" s="50"/>
      <c r="L21" s="50"/>
      <c r="M21" s="50"/>
      <c r="N21" s="50"/>
      <c r="O21" s="50"/>
      <c r="P21" s="50"/>
    </row>
    <row r="22" spans="1:16" ht="15" customHeight="1" x14ac:dyDescent="0.2">
      <c r="A22" s="24" t="s">
        <v>21</v>
      </c>
      <c r="B22" s="14">
        <v>0.92212201800000004</v>
      </c>
      <c r="C22" s="15">
        <v>0.13789985763033807</v>
      </c>
      <c r="D22" s="14">
        <v>1.0492825130000001</v>
      </c>
      <c r="E22" s="15">
        <v>7.8021810128079405E-2</v>
      </c>
      <c r="F22" s="14">
        <v>1.1311494339999999</v>
      </c>
      <c r="G22" s="15">
        <v>0.21310606428681633</v>
      </c>
      <c r="H22" s="14">
        <v>1.3722042379999999</v>
      </c>
      <c r="I22" s="51">
        <f t="shared" si="0"/>
        <v>0.30775479529982386</v>
      </c>
      <c r="K22" s="50"/>
      <c r="L22" s="50"/>
      <c r="M22" s="50"/>
      <c r="N22" s="50"/>
      <c r="O22" s="50"/>
      <c r="P22" s="50"/>
    </row>
    <row r="23" spans="1:16" ht="15" customHeight="1" x14ac:dyDescent="0.2">
      <c r="A23" s="24" t="s">
        <v>53</v>
      </c>
      <c r="B23" s="14">
        <v>2.6119430229999998</v>
      </c>
      <c r="C23" s="15">
        <v>0.13652510290612119</v>
      </c>
      <c r="D23" s="14">
        <v>2.9685388129999999</v>
      </c>
      <c r="E23" s="15">
        <v>-5.4261415176585115E-2</v>
      </c>
      <c r="F23" s="14">
        <v>2.8074616959999998</v>
      </c>
      <c r="G23" s="15">
        <v>0.15280830780745225</v>
      </c>
      <c r="H23" s="14">
        <v>3.236465167</v>
      </c>
      <c r="I23" s="51">
        <f t="shared" si="0"/>
        <v>9.0255297598495599E-2</v>
      </c>
      <c r="K23" s="50"/>
      <c r="L23" s="50"/>
      <c r="M23" s="50"/>
      <c r="N23" s="50"/>
      <c r="O23" s="50"/>
      <c r="P23" s="50"/>
    </row>
    <row r="24" spans="1:16" ht="15" customHeight="1" x14ac:dyDescent="0.2">
      <c r="A24" s="26" t="s">
        <v>22</v>
      </c>
      <c r="B24" s="20">
        <v>1.5306607750000001</v>
      </c>
      <c r="C24" s="21">
        <v>0.1872785732031319</v>
      </c>
      <c r="D24" s="20">
        <v>1.8173207410000001</v>
      </c>
      <c r="E24" s="21">
        <v>-0.12915627368608784</v>
      </c>
      <c r="F24" s="20">
        <v>1.5826023659999999</v>
      </c>
      <c r="G24" s="21">
        <v>-0.12328719088999518</v>
      </c>
      <c r="H24" s="20">
        <v>1.387487766</v>
      </c>
      <c r="I24" s="51">
        <f t="shared" si="0"/>
        <v>-0.23652015040750585</v>
      </c>
      <c r="K24" s="50"/>
      <c r="L24" s="50"/>
      <c r="M24" s="50"/>
      <c r="N24" s="50"/>
      <c r="O24" s="50"/>
      <c r="P24" s="50"/>
    </row>
    <row r="25" spans="1:16" s="12" customFormat="1" ht="15" customHeight="1" x14ac:dyDescent="0.2">
      <c r="A25" s="23" t="s">
        <v>23</v>
      </c>
      <c r="B25" s="10">
        <v>48.623935138999997</v>
      </c>
      <c r="C25" s="11">
        <v>7.1125833524446458E-2</v>
      </c>
      <c r="D25" s="10">
        <v>52.082353054999999</v>
      </c>
      <c r="E25" s="11">
        <v>-1.3905520363782231E-2</v>
      </c>
      <c r="F25" s="10">
        <v>51.358120833999998</v>
      </c>
      <c r="G25" s="11">
        <v>3.6611849469289748E-2</v>
      </c>
      <c r="H25" s="10">
        <v>53.238436622999998</v>
      </c>
      <c r="I25" s="49">
        <f t="shared" si="0"/>
        <v>2.2197222287156482E-2</v>
      </c>
      <c r="K25" s="50"/>
      <c r="L25" s="50"/>
      <c r="M25" s="50"/>
      <c r="N25" s="50"/>
      <c r="O25" s="50"/>
      <c r="P25" s="50"/>
    </row>
    <row r="26" spans="1:16" ht="15" customHeight="1" x14ac:dyDescent="0.2">
      <c r="A26" s="25" t="s">
        <v>24</v>
      </c>
      <c r="B26" s="17">
        <v>48.351519621999998</v>
      </c>
      <c r="C26" s="18">
        <v>5.2543787658827501E-2</v>
      </c>
      <c r="D26" s="17">
        <v>50.892091602000001</v>
      </c>
      <c r="E26" s="18">
        <v>6.6960276395204854E-3</v>
      </c>
      <c r="F26" s="17">
        <v>51.232866454000003</v>
      </c>
      <c r="G26" s="18">
        <v>5.2871894127417329E-2</v>
      </c>
      <c r="H26" s="17">
        <v>53.941645145000003</v>
      </c>
      <c r="I26" s="52">
        <f t="shared" si="0"/>
        <v>5.9921953431368857E-2</v>
      </c>
      <c r="K26" s="50"/>
      <c r="L26" s="50"/>
      <c r="M26" s="50"/>
      <c r="N26" s="50"/>
      <c r="O26" s="50"/>
      <c r="P26" s="50"/>
    </row>
    <row r="27" spans="1:16" s="12" customFormat="1" ht="15" customHeight="1" x14ac:dyDescent="0.2">
      <c r="A27" s="27" t="s">
        <v>25</v>
      </c>
      <c r="B27" s="28">
        <v>-0.27241551600000002</v>
      </c>
      <c r="C27" s="29"/>
      <c r="D27" s="28">
        <v>-1.190261453</v>
      </c>
      <c r="E27" s="29"/>
      <c r="F27" s="28">
        <v>-0.12525438</v>
      </c>
      <c r="G27" s="29"/>
      <c r="H27" s="28">
        <v>0.70320852099999998</v>
      </c>
      <c r="I27" s="54"/>
      <c r="K27" s="50"/>
      <c r="L27" s="50"/>
      <c r="M27" s="50"/>
      <c r="N27" s="50"/>
      <c r="O27" s="50"/>
      <c r="P27" s="50"/>
    </row>
    <row r="28" spans="1:16" s="12" customFormat="1" ht="15" customHeight="1" x14ac:dyDescent="0.2">
      <c r="A28" s="30" t="s">
        <v>26</v>
      </c>
      <c r="B28" s="31">
        <v>4.0750481199999999</v>
      </c>
      <c r="C28" s="32">
        <v>3.0014734402694643E-2</v>
      </c>
      <c r="D28" s="31">
        <v>4.1973596070000001</v>
      </c>
      <c r="E28" s="32">
        <v>-4.1387049541881216E-2</v>
      </c>
      <c r="F28" s="31">
        <v>4.0236432769999997</v>
      </c>
      <c r="G28" s="32">
        <v>0.10240758129712302</v>
      </c>
      <c r="H28" s="31">
        <v>4.4356948530000002</v>
      </c>
      <c r="I28" s="55">
        <f t="shared" si="0"/>
        <v>5.6782184114633649E-2</v>
      </c>
      <c r="K28" s="50"/>
      <c r="L28" s="50"/>
      <c r="M28" s="50"/>
      <c r="N28" s="50"/>
      <c r="O28" s="50"/>
      <c r="P28" s="50"/>
    </row>
    <row r="29" spans="1:16" ht="15" customHeight="1" x14ac:dyDescent="0.2">
      <c r="A29" s="24" t="s">
        <v>27</v>
      </c>
      <c r="B29" s="14">
        <v>4.4011038600000001</v>
      </c>
      <c r="C29" s="15">
        <v>0.20744805417975298</v>
      </c>
      <c r="D29" s="14">
        <v>5.3141042919999997</v>
      </c>
      <c r="E29" s="15">
        <v>4.9495745387603041E-2</v>
      </c>
      <c r="F29" s="14">
        <v>5.577129845</v>
      </c>
      <c r="G29" s="15">
        <v>-0.1857842834570046</v>
      </c>
      <c r="H29" s="14">
        <v>4.5409867730000002</v>
      </c>
      <c r="I29" s="51">
        <f t="shared" si="0"/>
        <v>-0.14548406966040772</v>
      </c>
      <c r="K29" s="50"/>
      <c r="L29" s="50"/>
      <c r="M29" s="50"/>
      <c r="N29" s="50"/>
      <c r="O29" s="50"/>
      <c r="P29" s="50"/>
    </row>
    <row r="30" spans="1:16" s="57" customFormat="1" ht="15" customHeight="1" x14ac:dyDescent="0.2">
      <c r="A30" s="42" t="s">
        <v>28</v>
      </c>
      <c r="B30" s="33">
        <v>0.32605573900000001</v>
      </c>
      <c r="C30" s="34"/>
      <c r="D30" s="33">
        <v>1.116744685</v>
      </c>
      <c r="E30" s="34"/>
      <c r="F30" s="33">
        <v>1.553486567</v>
      </c>
      <c r="G30" s="34"/>
      <c r="H30" s="33">
        <v>0.10529192</v>
      </c>
      <c r="I30" s="51"/>
      <c r="K30" s="50"/>
      <c r="L30" s="50"/>
      <c r="M30" s="50"/>
      <c r="N30" s="50"/>
      <c r="O30" s="50"/>
      <c r="P30" s="50"/>
    </row>
    <row r="31" spans="1:16" ht="15" customHeight="1" x14ac:dyDescent="0.2">
      <c r="A31" s="25" t="s">
        <v>29</v>
      </c>
      <c r="B31" s="10">
        <v>52.698983259000002</v>
      </c>
      <c r="C31" s="11">
        <v>6.7946840366952976E-2</v>
      </c>
      <c r="D31" s="10">
        <v>56.279712662000001</v>
      </c>
      <c r="E31" s="11">
        <v>-1.5955101910218095E-2</v>
      </c>
      <c r="F31" s="10">
        <v>55.381764111000003</v>
      </c>
      <c r="G31" s="11">
        <v>4.1392097232682445E-2</v>
      </c>
      <c r="H31" s="10">
        <v>57.674131475999999</v>
      </c>
      <c r="I31" s="49">
        <f t="shared" si="0"/>
        <v>2.4776580192839237E-2</v>
      </c>
      <c r="K31" s="50"/>
      <c r="L31" s="50"/>
      <c r="M31" s="50"/>
      <c r="N31" s="50"/>
      <c r="O31" s="50"/>
      <c r="P31" s="50"/>
    </row>
    <row r="32" spans="1:16" ht="15" customHeight="1" x14ac:dyDescent="0.2">
      <c r="A32" s="25" t="s">
        <v>30</v>
      </c>
      <c r="B32" s="17">
        <v>52.752623481999997</v>
      </c>
      <c r="C32" s="18">
        <v>6.5467311084128621E-2</v>
      </c>
      <c r="D32" s="17">
        <v>56.206195893999997</v>
      </c>
      <c r="E32" s="18">
        <v>1.07425951071074E-2</v>
      </c>
      <c r="F32" s="17">
        <v>56.809996298999998</v>
      </c>
      <c r="G32" s="18">
        <v>2.944262855073343E-2</v>
      </c>
      <c r="H32" s="17">
        <v>58.482631918000003</v>
      </c>
      <c r="I32" s="52">
        <f t="shared" si="0"/>
        <v>4.0501513895250474E-2</v>
      </c>
      <c r="K32" s="50"/>
      <c r="L32" s="50"/>
      <c r="M32" s="50"/>
      <c r="N32" s="50"/>
      <c r="O32" s="50"/>
      <c r="P32" s="50"/>
    </row>
    <row r="33" spans="1:16" ht="15" customHeight="1" x14ac:dyDescent="0.2">
      <c r="A33" s="58" t="s">
        <v>31</v>
      </c>
      <c r="B33" s="33">
        <v>5.3640222000000001E-2</v>
      </c>
      <c r="C33" s="34"/>
      <c r="D33" s="33">
        <v>-7.3516767999999996E-2</v>
      </c>
      <c r="E33" s="34"/>
      <c r="F33" s="33">
        <v>1.4282321870000001</v>
      </c>
      <c r="G33" s="34"/>
      <c r="H33" s="33">
        <v>0.80850044099999996</v>
      </c>
      <c r="I33" s="59"/>
      <c r="K33" s="50"/>
      <c r="L33" s="50"/>
      <c r="M33" s="50"/>
      <c r="N33" s="50"/>
      <c r="O33" s="50"/>
      <c r="P33" s="50"/>
    </row>
    <row r="34" spans="1:16" ht="20.25" customHeight="1" x14ac:dyDescent="0.2">
      <c r="A34" s="60" t="s">
        <v>57</v>
      </c>
      <c r="B34" s="37">
        <v>44.234528505999997</v>
      </c>
      <c r="C34" s="38">
        <v>3.177161126085859E-2</v>
      </c>
      <c r="D34" s="37">
        <v>45.639930749999998</v>
      </c>
      <c r="E34" s="38">
        <v>6.098026299042969E-2</v>
      </c>
      <c r="F34" s="37">
        <v>48.423065729999998</v>
      </c>
      <c r="G34" s="38">
        <v>7.4510914697512032E-3</v>
      </c>
      <c r="H34" s="37">
        <v>48.783870422</v>
      </c>
      <c r="I34" s="61">
        <f t="shared" si="0"/>
        <v>6.8885723977571978E-2</v>
      </c>
      <c r="K34" s="50"/>
      <c r="L34" s="50"/>
      <c r="M34" s="50"/>
      <c r="N34" s="50"/>
      <c r="O34" s="50"/>
      <c r="P34" s="50"/>
    </row>
    <row r="35" spans="1:16" ht="15" customHeight="1" x14ac:dyDescent="0.2">
      <c r="A35" s="22" t="s">
        <v>32</v>
      </c>
      <c r="B35" s="31"/>
      <c r="C35" s="39"/>
      <c r="D35" s="31"/>
      <c r="E35" s="39"/>
      <c r="F35" s="31"/>
      <c r="G35" s="39"/>
      <c r="H35" s="31"/>
      <c r="I35" s="98"/>
    </row>
    <row r="36" spans="1:16" ht="15" customHeight="1" x14ac:dyDescent="0.2">
      <c r="A36" s="24" t="s">
        <v>33</v>
      </c>
      <c r="B36" s="40">
        <v>0.20129923041316825</v>
      </c>
      <c r="C36" s="41">
        <v>0.29061354485668267</v>
      </c>
      <c r="D36" s="40">
        <v>0.20420536586173513</v>
      </c>
      <c r="E36" s="41">
        <v>-0.50140404733397537</v>
      </c>
      <c r="F36" s="40">
        <v>0.19919132538839535</v>
      </c>
      <c r="G36" s="41">
        <v>0.88450625201614563</v>
      </c>
      <c r="H36" s="40">
        <v>0.20803638790855683</v>
      </c>
      <c r="I36" s="100">
        <f>(H36-D36)*100</f>
        <v>0.38310220468217027</v>
      </c>
    </row>
    <row r="37" spans="1:16" ht="15" customHeight="1" x14ac:dyDescent="0.2">
      <c r="A37" s="24" t="s">
        <v>38</v>
      </c>
      <c r="B37" s="40">
        <v>0.10715855234961306</v>
      </c>
      <c r="C37" s="41">
        <v>0.38900496720438854</v>
      </c>
      <c r="D37" s="40">
        <v>0.11104860202165698</v>
      </c>
      <c r="E37" s="41">
        <v>1.2045734032756217E-2</v>
      </c>
      <c r="F37" s="40">
        <v>0.11116905936198455</v>
      </c>
      <c r="G37" s="41">
        <v>0.43519524243614272</v>
      </c>
      <c r="H37" s="40">
        <v>0.11552101178634598</v>
      </c>
      <c r="I37" s="100">
        <f t="shared" ref="I37" si="1">(H37-D37)*100</f>
        <v>0.44724097646890032</v>
      </c>
    </row>
    <row r="38" spans="1:16" ht="15" customHeight="1" x14ac:dyDescent="0.2">
      <c r="A38" s="24" t="s">
        <v>34</v>
      </c>
      <c r="B38" s="40">
        <v>1.0218943150483584</v>
      </c>
      <c r="C38" s="41">
        <v>-0.8955551482639823</v>
      </c>
      <c r="D38" s="40">
        <v>1.0129387635657185</v>
      </c>
      <c r="E38" s="41">
        <v>4.6376806943400517</v>
      </c>
      <c r="F38" s="40">
        <v>1.0593155705091191</v>
      </c>
      <c r="G38" s="41">
        <v>-4.182941098755788</v>
      </c>
      <c r="H38" s="40">
        <v>1.0174861595215612</v>
      </c>
      <c r="I38" s="100">
        <f>(H38-D38)*100</f>
        <v>0.45473959558426369</v>
      </c>
    </row>
    <row r="39" spans="1:16" ht="15" customHeight="1" x14ac:dyDescent="0.2">
      <c r="A39" s="101" t="s">
        <v>59</v>
      </c>
      <c r="B39" s="102">
        <v>5.0764938989131361</v>
      </c>
      <c r="C39" s="103">
        <v>-0.11610140730952789</v>
      </c>
      <c r="D39" s="102">
        <v>4.9603924916036073</v>
      </c>
      <c r="E39" s="103">
        <v>0.35768834572001129</v>
      </c>
      <c r="F39" s="102">
        <v>5.3180808373236195</v>
      </c>
      <c r="G39" s="103">
        <v>-0.42717607902334986</v>
      </c>
      <c r="H39" s="102">
        <v>4.8909047583002696</v>
      </c>
      <c r="I39" s="103">
        <f>(H39-D39)</f>
        <v>-6.9487733303337684E-2</v>
      </c>
    </row>
    <row r="40" spans="1:16" ht="15" customHeight="1" x14ac:dyDescent="0.25">
      <c r="A40" s="112" t="s">
        <v>43</v>
      </c>
      <c r="B40" s="110"/>
      <c r="C40" s="109"/>
      <c r="D40" s="110"/>
      <c r="E40" s="109"/>
      <c r="F40" s="110"/>
      <c r="G40" s="109"/>
      <c r="H40" s="110"/>
      <c r="I40" s="2"/>
    </row>
    <row r="41" spans="1:16" ht="15" customHeight="1" x14ac:dyDescent="0.2">
      <c r="A41" s="62" t="s">
        <v>49</v>
      </c>
      <c r="B41" s="48"/>
      <c r="C41" s="48"/>
      <c r="D41" s="2"/>
      <c r="E41" s="2"/>
      <c r="F41" s="2"/>
      <c r="G41" s="2"/>
      <c r="H41" s="2"/>
      <c r="I41" s="2"/>
    </row>
    <row r="42" spans="1:16" ht="24.95" customHeight="1" x14ac:dyDescent="0.2">
      <c r="A42" s="117" t="s">
        <v>40</v>
      </c>
      <c r="B42" s="117"/>
      <c r="C42" s="117"/>
      <c r="D42" s="117"/>
      <c r="E42" s="117"/>
      <c r="F42" s="117"/>
      <c r="G42" s="117"/>
      <c r="H42" s="117"/>
      <c r="I42" s="2"/>
    </row>
    <row r="43" spans="1:16" x14ac:dyDescent="0.2">
      <c r="A43" s="113" t="s">
        <v>65</v>
      </c>
      <c r="B43" s="113"/>
      <c r="C43" s="113"/>
      <c r="D43" s="113"/>
      <c r="E43" s="113"/>
      <c r="F43" s="113"/>
      <c r="G43" s="113"/>
      <c r="H43" s="113"/>
      <c r="I43" s="2"/>
    </row>
    <row r="44" spans="1:16" x14ac:dyDescent="0.2">
      <c r="A44" s="62" t="s">
        <v>66</v>
      </c>
      <c r="B44" s="48"/>
      <c r="C44" s="48"/>
      <c r="D44" s="2"/>
      <c r="E44" s="2"/>
      <c r="F44" s="2"/>
      <c r="G44" s="2"/>
      <c r="H44" s="2"/>
      <c r="I44" s="2"/>
    </row>
  </sheetData>
  <mergeCells count="2">
    <mergeCell ref="G2:H2"/>
    <mergeCell ref="A42:H42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pane xSplit="1" ySplit="3" topLeftCell="B12" activePane="bottomRight" state="frozen"/>
      <selection pane="topRight"/>
      <selection pane="bottomLeft"/>
      <selection pane="bottomRight" activeCell="A2" sqref="A2:I44"/>
    </sheetView>
  </sheetViews>
  <sheetFormatPr baseColWidth="10" defaultColWidth="11.42578125" defaultRowHeight="15" x14ac:dyDescent="0.25"/>
  <cols>
    <col min="1" max="1" width="53.42578125" style="4" customWidth="1"/>
    <col min="2" max="2" width="11.140625" style="4" customWidth="1"/>
    <col min="4" max="16384" width="11.42578125" style="4"/>
  </cols>
  <sheetData>
    <row r="1" spans="1:9" ht="18.75" x14ac:dyDescent="0.25">
      <c r="A1" s="1" t="s">
        <v>46</v>
      </c>
      <c r="B1" s="64"/>
      <c r="C1" s="65"/>
      <c r="D1" s="2"/>
      <c r="E1" s="65"/>
      <c r="F1" s="2"/>
      <c r="G1" s="2"/>
      <c r="H1" s="2"/>
      <c r="I1" s="2"/>
    </row>
    <row r="2" spans="1:9" x14ac:dyDescent="0.25">
      <c r="A2" s="5" t="s">
        <v>0</v>
      </c>
      <c r="B2" s="64"/>
      <c r="C2" s="65"/>
      <c r="D2" s="2"/>
      <c r="E2" s="65"/>
      <c r="F2" s="2"/>
      <c r="G2" s="114" t="s">
        <v>1</v>
      </c>
      <c r="H2" s="114"/>
      <c r="I2" s="2"/>
    </row>
    <row r="3" spans="1:9" ht="42.75" x14ac:dyDescent="0.2">
      <c r="A3" s="46" t="s">
        <v>42</v>
      </c>
      <c r="B3" s="66">
        <v>2018</v>
      </c>
      <c r="C3" s="8" t="s">
        <v>61</v>
      </c>
      <c r="D3" s="66" t="s">
        <v>62</v>
      </c>
      <c r="E3" s="8" t="s">
        <v>54</v>
      </c>
      <c r="F3" s="66">
        <v>2020</v>
      </c>
      <c r="G3" s="8" t="s">
        <v>60</v>
      </c>
      <c r="H3" s="66">
        <v>2021</v>
      </c>
      <c r="I3" s="7" t="s">
        <v>67</v>
      </c>
    </row>
    <row r="4" spans="1:9" s="12" customFormat="1" ht="12.75" x14ac:dyDescent="0.2">
      <c r="A4" s="67" t="s">
        <v>3</v>
      </c>
      <c r="B4" s="10">
        <v>58.127480818999999</v>
      </c>
      <c r="C4" s="11">
        <v>1.3599039467794505E-2</v>
      </c>
      <c r="D4" s="10">
        <v>56.831650613000001</v>
      </c>
      <c r="E4" s="11">
        <v>1.7421166485942718E-2</v>
      </c>
      <c r="F4" s="10">
        <v>57.821724260000003</v>
      </c>
      <c r="G4" s="11">
        <v>1.4217684659547647E-2</v>
      </c>
      <c r="H4" s="10">
        <v>57.445388653000002</v>
      </c>
      <c r="I4" s="49">
        <f>(H4/D4)-1</f>
        <v>1.0799229538119626E-2</v>
      </c>
    </row>
    <row r="5" spans="1:9" s="12" customFormat="1" ht="12.75" x14ac:dyDescent="0.2">
      <c r="A5" s="13" t="s">
        <v>4</v>
      </c>
      <c r="B5" s="14">
        <v>4.1766719099999996</v>
      </c>
      <c r="C5" s="15">
        <v>1.4165802805085947E-2</v>
      </c>
      <c r="D5" s="14">
        <v>4.1227602919999997</v>
      </c>
      <c r="E5" s="15">
        <v>-1.0254174631989521E-2</v>
      </c>
      <c r="F5" s="14">
        <v>4.0804847879999997</v>
      </c>
      <c r="G5" s="15">
        <v>8.7027411802718113E-3</v>
      </c>
      <c r="H5" s="14">
        <v>3.7134710430000002</v>
      </c>
      <c r="I5" s="51">
        <f t="shared" ref="I5:I34" si="0">(H5/D5)-1</f>
        <v>-9.9275538719581613E-2</v>
      </c>
    </row>
    <row r="6" spans="1:9" s="12" customFormat="1" ht="12.75" x14ac:dyDescent="0.2">
      <c r="A6" s="13" t="s">
        <v>5</v>
      </c>
      <c r="B6" s="14">
        <v>12.579965347</v>
      </c>
      <c r="C6" s="15">
        <v>1.3040010442908478E-2</v>
      </c>
      <c r="D6" s="14">
        <v>12.502802467</v>
      </c>
      <c r="E6" s="15">
        <v>1.6552928397153055E-2</v>
      </c>
      <c r="F6" s="14">
        <v>12.709760461</v>
      </c>
      <c r="G6" s="15">
        <v>2.5822127569363973E-2</v>
      </c>
      <c r="H6" s="14">
        <v>12.315415578</v>
      </c>
      <c r="I6" s="51">
        <f t="shared" si="0"/>
        <v>-1.498759094167823E-2</v>
      </c>
    </row>
    <row r="7" spans="1:9" s="12" customFormat="1" ht="12.75" x14ac:dyDescent="0.2">
      <c r="A7" s="13" t="s">
        <v>6</v>
      </c>
      <c r="B7" s="14">
        <v>0.73904353300000003</v>
      </c>
      <c r="C7" s="15">
        <v>-5.907815987884435E-2</v>
      </c>
      <c r="D7" s="14">
        <v>0.69538220100000003</v>
      </c>
      <c r="E7" s="15">
        <v>-8.4887581124613809E-2</v>
      </c>
      <c r="F7" s="14">
        <v>0.63635288800000001</v>
      </c>
      <c r="G7" s="15">
        <v>-8.4136809951901981E-2</v>
      </c>
      <c r="H7" s="14">
        <v>0.57656176000000003</v>
      </c>
      <c r="I7" s="51">
        <f t="shared" si="0"/>
        <v>-0.1708706964732909</v>
      </c>
    </row>
    <row r="8" spans="1:9" ht="12.75" x14ac:dyDescent="0.2">
      <c r="A8" s="13" t="s">
        <v>7</v>
      </c>
      <c r="B8" s="14">
        <v>39.976074107000002</v>
      </c>
      <c r="C8" s="15">
        <v>1.9180756808604205E-2</v>
      </c>
      <c r="D8" s="14">
        <v>39.023704006999999</v>
      </c>
      <c r="E8" s="15">
        <v>2.1565897866820505E-2</v>
      </c>
      <c r="F8" s="14">
        <v>39.865285221999997</v>
      </c>
      <c r="G8" s="15">
        <v>1.3425312650331644E-2</v>
      </c>
      <c r="H8" s="14">
        <v>40.355914771999998</v>
      </c>
      <c r="I8" s="51">
        <f t="shared" si="0"/>
        <v>3.4138501172544577E-2</v>
      </c>
    </row>
    <row r="9" spans="1:9" s="12" customFormat="1" ht="12.75" x14ac:dyDescent="0.2">
      <c r="A9" s="13" t="s">
        <v>8</v>
      </c>
      <c r="B9" s="14">
        <v>0.65572591999999996</v>
      </c>
      <c r="C9" s="15">
        <v>-0.23161078645987598</v>
      </c>
      <c r="D9" s="14">
        <v>0.48700164499999998</v>
      </c>
      <c r="E9" s="15">
        <v>8.7965318885113719E-2</v>
      </c>
      <c r="F9" s="14">
        <v>0.52984089999999995</v>
      </c>
      <c r="G9" s="15">
        <v>-4.3931365056944505E-2</v>
      </c>
      <c r="H9" s="14">
        <v>0.48402549700000003</v>
      </c>
      <c r="I9" s="51">
        <f t="shared" si="0"/>
        <v>-6.1111662158758184E-3</v>
      </c>
    </row>
    <row r="10" spans="1:9" ht="12.75" x14ac:dyDescent="0.2">
      <c r="A10" s="68" t="s">
        <v>9</v>
      </c>
      <c r="B10" s="17">
        <v>66.078144542000004</v>
      </c>
      <c r="C10" s="18">
        <v>3.3284609035481916E-2</v>
      </c>
      <c r="D10" s="17">
        <v>66.198938408000004</v>
      </c>
      <c r="E10" s="18">
        <v>-5.1569592535753994E-3</v>
      </c>
      <c r="F10" s="17">
        <v>65.857553179999996</v>
      </c>
      <c r="G10" s="18">
        <v>6.5501348739904763E-2</v>
      </c>
      <c r="H10" s="17">
        <v>68.771731611000007</v>
      </c>
      <c r="I10" s="52">
        <f t="shared" si="0"/>
        <v>3.8864568902045926E-2</v>
      </c>
    </row>
    <row r="11" spans="1:9" ht="12.75" x14ac:dyDescent="0.2">
      <c r="A11" s="69" t="s">
        <v>10</v>
      </c>
      <c r="B11" s="14">
        <v>47.292152893999997</v>
      </c>
      <c r="C11" s="15">
        <v>4.8200648338657004E-2</v>
      </c>
      <c r="D11" s="14">
        <v>47.688831381999996</v>
      </c>
      <c r="E11" s="15">
        <v>-2.698801506982873E-4</v>
      </c>
      <c r="F11" s="14">
        <v>47.675961113</v>
      </c>
      <c r="G11" s="15">
        <v>8.1968208815708765E-2</v>
      </c>
      <c r="H11" s="14">
        <v>51.553227213</v>
      </c>
      <c r="I11" s="51">
        <f t="shared" si="0"/>
        <v>8.1033561087819228E-2</v>
      </c>
    </row>
    <row r="12" spans="1:9" s="57" customFormat="1" ht="12.75" x14ac:dyDescent="0.2">
      <c r="A12" s="13" t="s">
        <v>11</v>
      </c>
      <c r="B12" s="14">
        <v>10.421517348</v>
      </c>
      <c r="C12" s="15">
        <v>1.0515968108618212E-2</v>
      </c>
      <c r="D12" s="14">
        <v>10.530363519</v>
      </c>
      <c r="E12" s="15">
        <v>-2.2043578797747321E-2</v>
      </c>
      <c r="F12" s="14">
        <v>10.298236620999999</v>
      </c>
      <c r="G12" s="15">
        <v>-5.7785504635473606E-3</v>
      </c>
      <c r="H12" s="14">
        <v>10.213643741</v>
      </c>
      <c r="I12" s="51">
        <f t="shared" si="0"/>
        <v>-3.0076813343484332E-2</v>
      </c>
    </row>
    <row r="13" spans="1:9" ht="12.75" x14ac:dyDescent="0.2">
      <c r="A13" s="70" t="s">
        <v>12</v>
      </c>
      <c r="B13" s="14">
        <v>5.6563340980000003</v>
      </c>
      <c r="C13" s="15">
        <v>-1.4082929771308095E-2</v>
      </c>
      <c r="D13" s="14">
        <v>5.4386083489999999</v>
      </c>
      <c r="E13" s="15">
        <v>1.8475765223740614E-2</v>
      </c>
      <c r="F13" s="14">
        <v>5.5390908000000003</v>
      </c>
      <c r="G13" s="15">
        <v>5.7030466082989673E-2</v>
      </c>
      <c r="H13" s="14">
        <v>4.9171674779999996</v>
      </c>
      <c r="I13" s="51">
        <f t="shared" si="0"/>
        <v>-9.5877628528974301E-2</v>
      </c>
    </row>
    <row r="14" spans="1:9" s="12" customFormat="1" ht="12.75" x14ac:dyDescent="0.2">
      <c r="A14" s="13" t="s">
        <v>13</v>
      </c>
      <c r="B14" s="14">
        <v>0.94007413799999995</v>
      </c>
      <c r="C14" s="15">
        <v>2.9145988845800996E-2</v>
      </c>
      <c r="D14" s="14">
        <v>0.96722440399999998</v>
      </c>
      <c r="E14" s="15">
        <v>-5.7925033496156519E-2</v>
      </c>
      <c r="F14" s="14">
        <v>0.91119789799999995</v>
      </c>
      <c r="G14" s="15">
        <v>3.7789035812723082E-3</v>
      </c>
      <c r="H14" s="14">
        <v>0.37916666300000001</v>
      </c>
      <c r="I14" s="51">
        <f t="shared" si="0"/>
        <v>-0.60798480535443566</v>
      </c>
    </row>
    <row r="15" spans="1:9" ht="12.75" x14ac:dyDescent="0.2">
      <c r="A15" s="24" t="s">
        <v>14</v>
      </c>
      <c r="B15" s="20">
        <v>1.768066063</v>
      </c>
      <c r="C15" s="21">
        <v>-7.0729227896637492E-2</v>
      </c>
      <c r="D15" s="20">
        <v>1.5739107510000001</v>
      </c>
      <c r="E15" s="21">
        <v>-8.9486652855324422E-2</v>
      </c>
      <c r="F15" s="20">
        <v>1.4330667459999999</v>
      </c>
      <c r="G15" s="21">
        <v>0.10188921305135068</v>
      </c>
      <c r="H15" s="20">
        <v>1.7085265140000001</v>
      </c>
      <c r="I15" s="53">
        <f t="shared" si="0"/>
        <v>8.5529476760019874E-2</v>
      </c>
    </row>
    <row r="16" spans="1:9" s="12" customFormat="1" ht="12.75" x14ac:dyDescent="0.2">
      <c r="A16" s="60" t="s">
        <v>15</v>
      </c>
      <c r="B16" s="10">
        <v>7.9506637229999999</v>
      </c>
      <c r="C16" s="11">
        <v>0.17129957645689364</v>
      </c>
      <c r="D16" s="10">
        <v>9.3672877939999992</v>
      </c>
      <c r="E16" s="11">
        <v>-0.14213920862480978</v>
      </c>
      <c r="F16" s="10">
        <v>8.0358289200000002</v>
      </c>
      <c r="G16" s="11">
        <v>0.43451242563287429</v>
      </c>
      <c r="H16" s="10">
        <v>11.326342958</v>
      </c>
      <c r="I16" s="49">
        <f t="shared" si="0"/>
        <v>0.20913792840386813</v>
      </c>
    </row>
    <row r="17" spans="1:9" ht="12.75" x14ac:dyDescent="0.2">
      <c r="A17" s="71" t="s">
        <v>16</v>
      </c>
      <c r="B17" s="10">
        <v>9.5058662270000003</v>
      </c>
      <c r="C17" s="11">
        <v>0.14732315035358279</v>
      </c>
      <c r="D17" s="10">
        <v>10.672879061</v>
      </c>
      <c r="E17" s="11">
        <v>5.6356393299525909E-3</v>
      </c>
      <c r="F17" s="10">
        <v>10.733027558</v>
      </c>
      <c r="G17" s="11">
        <v>9.6591390210981842E-2</v>
      </c>
      <c r="H17" s="10">
        <v>11.389296166999999</v>
      </c>
      <c r="I17" s="49">
        <f t="shared" si="0"/>
        <v>6.7125009278693692E-2</v>
      </c>
    </row>
    <row r="18" spans="1:9" ht="12.75" x14ac:dyDescent="0.2">
      <c r="A18" s="24" t="s">
        <v>17</v>
      </c>
      <c r="B18" s="14">
        <v>6.0348082759999997</v>
      </c>
      <c r="C18" s="15">
        <v>0.13727946282746384</v>
      </c>
      <c r="D18" s="14">
        <v>6.8059637459999998</v>
      </c>
      <c r="E18" s="15">
        <v>3.2427367855096811E-3</v>
      </c>
      <c r="F18" s="14">
        <v>6.8280336950000002</v>
      </c>
      <c r="G18" s="15">
        <v>0.13961195822716288</v>
      </c>
      <c r="H18" s="14">
        <v>7.3851203889999999</v>
      </c>
      <c r="I18" s="51">
        <f t="shared" si="0"/>
        <v>8.5095464009837363E-2</v>
      </c>
    </row>
    <row r="19" spans="1:9" s="12" customFormat="1" ht="12.75" x14ac:dyDescent="0.2">
      <c r="A19" s="24" t="s">
        <v>18</v>
      </c>
      <c r="B19" s="14">
        <v>3.2489194079999999</v>
      </c>
      <c r="C19" s="15">
        <v>0.16621060106300045</v>
      </c>
      <c r="D19" s="14">
        <v>3.629244854</v>
      </c>
      <c r="E19" s="15">
        <v>-5.0102742392701405E-3</v>
      </c>
      <c r="F19" s="14">
        <v>3.6110613420000002</v>
      </c>
      <c r="G19" s="15">
        <v>2.6814681011863017E-2</v>
      </c>
      <c r="H19" s="14">
        <v>3.73373365</v>
      </c>
      <c r="I19" s="51">
        <f t="shared" si="0"/>
        <v>2.8790781609798755E-2</v>
      </c>
    </row>
    <row r="20" spans="1:9" ht="12.75" x14ac:dyDescent="0.2">
      <c r="A20" s="24" t="s">
        <v>36</v>
      </c>
      <c r="B20" s="14">
        <v>0.22213854199999999</v>
      </c>
      <c r="C20" s="15">
        <v>0.15376987592553593</v>
      </c>
      <c r="D20" s="14">
        <v>0.237670461</v>
      </c>
      <c r="E20" s="15">
        <v>0.23672297669334674</v>
      </c>
      <c r="F20" s="14">
        <v>0.29393251999999997</v>
      </c>
      <c r="G20" s="15">
        <v>-4.5542970202820721E-2</v>
      </c>
      <c r="H20" s="14">
        <v>0.27044212699999998</v>
      </c>
      <c r="I20" s="51">
        <f t="shared" si="0"/>
        <v>0.13788699639876567</v>
      </c>
    </row>
    <row r="21" spans="1:9" ht="12.75" x14ac:dyDescent="0.2">
      <c r="A21" s="71" t="s">
        <v>20</v>
      </c>
      <c r="B21" s="17">
        <v>2.6245126320000001</v>
      </c>
      <c r="C21" s="18">
        <v>8.4135325135999306E-2</v>
      </c>
      <c r="D21" s="17">
        <v>2.618401134</v>
      </c>
      <c r="E21" s="18">
        <v>-2.6192655933978015E-2</v>
      </c>
      <c r="F21" s="17">
        <v>2.5498182539999998</v>
      </c>
      <c r="G21" s="18">
        <v>7.7602192505129119E-2</v>
      </c>
      <c r="H21" s="17">
        <v>2.6268272439999998</v>
      </c>
      <c r="I21" s="52">
        <f t="shared" si="0"/>
        <v>3.2180363392708689E-3</v>
      </c>
    </row>
    <row r="22" spans="1:9" ht="12.75" x14ac:dyDescent="0.2">
      <c r="A22" s="24" t="s">
        <v>21</v>
      </c>
      <c r="B22" s="14">
        <v>0.84611447200000001</v>
      </c>
      <c r="C22" s="15">
        <v>6.1781093486502847E-2</v>
      </c>
      <c r="D22" s="14">
        <v>0.89190188400000003</v>
      </c>
      <c r="E22" s="15">
        <v>0.10311099197095097</v>
      </c>
      <c r="F22" s="14">
        <v>0.98386677199999995</v>
      </c>
      <c r="G22" s="15">
        <v>2.8034630078959566E-2</v>
      </c>
      <c r="H22" s="14">
        <v>1.003607524</v>
      </c>
      <c r="I22" s="51">
        <f t="shared" si="0"/>
        <v>0.12524431442954542</v>
      </c>
    </row>
    <row r="23" spans="1:9" s="12" customFormat="1" ht="12.75" x14ac:dyDescent="0.2">
      <c r="A23" s="24" t="s">
        <v>53</v>
      </c>
      <c r="B23" s="14">
        <v>1.317369606</v>
      </c>
      <c r="C23" s="15">
        <v>9.0353814256997955E-2</v>
      </c>
      <c r="D23" s="14">
        <v>1.292400201</v>
      </c>
      <c r="E23" s="15">
        <v>-5.0921729158722062E-2</v>
      </c>
      <c r="F23" s="14">
        <v>1.2265889480000001</v>
      </c>
      <c r="G23" s="15">
        <v>8.1968916452359819E-2</v>
      </c>
      <c r="H23" s="14">
        <v>1.2260347140000001</v>
      </c>
      <c r="I23" s="51">
        <f t="shared" si="0"/>
        <v>-5.1350570008151797E-2</v>
      </c>
    </row>
    <row r="24" spans="1:9" ht="12.75" x14ac:dyDescent="0.2">
      <c r="A24" s="24" t="s">
        <v>22</v>
      </c>
      <c r="B24" s="20">
        <v>0.46102855300000001</v>
      </c>
      <c r="C24" s="21">
        <v>0.11339207856911959</v>
      </c>
      <c r="D24" s="20">
        <v>0.43409904799999999</v>
      </c>
      <c r="E24" s="21">
        <v>-0.21823709459044927</v>
      </c>
      <c r="F24" s="20">
        <v>0.33936253300000002</v>
      </c>
      <c r="G24" s="21">
        <v>0.20552351016309744</v>
      </c>
      <c r="H24" s="20">
        <v>0.39718500600000001</v>
      </c>
      <c r="I24" s="51">
        <f t="shared" si="0"/>
        <v>-8.5035989297999937E-2</v>
      </c>
    </row>
    <row r="25" spans="1:9" s="12" customFormat="1" ht="12.75" x14ac:dyDescent="0.2">
      <c r="A25" s="72" t="s">
        <v>23</v>
      </c>
      <c r="B25" s="10">
        <v>67.633347045999997</v>
      </c>
      <c r="C25" s="11">
        <v>3.2628065455142741E-2</v>
      </c>
      <c r="D25" s="10">
        <v>67.504529673999997</v>
      </c>
      <c r="E25" s="11">
        <v>1.5557802566314338E-2</v>
      </c>
      <c r="F25" s="10">
        <v>68.554751819000003</v>
      </c>
      <c r="G25" s="11">
        <v>2.7114226872378966E-2</v>
      </c>
      <c r="H25" s="10">
        <v>68.834684820000007</v>
      </c>
      <c r="I25" s="49">
        <f t="shared" si="0"/>
        <v>1.9704679855170326E-2</v>
      </c>
    </row>
    <row r="26" spans="1:9" s="12" customFormat="1" ht="12.75" x14ac:dyDescent="0.2">
      <c r="A26" s="71" t="s">
        <v>24</v>
      </c>
      <c r="B26" s="17">
        <v>68.702657173999995</v>
      </c>
      <c r="C26" s="18">
        <v>3.513195226667265E-2</v>
      </c>
      <c r="D26" s="17">
        <v>68.817339541999999</v>
      </c>
      <c r="E26" s="18">
        <v>-5.957337347367142E-3</v>
      </c>
      <c r="F26" s="17">
        <v>68.407371435000002</v>
      </c>
      <c r="G26" s="18">
        <v>6.5952395909363526E-2</v>
      </c>
      <c r="H26" s="17">
        <v>71.398558855999994</v>
      </c>
      <c r="I26" s="52">
        <f t="shared" si="0"/>
        <v>3.7508269444572973E-2</v>
      </c>
    </row>
    <row r="27" spans="1:9" ht="12.75" x14ac:dyDescent="0.2">
      <c r="A27" s="73" t="s">
        <v>25</v>
      </c>
      <c r="B27" s="28">
        <v>1.0693101279999999</v>
      </c>
      <c r="C27" s="29"/>
      <c r="D27" s="28">
        <v>1.3128098669999999</v>
      </c>
      <c r="E27" s="29"/>
      <c r="F27" s="28">
        <v>-0.147380383</v>
      </c>
      <c r="G27" s="29"/>
      <c r="H27" s="28">
        <v>2.563874035</v>
      </c>
      <c r="I27" s="54"/>
    </row>
    <row r="28" spans="1:9" ht="12.75" x14ac:dyDescent="0.2">
      <c r="A28" s="74" t="s">
        <v>26</v>
      </c>
      <c r="B28" s="31">
        <v>3.2570424450000002</v>
      </c>
      <c r="C28" s="32">
        <v>5.113967926813423E-2</v>
      </c>
      <c r="D28" s="31">
        <v>3.4236065510000002</v>
      </c>
      <c r="E28" s="32">
        <v>-3.2232014793805108E-2</v>
      </c>
      <c r="F28" s="31">
        <v>3.3132568139999998</v>
      </c>
      <c r="G28" s="32">
        <v>7.5226677855705804E-2</v>
      </c>
      <c r="H28" s="31">
        <v>3.5196266509999998</v>
      </c>
      <c r="I28" s="55">
        <f t="shared" si="0"/>
        <v>2.8046476302001855E-2</v>
      </c>
    </row>
    <row r="29" spans="1:9" ht="12.75" x14ac:dyDescent="0.2">
      <c r="A29" s="24" t="s">
        <v>27</v>
      </c>
      <c r="B29" s="14">
        <v>2.538322188</v>
      </c>
      <c r="C29" s="15">
        <v>-1.1282704431845758E-2</v>
      </c>
      <c r="D29" s="14">
        <v>2.5096830489999999</v>
      </c>
      <c r="E29" s="15">
        <v>0.71066144615777738</v>
      </c>
      <c r="F29" s="14">
        <v>4.2932180339999997</v>
      </c>
      <c r="G29" s="15">
        <v>-0.29732082062711285</v>
      </c>
      <c r="H29" s="14">
        <v>2.8907436569999998</v>
      </c>
      <c r="I29" s="51">
        <f t="shared" si="0"/>
        <v>0.15183614845382021</v>
      </c>
    </row>
    <row r="30" spans="1:9" s="57" customFormat="1" ht="12.75" x14ac:dyDescent="0.2">
      <c r="A30" s="24" t="s">
        <v>37</v>
      </c>
      <c r="B30" s="33">
        <v>-0.71872025699999997</v>
      </c>
      <c r="C30" s="34"/>
      <c r="D30" s="33">
        <v>-0.91392350200000005</v>
      </c>
      <c r="E30" s="34"/>
      <c r="F30" s="33">
        <v>0.97996121899999999</v>
      </c>
      <c r="G30" s="34"/>
      <c r="H30" s="33">
        <v>-0.62888299299999995</v>
      </c>
      <c r="I30" s="51"/>
    </row>
    <row r="31" spans="1:9" ht="12.75" x14ac:dyDescent="0.2">
      <c r="A31" s="72" t="s">
        <v>29</v>
      </c>
      <c r="B31" s="10">
        <v>70.890389491999997</v>
      </c>
      <c r="C31" s="11">
        <v>3.3506607213249273E-2</v>
      </c>
      <c r="D31" s="10">
        <v>70.928136226000007</v>
      </c>
      <c r="E31" s="11">
        <v>1.3251051797064983E-2</v>
      </c>
      <c r="F31" s="10">
        <v>71.868008633000002</v>
      </c>
      <c r="G31" s="11">
        <v>2.9332305668366976E-2</v>
      </c>
      <c r="H31" s="10">
        <v>72.354311472000006</v>
      </c>
      <c r="I31" s="49">
        <f t="shared" si="0"/>
        <v>2.0107327245364903E-2</v>
      </c>
    </row>
    <row r="32" spans="1:9" ht="12.75" x14ac:dyDescent="0.2">
      <c r="A32" s="71" t="s">
        <v>30</v>
      </c>
      <c r="B32" s="17">
        <v>71.240979362999994</v>
      </c>
      <c r="C32" s="18">
        <v>3.342497887458995E-2</v>
      </c>
      <c r="D32" s="17">
        <v>71.327022591000002</v>
      </c>
      <c r="E32" s="18">
        <v>1.9257314102065326E-2</v>
      </c>
      <c r="F32" s="17">
        <v>72.700589468999993</v>
      </c>
      <c r="G32" s="18">
        <v>4.4499872141745112E-2</v>
      </c>
      <c r="H32" s="17">
        <v>74.289302512999996</v>
      </c>
      <c r="I32" s="52">
        <f t="shared" si="0"/>
        <v>4.1530962801940463E-2</v>
      </c>
    </row>
    <row r="33" spans="1:9" ht="12.75" x14ac:dyDescent="0.2">
      <c r="A33" s="42" t="s">
        <v>31</v>
      </c>
      <c r="B33" s="33">
        <v>0.350589871</v>
      </c>
      <c r="C33" s="34"/>
      <c r="D33" s="33">
        <v>0.39888636500000002</v>
      </c>
      <c r="E33" s="34"/>
      <c r="F33" s="33">
        <v>0.83258083500000002</v>
      </c>
      <c r="G33" s="34"/>
      <c r="H33" s="33">
        <v>1.934991041</v>
      </c>
      <c r="I33" s="59"/>
    </row>
    <row r="34" spans="1:9" ht="17.25" x14ac:dyDescent="0.2">
      <c r="A34" s="71" t="s">
        <v>39</v>
      </c>
      <c r="B34" s="37">
        <v>32.613090014000001</v>
      </c>
      <c r="C34" s="38">
        <v>-2.3909914260355603E-2</v>
      </c>
      <c r="D34" s="37">
        <v>31.833313828000001</v>
      </c>
      <c r="E34" s="38">
        <v>3.3312148830300536E-2</v>
      </c>
      <c r="F34" s="37">
        <v>32.893749915999997</v>
      </c>
      <c r="G34" s="38">
        <v>-1.6120591247702931E-2</v>
      </c>
      <c r="H34" s="37">
        <v>31.778376278</v>
      </c>
      <c r="I34" s="61">
        <f t="shared" si="0"/>
        <v>-1.7257879684420274E-3</v>
      </c>
    </row>
    <row r="35" spans="1:9" ht="12.75" x14ac:dyDescent="0.2">
      <c r="A35" s="72" t="s">
        <v>32</v>
      </c>
      <c r="B35" s="31"/>
      <c r="C35" s="39"/>
      <c r="D35" s="31"/>
      <c r="E35" s="39"/>
      <c r="F35" s="31"/>
      <c r="G35" s="39"/>
      <c r="H35" s="31"/>
      <c r="I35" s="98"/>
    </row>
    <row r="36" spans="1:9" ht="12.75" x14ac:dyDescent="0.2">
      <c r="A36" s="24" t="s">
        <v>33</v>
      </c>
      <c r="B36" s="40">
        <v>0.12032213946241287</v>
      </c>
      <c r="C36" s="41">
        <v>1.6673279843623017</v>
      </c>
      <c r="D36" s="40">
        <v>0.14150208476557657</v>
      </c>
      <c r="E36" s="41">
        <v>-1.9483750770739285</v>
      </c>
      <c r="F36" s="40">
        <v>0.12201833399483732</v>
      </c>
      <c r="G36" s="41">
        <v>4.2258150945909385</v>
      </c>
      <c r="H36" s="40">
        <v>0.16469474728462932</v>
      </c>
      <c r="I36" s="100">
        <f>(H36-D36)*100</f>
        <v>2.3192662519052747</v>
      </c>
    </row>
    <row r="37" spans="1:9" ht="12.75" x14ac:dyDescent="0.2">
      <c r="A37" s="24" t="s">
        <v>38</v>
      </c>
      <c r="B37" s="40">
        <v>7.1031372181110233E-2</v>
      </c>
      <c r="C37" s="41">
        <v>1.5794795641236203</v>
      </c>
      <c r="D37" s="40">
        <v>8.9785144383549773E-2</v>
      </c>
      <c r="E37" s="41">
        <v>-1.8076253330576733</v>
      </c>
      <c r="F37" s="40">
        <v>7.1708891052973081E-2</v>
      </c>
      <c r="G37" s="41">
        <v>4.179895313182791</v>
      </c>
      <c r="H37" s="40">
        <v>0.11351635510878018</v>
      </c>
      <c r="I37" s="100">
        <f t="shared" ref="I37" si="1">(H37-D37)*100</f>
        <v>2.3731210725230407</v>
      </c>
    </row>
    <row r="38" spans="1:9" ht="15" customHeight="1" x14ac:dyDescent="0.2">
      <c r="A38" s="24" t="s">
        <v>34</v>
      </c>
      <c r="B38" s="40">
        <v>0.49355335625791913</v>
      </c>
      <c r="C38" s="41">
        <v>-2.8177040016242163</v>
      </c>
      <c r="D38" s="40">
        <v>0.48087347914559625</v>
      </c>
      <c r="E38" s="41">
        <v>1.8594665777670716</v>
      </c>
      <c r="F38" s="40">
        <v>0.49946814492326691</v>
      </c>
      <c r="G38" s="41">
        <v>-3.8261386528380905</v>
      </c>
      <c r="H38" s="40">
        <v>0.4620848644287599</v>
      </c>
      <c r="I38" s="100">
        <f>(H38-D38)*100</f>
        <v>-1.8788614716836349</v>
      </c>
    </row>
    <row r="39" spans="1:9" ht="15" customHeight="1" x14ac:dyDescent="0.2">
      <c r="A39" s="101" t="s">
        <v>59</v>
      </c>
      <c r="B39" s="102">
        <v>4.1019330146809683</v>
      </c>
      <c r="C39" s="103">
        <v>-0.67964012981714772</v>
      </c>
      <c r="D39" s="102">
        <v>3.3983490769217211</v>
      </c>
      <c r="E39" s="103">
        <v>0.69503696246150737</v>
      </c>
      <c r="F39" s="102">
        <v>4.0933860393832271</v>
      </c>
      <c r="G39" s="119">
        <v>-1.2858828318411391</v>
      </c>
      <c r="H39" s="102">
        <v>2.8057049301649797</v>
      </c>
      <c r="I39" s="103">
        <f>(H39-D39)</f>
        <v>-0.59264414675674137</v>
      </c>
    </row>
    <row r="40" spans="1:9" ht="12.75" x14ac:dyDescent="0.2">
      <c r="A40" s="45" t="s">
        <v>50</v>
      </c>
      <c r="B40" s="45"/>
      <c r="C40" s="2"/>
      <c r="D40" s="2"/>
      <c r="E40" s="2"/>
      <c r="F40" s="2"/>
      <c r="G40" s="2"/>
      <c r="H40" s="2"/>
      <c r="I40" s="2"/>
    </row>
    <row r="41" spans="1:9" ht="27.95" customHeight="1" x14ac:dyDescent="0.2">
      <c r="A41" s="115" t="s">
        <v>40</v>
      </c>
      <c r="B41" s="115"/>
      <c r="C41" s="115"/>
      <c r="D41" s="115"/>
      <c r="E41" s="115"/>
      <c r="F41" s="115"/>
      <c r="G41" s="115"/>
      <c r="H41" s="115"/>
      <c r="I41" s="2"/>
    </row>
    <row r="42" spans="1:9" ht="12.75" x14ac:dyDescent="0.2">
      <c r="A42" s="45" t="s">
        <v>63</v>
      </c>
      <c r="B42" s="45"/>
      <c r="C42" s="2"/>
      <c r="D42" s="2"/>
      <c r="E42" s="2"/>
      <c r="F42" s="2"/>
      <c r="G42" s="2"/>
      <c r="H42" s="2"/>
      <c r="I42" s="2"/>
    </row>
    <row r="43" spans="1:9" ht="12.75" x14ac:dyDescent="0.2">
      <c r="A43" s="45" t="s">
        <v>64</v>
      </c>
      <c r="B43" s="45"/>
      <c r="C43" s="2"/>
      <c r="D43" s="2"/>
      <c r="E43" s="2"/>
      <c r="F43" s="2"/>
      <c r="G43" s="2"/>
      <c r="H43" s="2"/>
      <c r="I43" s="2"/>
    </row>
    <row r="44" spans="1:9" ht="26.1" customHeight="1" x14ac:dyDescent="0.2">
      <c r="A44" s="116" t="s">
        <v>58</v>
      </c>
      <c r="B44" s="116"/>
      <c r="C44" s="116"/>
      <c r="D44" s="116"/>
      <c r="E44" s="116"/>
      <c r="F44" s="116"/>
      <c r="G44" s="116"/>
      <c r="H44" s="116"/>
      <c r="I44" s="2"/>
    </row>
    <row r="45" spans="1:9" ht="12.75" x14ac:dyDescent="0.2">
      <c r="A45" s="45"/>
      <c r="B45" s="45"/>
      <c r="C45" s="2"/>
      <c r="D45" s="2"/>
      <c r="E45" s="2"/>
      <c r="F45" s="2"/>
      <c r="G45" s="2"/>
      <c r="H45" s="2"/>
      <c r="I45" s="2"/>
    </row>
    <row r="46" spans="1:9" ht="12.75" x14ac:dyDescent="0.2">
      <c r="A46" s="45"/>
      <c r="B46" s="45"/>
      <c r="C46" s="2"/>
      <c r="D46" s="2"/>
      <c r="E46" s="2"/>
      <c r="F46" s="2"/>
      <c r="G46" s="2"/>
      <c r="H46" s="2"/>
    </row>
    <row r="47" spans="1:9" ht="12.75" x14ac:dyDescent="0.2">
      <c r="A47" s="45"/>
      <c r="B47" s="45"/>
      <c r="C47" s="2"/>
      <c r="D47" s="2"/>
      <c r="E47" s="2"/>
      <c r="F47" s="2"/>
      <c r="G47" s="2"/>
      <c r="H47" s="2"/>
    </row>
  </sheetData>
  <mergeCells count="3">
    <mergeCell ref="G2:H2"/>
    <mergeCell ref="A41:H41"/>
    <mergeCell ref="A44:H44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workbookViewId="0">
      <pane xSplit="1" ySplit="3" topLeftCell="B13" activePane="bottomRight" state="frozen"/>
      <selection pane="topRight"/>
      <selection pane="bottomLeft"/>
      <selection pane="bottomRight" activeCell="A2" sqref="A2:I42"/>
    </sheetView>
  </sheetViews>
  <sheetFormatPr baseColWidth="10" defaultColWidth="11.42578125" defaultRowHeight="12.75" x14ac:dyDescent="0.2"/>
  <cols>
    <col min="1" max="1" width="52.85546875" style="4" customWidth="1"/>
    <col min="2" max="3" width="11.42578125" style="4"/>
    <col min="4" max="5" width="10" style="4" customWidth="1"/>
    <col min="6" max="6" width="11.42578125" style="4"/>
    <col min="7" max="7" width="10.85546875" style="4" customWidth="1"/>
    <col min="8" max="16384" width="11.42578125" style="4"/>
  </cols>
  <sheetData>
    <row r="1" spans="1:9" ht="18.75" x14ac:dyDescent="0.25">
      <c r="A1" s="1" t="s">
        <v>45</v>
      </c>
      <c r="B1" s="64"/>
      <c r="C1" s="2"/>
      <c r="D1" s="2"/>
      <c r="E1" s="2"/>
      <c r="F1" s="2"/>
      <c r="G1" s="2"/>
      <c r="H1" s="2"/>
      <c r="I1" s="2"/>
    </row>
    <row r="2" spans="1:9" x14ac:dyDescent="0.2">
      <c r="A2" s="5" t="s">
        <v>0</v>
      </c>
      <c r="B2" s="64"/>
      <c r="C2" s="2"/>
      <c r="D2" s="2"/>
      <c r="E2" s="2"/>
      <c r="F2" s="2"/>
      <c r="G2" s="114" t="s">
        <v>1</v>
      </c>
      <c r="H2" s="114"/>
      <c r="I2" s="2"/>
    </row>
    <row r="3" spans="1:9" ht="25.5" x14ac:dyDescent="0.2">
      <c r="A3" s="46" t="s">
        <v>42</v>
      </c>
      <c r="B3" s="66">
        <v>2018</v>
      </c>
      <c r="C3" s="8" t="s">
        <v>35</v>
      </c>
      <c r="D3" s="66">
        <v>2019</v>
      </c>
      <c r="E3" s="8" t="s">
        <v>54</v>
      </c>
      <c r="F3" s="66">
        <v>2020</v>
      </c>
      <c r="G3" s="8" t="s">
        <v>60</v>
      </c>
      <c r="H3" s="66">
        <v>2021</v>
      </c>
      <c r="I3" s="7" t="s">
        <v>67</v>
      </c>
    </row>
    <row r="4" spans="1:9" s="12" customFormat="1" x14ac:dyDescent="0.2">
      <c r="A4" s="67" t="s">
        <v>3</v>
      </c>
      <c r="B4" s="10">
        <v>22.319823070999998</v>
      </c>
      <c r="C4" s="11">
        <v>1.2820061793938686E-2</v>
      </c>
      <c r="D4" s="10">
        <v>22.605964581999999</v>
      </c>
      <c r="E4" s="11">
        <v>-3.1671573199317904E-2</v>
      </c>
      <c r="F4" s="10">
        <v>21.889998120000001</v>
      </c>
      <c r="G4" s="11">
        <v>3.4333025790136418E-2</v>
      </c>
      <c r="H4" s="10">
        <v>22.641547989999999</v>
      </c>
      <c r="I4" s="49">
        <f>(H4/D4)-1</f>
        <v>1.5740716513523711E-3</v>
      </c>
    </row>
    <row r="5" spans="1:9" s="12" customFormat="1" x14ac:dyDescent="0.2">
      <c r="A5" s="13" t="s">
        <v>4</v>
      </c>
      <c r="B5" s="14">
        <v>3.6112153249999999</v>
      </c>
      <c r="C5" s="15">
        <v>3.8904174455451468E-2</v>
      </c>
      <c r="D5" s="14">
        <v>3.751706676</v>
      </c>
      <c r="E5" s="15">
        <v>2.9189605280324882E-2</v>
      </c>
      <c r="F5" s="14">
        <v>3.8612175130000002</v>
      </c>
      <c r="G5" s="15">
        <v>8.2556323990235603E-2</v>
      </c>
      <c r="H5" s="14">
        <v>4.179985437</v>
      </c>
      <c r="I5" s="51">
        <f t="shared" ref="I5:I34" si="0">(H5/D5)-1</f>
        <v>0.11415571578123029</v>
      </c>
    </row>
    <row r="6" spans="1:9" s="12" customFormat="1" x14ac:dyDescent="0.2">
      <c r="A6" s="13" t="s">
        <v>5</v>
      </c>
      <c r="B6" s="14">
        <v>3.9658055139999999</v>
      </c>
      <c r="C6" s="15">
        <v>2.3194020653630965E-2</v>
      </c>
      <c r="D6" s="14">
        <v>4.057788489</v>
      </c>
      <c r="E6" s="15">
        <v>1.8348513531898814E-2</v>
      </c>
      <c r="F6" s="14">
        <v>4.1322428760000003</v>
      </c>
      <c r="G6" s="15">
        <v>3.7326344222367025E-2</v>
      </c>
      <c r="H6" s="14">
        <v>4.2864843959999996</v>
      </c>
      <c r="I6" s="51">
        <f t="shared" si="0"/>
        <v>5.6359740686326321E-2</v>
      </c>
    </row>
    <row r="7" spans="1:9" s="12" customFormat="1" x14ac:dyDescent="0.2">
      <c r="A7" s="13" t="s">
        <v>6</v>
      </c>
      <c r="B7" s="14">
        <v>0.60066696799999997</v>
      </c>
      <c r="C7" s="15">
        <v>-2.3382509357498082E-2</v>
      </c>
      <c r="D7" s="14">
        <v>0.58662186699999996</v>
      </c>
      <c r="E7" s="15">
        <v>-3.7712177544857894E-2</v>
      </c>
      <c r="F7" s="14">
        <v>0.56449907899999996</v>
      </c>
      <c r="G7" s="15">
        <v>-7.5022549328198629E-3</v>
      </c>
      <c r="H7" s="14">
        <v>0.56026406299999998</v>
      </c>
      <c r="I7" s="51">
        <f t="shared" si="0"/>
        <v>-4.4931506107664387E-2</v>
      </c>
    </row>
    <row r="8" spans="1:9" x14ac:dyDescent="0.2">
      <c r="A8" s="13" t="s">
        <v>7</v>
      </c>
      <c r="B8" s="14">
        <v>13.889134981</v>
      </c>
      <c r="C8" s="15">
        <v>7.2753598505761463E-3</v>
      </c>
      <c r="D8" s="14">
        <v>13.990183436000001</v>
      </c>
      <c r="E8" s="15">
        <v>-7.3882457204973551E-2</v>
      </c>
      <c r="F8" s="14">
        <v>12.956554306999999</v>
      </c>
      <c r="G8" s="15">
        <v>3.5577794765306869E-3</v>
      </c>
      <c r="H8" s="14">
        <v>13.00265087</v>
      </c>
      <c r="I8" s="51">
        <f t="shared" si="0"/>
        <v>-7.0587535218362363E-2</v>
      </c>
    </row>
    <row r="9" spans="1:9" s="12" customFormat="1" x14ac:dyDescent="0.2">
      <c r="A9" s="13" t="s">
        <v>8</v>
      </c>
      <c r="B9" s="14">
        <v>0.25300028200000002</v>
      </c>
      <c r="C9" s="15">
        <v>-0.13176337091987911</v>
      </c>
      <c r="D9" s="14">
        <v>0.21966411199999999</v>
      </c>
      <c r="E9" s="15">
        <v>0.70935679743626023</v>
      </c>
      <c r="F9" s="14">
        <v>0.375484343</v>
      </c>
      <c r="G9" s="15">
        <v>0.6303295527824444</v>
      </c>
      <c r="H9" s="14">
        <v>0.61216322099999998</v>
      </c>
      <c r="I9" s="51">
        <f t="shared" si="0"/>
        <v>1.7868149031098897</v>
      </c>
    </row>
    <row r="10" spans="1:9" x14ac:dyDescent="0.2">
      <c r="A10" s="68" t="s">
        <v>9</v>
      </c>
      <c r="B10" s="17">
        <v>28.068031075</v>
      </c>
      <c r="C10" s="18">
        <v>3.5527441356162148E-2</v>
      </c>
      <c r="D10" s="17">
        <v>29.065216403000001</v>
      </c>
      <c r="E10" s="18">
        <v>-7.2875289921508157E-2</v>
      </c>
      <c r="F10" s="17">
        <v>26.947080330999999</v>
      </c>
      <c r="G10" s="18">
        <v>5.3630787834830773E-2</v>
      </c>
      <c r="H10" s="17">
        <v>28.392273479</v>
      </c>
      <c r="I10" s="52">
        <f t="shared" si="0"/>
        <v>-2.3152861298859739E-2</v>
      </c>
    </row>
    <row r="11" spans="1:9" x14ac:dyDescent="0.2">
      <c r="A11" s="69" t="s">
        <v>10</v>
      </c>
      <c r="B11" s="14">
        <v>23.803635534000001</v>
      </c>
      <c r="C11" s="15">
        <v>2.6495464783064415E-2</v>
      </c>
      <c r="D11" s="14">
        <v>24.434323921000001</v>
      </c>
      <c r="E11" s="15">
        <v>-9.7846845762129542E-2</v>
      </c>
      <c r="F11" s="14">
        <v>22.043502397000001</v>
      </c>
      <c r="G11" s="15">
        <v>2.6945757498174849E-2</v>
      </c>
      <c r="H11" s="14">
        <v>22.637481266999998</v>
      </c>
      <c r="I11" s="51">
        <f t="shared" si="0"/>
        <v>-7.3537645641822413E-2</v>
      </c>
    </row>
    <row r="12" spans="1:9" s="57" customFormat="1" ht="15" customHeight="1" x14ac:dyDescent="0.2">
      <c r="A12" s="77" t="s">
        <v>11</v>
      </c>
      <c r="B12" s="14">
        <v>1.923293028</v>
      </c>
      <c r="C12" s="15">
        <v>-3.4448488626247942E-2</v>
      </c>
      <c r="D12" s="14">
        <v>1.8570384900000001</v>
      </c>
      <c r="E12" s="15">
        <v>3.9820085796929305E-2</v>
      </c>
      <c r="F12" s="14">
        <v>1.9309859220000001</v>
      </c>
      <c r="G12" s="15">
        <v>0.14221564273009757</v>
      </c>
      <c r="H12" s="14">
        <v>2.2056023260000002</v>
      </c>
      <c r="I12" s="51">
        <f t="shared" si="0"/>
        <v>0.18769876762220483</v>
      </c>
    </row>
    <row r="13" spans="1:9" ht="15" customHeight="1" x14ac:dyDescent="0.2">
      <c r="A13" s="78" t="s">
        <v>12</v>
      </c>
      <c r="B13" s="14">
        <v>1.8292797759999999</v>
      </c>
      <c r="C13" s="15">
        <v>0.20032426302842365</v>
      </c>
      <c r="D13" s="14">
        <v>2.1957288990000001</v>
      </c>
      <c r="E13" s="15">
        <v>0.10384848289050996</v>
      </c>
      <c r="F13" s="14">
        <v>2.4237520140000002</v>
      </c>
      <c r="G13" s="15">
        <v>0.13149246959222949</v>
      </c>
      <c r="H13" s="14">
        <v>2.7424571520000001</v>
      </c>
      <c r="I13" s="51">
        <f t="shared" si="0"/>
        <v>0.248996245961419</v>
      </c>
    </row>
    <row r="14" spans="1:9" s="12" customFormat="1" ht="15" customHeight="1" x14ac:dyDescent="0.2">
      <c r="A14" s="70" t="s">
        <v>13</v>
      </c>
      <c r="B14" s="14">
        <v>0.136858691</v>
      </c>
      <c r="C14" s="15">
        <v>0.24591302718217589</v>
      </c>
      <c r="D14" s="14">
        <v>0.17051402600000001</v>
      </c>
      <c r="E14" s="15">
        <v>-0.13956406143386701</v>
      </c>
      <c r="F14" s="14">
        <v>0.146716396</v>
      </c>
      <c r="G14" s="15">
        <v>0.14109378750006929</v>
      </c>
      <c r="H14" s="14">
        <v>0.16741716800000001</v>
      </c>
      <c r="I14" s="51">
        <f t="shared" si="0"/>
        <v>-1.8161895960394525E-2</v>
      </c>
    </row>
    <row r="15" spans="1:9" ht="15" customHeight="1" x14ac:dyDescent="0.2">
      <c r="A15" s="13" t="s">
        <v>14</v>
      </c>
      <c r="B15" s="20">
        <v>0.374964044</v>
      </c>
      <c r="C15" s="21">
        <v>8.7067070889602416E-2</v>
      </c>
      <c r="D15" s="20">
        <v>0.40761106499999999</v>
      </c>
      <c r="E15" s="21">
        <v>-1.3462502545165234E-2</v>
      </c>
      <c r="F15" s="20">
        <v>0.40212360000000003</v>
      </c>
      <c r="G15" s="21">
        <v>0.5898484073056145</v>
      </c>
      <c r="H15" s="20">
        <v>0.63931556499999997</v>
      </c>
      <c r="I15" s="53">
        <f t="shared" si="0"/>
        <v>0.56844506907583581</v>
      </c>
    </row>
    <row r="16" spans="1:9" s="12" customFormat="1" ht="15" customHeight="1" x14ac:dyDescent="0.2">
      <c r="A16" s="60" t="s">
        <v>15</v>
      </c>
      <c r="B16" s="10">
        <v>5.7482080030000002</v>
      </c>
      <c r="C16" s="11">
        <v>0.12369834522844414</v>
      </c>
      <c r="D16" s="10">
        <v>6.4592518209999996</v>
      </c>
      <c r="E16" s="11">
        <v>-0.21707926085825224</v>
      </c>
      <c r="F16" s="10">
        <v>5.0570822099999999</v>
      </c>
      <c r="G16" s="11">
        <v>0.1371627452740185</v>
      </c>
      <c r="H16" s="10">
        <v>5.7507254889999997</v>
      </c>
      <c r="I16" s="49">
        <f t="shared" si="0"/>
        <v>-0.10969170294560648</v>
      </c>
    </row>
    <row r="17" spans="1:9" ht="15" customHeight="1" x14ac:dyDescent="0.2">
      <c r="A17" s="71" t="s">
        <v>16</v>
      </c>
      <c r="B17" s="10">
        <v>10.180935721000001</v>
      </c>
      <c r="C17" s="11">
        <v>0.10393672536575682</v>
      </c>
      <c r="D17" s="10">
        <v>11.239108841</v>
      </c>
      <c r="E17" s="11">
        <v>0.14857309753140768</v>
      </c>
      <c r="F17" s="10">
        <v>12.908938055</v>
      </c>
      <c r="G17" s="11">
        <v>4.365299388680044E-2</v>
      </c>
      <c r="H17" s="10">
        <v>13.472451849</v>
      </c>
      <c r="I17" s="49">
        <f t="shared" si="0"/>
        <v>0.1987117519364896</v>
      </c>
    </row>
    <row r="18" spans="1:9" ht="15" customHeight="1" x14ac:dyDescent="0.2">
      <c r="A18" s="24" t="s">
        <v>17</v>
      </c>
      <c r="B18" s="14">
        <v>3.2014774109999999</v>
      </c>
      <c r="C18" s="15">
        <v>5.7523229858578606E-2</v>
      </c>
      <c r="D18" s="14">
        <v>3.385636732</v>
      </c>
      <c r="E18" s="15">
        <v>-4.2179038775858824E-2</v>
      </c>
      <c r="F18" s="14">
        <v>3.2428338289999998</v>
      </c>
      <c r="G18" s="15">
        <v>0.20089263291079362</v>
      </c>
      <c r="H18" s="14">
        <v>3.8942952549999998</v>
      </c>
      <c r="I18" s="51">
        <f t="shared" si="0"/>
        <v>0.1502401359816059</v>
      </c>
    </row>
    <row r="19" spans="1:9" s="12" customFormat="1" ht="15" customHeight="1" x14ac:dyDescent="0.2">
      <c r="A19" s="24" t="s">
        <v>18</v>
      </c>
      <c r="B19" s="14">
        <v>6.4925838819999999</v>
      </c>
      <c r="C19" s="15">
        <v>0.1220261936386331</v>
      </c>
      <c r="D19" s="14">
        <v>7.2848491800000001</v>
      </c>
      <c r="E19" s="15">
        <v>0.20811115035328709</v>
      </c>
      <c r="F19" s="14">
        <v>8.8009075229999993</v>
      </c>
      <c r="G19" s="15">
        <v>6.9248859666719564E-3</v>
      </c>
      <c r="H19" s="14">
        <v>8.8618528039999998</v>
      </c>
      <c r="I19" s="51">
        <f t="shared" si="0"/>
        <v>0.21647718230454838</v>
      </c>
    </row>
    <row r="20" spans="1:9" ht="15" customHeight="1" x14ac:dyDescent="0.2">
      <c r="A20" s="24" t="s">
        <v>36</v>
      </c>
      <c r="B20" s="14">
        <v>0.48687442600000003</v>
      </c>
      <c r="C20" s="15">
        <v>0.16790469499829519</v>
      </c>
      <c r="D20" s="14">
        <v>0.56862292800000003</v>
      </c>
      <c r="E20" s="15">
        <v>0.52156492360082951</v>
      </c>
      <c r="F20" s="14">
        <v>0.86519670199999998</v>
      </c>
      <c r="G20" s="15">
        <v>-0.17209140147647028</v>
      </c>
      <c r="H20" s="14">
        <v>0.71630378900000002</v>
      </c>
      <c r="I20" s="51">
        <f t="shared" si="0"/>
        <v>0.25971668346092436</v>
      </c>
    </row>
    <row r="21" spans="1:9" ht="15" customHeight="1" x14ac:dyDescent="0.2">
      <c r="A21" s="71" t="s">
        <v>20</v>
      </c>
      <c r="B21" s="17">
        <v>4.3341084810000003</v>
      </c>
      <c r="C21" s="18">
        <v>0.11290495430494962</v>
      </c>
      <c r="D21" s="17">
        <v>4.8234508009999999</v>
      </c>
      <c r="E21" s="18">
        <v>0.15557055518103957</v>
      </c>
      <c r="F21" s="17">
        <v>5.5738377200000002</v>
      </c>
      <c r="G21" s="18">
        <v>-1.2731048797021138E-4</v>
      </c>
      <c r="H21" s="17">
        <v>5.573128112</v>
      </c>
      <c r="I21" s="52">
        <f t="shared" si="0"/>
        <v>0.1554234389297755</v>
      </c>
    </row>
    <row r="22" spans="1:9" ht="15" customHeight="1" x14ac:dyDescent="0.2">
      <c r="A22" s="24" t="s">
        <v>21</v>
      </c>
      <c r="B22" s="14">
        <v>0.57174291300000002</v>
      </c>
      <c r="C22" s="15">
        <v>-0.10325155705078237</v>
      </c>
      <c r="D22" s="14">
        <v>0.51270956700000003</v>
      </c>
      <c r="E22" s="15">
        <v>9.2287745432297896E-3</v>
      </c>
      <c r="F22" s="14">
        <v>0.51744124800000002</v>
      </c>
      <c r="G22" s="15">
        <v>0.10216833544742832</v>
      </c>
      <c r="H22" s="14">
        <v>0.57030735899999996</v>
      </c>
      <c r="I22" s="51">
        <f t="shared" si="0"/>
        <v>0.11233999852395948</v>
      </c>
    </row>
    <row r="23" spans="1:9" s="12" customFormat="1" ht="15" customHeight="1" x14ac:dyDescent="0.2">
      <c r="A23" s="24" t="s">
        <v>53</v>
      </c>
      <c r="B23" s="14">
        <v>3.2926651489999998</v>
      </c>
      <c r="C23" s="15">
        <v>0.1582662616507684</v>
      </c>
      <c r="D23" s="14">
        <v>3.813782953</v>
      </c>
      <c r="E23" s="15">
        <v>0.17938141562614507</v>
      </c>
      <c r="F23" s="14">
        <v>4.4979047379999999</v>
      </c>
      <c r="G23" s="15">
        <v>-1.1782798900175417E-2</v>
      </c>
      <c r="H23" s="14">
        <v>4.4449068309999999</v>
      </c>
      <c r="I23" s="51">
        <f t="shared" si="0"/>
        <v>0.16548500157921797</v>
      </c>
    </row>
    <row r="24" spans="1:9" ht="15" customHeight="1" x14ac:dyDescent="0.2">
      <c r="A24" s="24" t="s">
        <v>22</v>
      </c>
      <c r="B24" s="20">
        <v>0.46970041800000001</v>
      </c>
      <c r="C24" s="21">
        <v>5.8032441435894144E-2</v>
      </c>
      <c r="D24" s="20">
        <v>0.49695827999999997</v>
      </c>
      <c r="E24" s="21">
        <v>0.12382015850505601</v>
      </c>
      <c r="F24" s="20">
        <v>0.55849173299999999</v>
      </c>
      <c r="G24" s="21">
        <v>-1.0345936490343544E-3</v>
      </c>
      <c r="H24" s="20">
        <v>0.55791392100000003</v>
      </c>
      <c r="I24" s="51">
        <f t="shared" si="0"/>
        <v>0.12265746130640998</v>
      </c>
    </row>
    <row r="25" spans="1:9" s="12" customFormat="1" ht="15" customHeight="1" x14ac:dyDescent="0.2">
      <c r="A25" s="72" t="s">
        <v>23</v>
      </c>
      <c r="B25" s="10">
        <v>32.500758793000003</v>
      </c>
      <c r="C25" s="11">
        <v>4.1362561396244724E-2</v>
      </c>
      <c r="D25" s="10">
        <v>33.845073423999999</v>
      </c>
      <c r="E25" s="11">
        <v>2.8183208233893309E-2</v>
      </c>
      <c r="F25" s="10">
        <v>34.798936175999998</v>
      </c>
      <c r="G25" s="11">
        <v>3.7790340956082691E-2</v>
      </c>
      <c r="H25" s="10">
        <v>36.113999839000002</v>
      </c>
      <c r="I25" s="49">
        <f t="shared" si="0"/>
        <v>6.7038602238371103E-2</v>
      </c>
    </row>
    <row r="26" spans="1:9" s="12" customFormat="1" ht="15" customHeight="1" x14ac:dyDescent="0.2">
      <c r="A26" s="71" t="s">
        <v>24</v>
      </c>
      <c r="B26" s="17">
        <v>32.402139556000002</v>
      </c>
      <c r="C26" s="18">
        <v>4.5877453445037464E-2</v>
      </c>
      <c r="D26" s="17">
        <v>33.888667204999997</v>
      </c>
      <c r="E26" s="18">
        <v>-4.0360075116739891E-2</v>
      </c>
      <c r="F26" s="17">
        <v>32.520918051000002</v>
      </c>
      <c r="G26" s="18">
        <v>4.4417059159730155E-2</v>
      </c>
      <c r="H26" s="17">
        <v>33.965401591999999</v>
      </c>
      <c r="I26" s="52">
        <f t="shared" si="0"/>
        <v>2.2643081988387159E-3</v>
      </c>
    </row>
    <row r="27" spans="1:9" ht="15" customHeight="1" x14ac:dyDescent="0.2">
      <c r="A27" s="73" t="s">
        <v>25</v>
      </c>
      <c r="B27" s="28">
        <v>-9.8619236999999998E-2</v>
      </c>
      <c r="C27" s="29"/>
      <c r="D27" s="28">
        <v>4.3593780999999998E-2</v>
      </c>
      <c r="E27" s="29"/>
      <c r="F27" s="28">
        <v>-2.2780181239999999</v>
      </c>
      <c r="G27" s="29"/>
      <c r="H27" s="28">
        <v>-2.1485982469999998</v>
      </c>
      <c r="I27" s="54"/>
    </row>
    <row r="28" spans="1:9" ht="15" customHeight="1" x14ac:dyDescent="0.2">
      <c r="A28" s="74" t="s">
        <v>26</v>
      </c>
      <c r="B28" s="31">
        <v>2.1057516949999999</v>
      </c>
      <c r="C28" s="32">
        <v>-0.10141151186393793</v>
      </c>
      <c r="D28" s="31">
        <v>1.8922042320000001</v>
      </c>
      <c r="E28" s="32">
        <v>0.26135909096730114</v>
      </c>
      <c r="F28" s="31">
        <v>2.3867490099999999</v>
      </c>
      <c r="G28" s="32">
        <v>-0.26613941907532201</v>
      </c>
      <c r="H28" s="31">
        <v>1.7515410149999999</v>
      </c>
      <c r="I28" s="55">
        <f t="shared" si="0"/>
        <v>-7.4338284748112882E-2</v>
      </c>
    </row>
    <row r="29" spans="1:9" ht="15" customHeight="1" x14ac:dyDescent="0.2">
      <c r="A29" s="24" t="s">
        <v>27</v>
      </c>
      <c r="B29" s="14">
        <v>2.696703716</v>
      </c>
      <c r="C29" s="15">
        <v>-0.24655068484357001</v>
      </c>
      <c r="D29" s="14">
        <v>2.031829568</v>
      </c>
      <c r="E29" s="15">
        <v>1.3618576693534958</v>
      </c>
      <c r="F29" s="14">
        <v>4.7988922479999996</v>
      </c>
      <c r="G29" s="15">
        <v>-0.14698760829522173</v>
      </c>
      <c r="H29" s="14">
        <v>4.0935145540000004</v>
      </c>
      <c r="I29" s="51">
        <f t="shared" si="0"/>
        <v>1.0146938594014991</v>
      </c>
    </row>
    <row r="30" spans="1:9" ht="15" customHeight="1" x14ac:dyDescent="0.2">
      <c r="A30" s="24" t="s">
        <v>37</v>
      </c>
      <c r="B30" s="33">
        <v>0.59095202000000002</v>
      </c>
      <c r="C30" s="34"/>
      <c r="D30" s="33">
        <v>0.13962533499999999</v>
      </c>
      <c r="E30" s="34"/>
      <c r="F30" s="33">
        <v>2.4121432380000001</v>
      </c>
      <c r="G30" s="34"/>
      <c r="H30" s="33">
        <v>2.341973539</v>
      </c>
      <c r="I30" s="51"/>
    </row>
    <row r="31" spans="1:9" ht="15" customHeight="1" x14ac:dyDescent="0.2">
      <c r="A31" s="72" t="s">
        <v>29</v>
      </c>
      <c r="B31" s="10">
        <v>34.606510489000001</v>
      </c>
      <c r="C31" s="11">
        <v>3.2674983753690601E-2</v>
      </c>
      <c r="D31" s="10">
        <v>35.737277657</v>
      </c>
      <c r="E31" s="11">
        <v>4.052931907409274E-2</v>
      </c>
      <c r="F31" s="10">
        <v>37.185685186000001</v>
      </c>
      <c r="G31" s="11">
        <v>1.8282725344427986E-2</v>
      </c>
      <c r="H31" s="10">
        <v>37.865540854999999</v>
      </c>
      <c r="I31" s="49">
        <f t="shared" si="0"/>
        <v>5.9553030827548925E-2</v>
      </c>
    </row>
    <row r="32" spans="1:9" ht="15" customHeight="1" x14ac:dyDescent="0.2">
      <c r="A32" s="71" t="s">
        <v>30</v>
      </c>
      <c r="B32" s="17">
        <v>35.098843272000003</v>
      </c>
      <c r="C32" s="18">
        <v>2.3409703124190218E-2</v>
      </c>
      <c r="D32" s="17">
        <v>35.920496773000004</v>
      </c>
      <c r="E32" s="18">
        <v>3.8955851191117441E-2</v>
      </c>
      <c r="F32" s="17">
        <v>37.3198103</v>
      </c>
      <c r="G32" s="18">
        <v>1.9804651766946346E-2</v>
      </c>
      <c r="H32" s="17">
        <v>38.058916146999998</v>
      </c>
      <c r="I32" s="52">
        <f t="shared" si="0"/>
        <v>5.9532010025188598E-2</v>
      </c>
    </row>
    <row r="33" spans="1:9" ht="15" customHeight="1" x14ac:dyDescent="0.2">
      <c r="A33" s="42" t="s">
        <v>31</v>
      </c>
      <c r="B33" s="33">
        <v>0.492332783</v>
      </c>
      <c r="C33" s="34"/>
      <c r="D33" s="33">
        <v>0.18321911599999999</v>
      </c>
      <c r="E33" s="34"/>
      <c r="F33" s="33">
        <v>0.13412511399999999</v>
      </c>
      <c r="G33" s="34"/>
      <c r="H33" s="33">
        <v>0.193375292</v>
      </c>
      <c r="I33" s="59"/>
    </row>
    <row r="34" spans="1:9" ht="21" customHeight="1" x14ac:dyDescent="0.2">
      <c r="A34" s="71" t="s">
        <v>39</v>
      </c>
      <c r="B34" s="37">
        <v>27.851440944</v>
      </c>
      <c r="C34" s="38">
        <v>6.6025093771535648E-3</v>
      </c>
      <c r="D34" s="37">
        <v>28.035330343999998</v>
      </c>
      <c r="E34" s="38">
        <v>8.9604046578949159E-2</v>
      </c>
      <c r="F34" s="37">
        <v>30.547409389999999</v>
      </c>
      <c r="G34" s="38">
        <v>8.0701158207118207E-2</v>
      </c>
      <c r="H34" s="37">
        <v>33.012620708</v>
      </c>
      <c r="I34" s="61">
        <f t="shared" si="0"/>
        <v>0.17753635512503307</v>
      </c>
    </row>
    <row r="35" spans="1:9" ht="15" customHeight="1" x14ac:dyDescent="0.2">
      <c r="A35" s="72" t="s">
        <v>32</v>
      </c>
      <c r="B35" s="31"/>
      <c r="C35" s="39"/>
      <c r="D35" s="31"/>
      <c r="E35" s="39"/>
      <c r="F35" s="31"/>
      <c r="G35" s="39"/>
      <c r="H35" s="31"/>
      <c r="I35" s="98"/>
    </row>
    <row r="36" spans="1:9" ht="15" customHeight="1" x14ac:dyDescent="0.2">
      <c r="A36" s="24" t="s">
        <v>33</v>
      </c>
      <c r="B36" s="40">
        <v>0.2047955550441117</v>
      </c>
      <c r="C36" s="41">
        <v>1.7437499457877177</v>
      </c>
      <c r="D36" s="40">
        <v>0.22223305450198885</v>
      </c>
      <c r="E36" s="41">
        <v>-3.4565888045283071</v>
      </c>
      <c r="F36" s="40">
        <v>0.18766716645670581</v>
      </c>
      <c r="G36" s="41">
        <v>1.4878272296321633</v>
      </c>
      <c r="H36" s="40">
        <v>0.20254543875302744</v>
      </c>
      <c r="I36" s="100">
        <f>(H36-D36)*100</f>
        <v>-1.9687615748961411</v>
      </c>
    </row>
    <row r="37" spans="1:9" ht="15" customHeight="1" x14ac:dyDescent="0.2">
      <c r="A37" s="24" t="s">
        <v>38</v>
      </c>
      <c r="B37" s="40">
        <v>0.12977241967087286</v>
      </c>
      <c r="C37" s="41">
        <v>2.7358617155971738</v>
      </c>
      <c r="D37" s="40">
        <v>0.15713103682684457</v>
      </c>
      <c r="E37" s="41">
        <v>-5.8035581319256941</v>
      </c>
      <c r="F37" s="40">
        <v>9.9095455507587624E-2</v>
      </c>
      <c r="G37" s="41">
        <v>4.1759220218114583</v>
      </c>
      <c r="H37" s="40">
        <v>0.14085467572570221</v>
      </c>
      <c r="I37" s="100">
        <f t="shared" ref="I37" si="1">(H37-D37)*100</f>
        <v>-1.6276361101142363</v>
      </c>
    </row>
    <row r="38" spans="1:9" ht="15" customHeight="1" x14ac:dyDescent="0.2">
      <c r="A38" s="24" t="s">
        <v>34</v>
      </c>
      <c r="B38" s="40">
        <v>0.99228338708827657</v>
      </c>
      <c r="C38" s="41">
        <v>-2.7717014855579203</v>
      </c>
      <c r="D38" s="40">
        <v>0.96456637223269726</v>
      </c>
      <c r="E38" s="41">
        <v>16.904101731659527</v>
      </c>
      <c r="F38" s="40">
        <v>1.1336073895492926</v>
      </c>
      <c r="G38" s="41">
        <v>2.9125166278523906</v>
      </c>
      <c r="H38" s="40">
        <v>1.1627325558278165</v>
      </c>
      <c r="I38" s="100">
        <f>(H38-D38)*100</f>
        <v>19.816618359511928</v>
      </c>
    </row>
    <row r="39" spans="1:9" ht="15" customHeight="1" x14ac:dyDescent="0.2">
      <c r="A39" s="101" t="s">
        <v>59</v>
      </c>
      <c r="B39" s="102">
        <v>4.8452388865302511</v>
      </c>
      <c r="C39" s="103">
        <v>-0.50490178233918659</v>
      </c>
      <c r="D39" s="102">
        <v>4.3403371041910646</v>
      </c>
      <c r="E39" s="120">
        <v>1.7001835204479407</v>
      </c>
      <c r="F39" s="102">
        <v>6.0405206246390044</v>
      </c>
      <c r="G39" s="103">
        <v>-0.29991958723135781</v>
      </c>
      <c r="H39" s="102">
        <v>5.7406010374076475</v>
      </c>
      <c r="I39" s="120">
        <f>(H39-D39)</f>
        <v>1.4002639332165829</v>
      </c>
    </row>
    <row r="40" spans="1:9" ht="15" customHeight="1" x14ac:dyDescent="0.2">
      <c r="A40" s="111" t="s">
        <v>51</v>
      </c>
      <c r="B40" s="80"/>
      <c r="C40" s="79"/>
      <c r="D40" s="80"/>
      <c r="E40" s="80"/>
      <c r="F40" s="80"/>
      <c r="G40" s="80"/>
      <c r="H40" s="80"/>
      <c r="I40" s="76"/>
    </row>
    <row r="41" spans="1:9" ht="23.1" customHeight="1" x14ac:dyDescent="0.2">
      <c r="A41" s="118" t="s">
        <v>40</v>
      </c>
      <c r="B41" s="118"/>
      <c r="C41" s="118"/>
      <c r="D41" s="118"/>
      <c r="E41" s="118"/>
      <c r="F41" s="118"/>
      <c r="G41" s="118"/>
      <c r="H41" s="118"/>
      <c r="I41" s="76"/>
    </row>
    <row r="42" spans="1:9" ht="24.6" customHeight="1" x14ac:dyDescent="0.2">
      <c r="A42" s="116" t="s">
        <v>58</v>
      </c>
      <c r="B42" s="116"/>
      <c r="C42" s="116"/>
      <c r="D42" s="116"/>
      <c r="E42" s="116"/>
      <c r="F42" s="116"/>
      <c r="G42" s="116"/>
      <c r="H42" s="116"/>
      <c r="I42" s="76"/>
    </row>
    <row r="43" spans="1:9" x14ac:dyDescent="0.2">
      <c r="A43" s="81"/>
      <c r="B43" s="81"/>
      <c r="C43" s="76"/>
      <c r="D43" s="76"/>
      <c r="E43" s="76"/>
      <c r="F43" s="76"/>
      <c r="G43" s="76"/>
      <c r="H43" s="76"/>
      <c r="I43" s="76"/>
    </row>
    <row r="44" spans="1:9" x14ac:dyDescent="0.2">
      <c r="A44" s="63"/>
      <c r="B44" s="63"/>
    </row>
    <row r="45" spans="1:9" x14ac:dyDescent="0.2">
      <c r="A45" s="63"/>
      <c r="B45" s="63"/>
    </row>
    <row r="46" spans="1:9" x14ac:dyDescent="0.2">
      <c r="A46" s="63"/>
      <c r="B46" s="63"/>
    </row>
  </sheetData>
  <mergeCells count="3">
    <mergeCell ref="G2:H2"/>
    <mergeCell ref="A41:H41"/>
    <mergeCell ref="A42:H42"/>
  </mergeCells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A31" sqref="A31"/>
    </sheetView>
  </sheetViews>
  <sheetFormatPr baseColWidth="10" defaultColWidth="11.42578125" defaultRowHeight="12.75" x14ac:dyDescent="0.2"/>
  <cols>
    <col min="1" max="1" width="52.42578125" style="105" customWidth="1"/>
    <col min="2" max="2" width="11.5703125" style="4" customWidth="1"/>
    <col min="3" max="16384" width="11.42578125" style="4"/>
  </cols>
  <sheetData>
    <row r="1" spans="1:9" ht="18.75" x14ac:dyDescent="0.2">
      <c r="A1" s="82" t="s">
        <v>44</v>
      </c>
      <c r="B1" s="2"/>
      <c r="C1" s="2"/>
      <c r="D1" s="2"/>
      <c r="E1" s="2"/>
      <c r="F1" s="2"/>
      <c r="G1" s="2"/>
      <c r="H1" s="2"/>
      <c r="I1" s="2"/>
    </row>
    <row r="2" spans="1:9" x14ac:dyDescent="0.2">
      <c r="A2" s="83" t="s">
        <v>0</v>
      </c>
      <c r="B2" s="2"/>
      <c r="C2" s="2"/>
      <c r="D2" s="2"/>
      <c r="E2" s="2"/>
      <c r="F2" s="2"/>
      <c r="G2" s="114" t="s">
        <v>1</v>
      </c>
      <c r="H2" s="114"/>
      <c r="I2" s="2"/>
    </row>
    <row r="3" spans="1:9" ht="28.35" customHeight="1" x14ac:dyDescent="0.2">
      <c r="A3" s="46" t="s">
        <v>42</v>
      </c>
      <c r="B3" s="84">
        <v>2018</v>
      </c>
      <c r="C3" s="7" t="s">
        <v>35</v>
      </c>
      <c r="D3" s="84">
        <v>2019</v>
      </c>
      <c r="E3" s="7" t="s">
        <v>54</v>
      </c>
      <c r="F3" s="84">
        <v>2020</v>
      </c>
      <c r="G3" s="7" t="s">
        <v>60</v>
      </c>
      <c r="H3" s="84">
        <v>2021</v>
      </c>
      <c r="I3" s="7" t="s">
        <v>67</v>
      </c>
    </row>
    <row r="4" spans="1:9" s="12" customFormat="1" x14ac:dyDescent="0.2">
      <c r="A4" s="85" t="s">
        <v>3</v>
      </c>
      <c r="B4" s="10">
        <v>11.193817293</v>
      </c>
      <c r="C4" s="49">
        <v>3.3454187896579279E-2</v>
      </c>
      <c r="D4" s="10">
        <v>11.568297360000001</v>
      </c>
      <c r="E4" s="49">
        <v>-2.0897023518420377E-2</v>
      </c>
      <c r="F4" s="10">
        <v>11.326554378000001</v>
      </c>
      <c r="G4" s="49">
        <v>6.2184983402195915E-2</v>
      </c>
      <c r="H4" s="10">
        <v>12.030895974</v>
      </c>
      <c r="I4" s="49">
        <f>(H4/D4)-1</f>
        <v>3.9988478823127283E-2</v>
      </c>
    </row>
    <row r="5" spans="1:9" s="12" customFormat="1" x14ac:dyDescent="0.2">
      <c r="A5" s="77" t="s">
        <v>4</v>
      </c>
      <c r="B5" s="14">
        <v>5.8889603770000001</v>
      </c>
      <c r="C5" s="51">
        <v>3.7333805107379714E-2</v>
      </c>
      <c r="D5" s="14">
        <v>6.1088176760000001</v>
      </c>
      <c r="E5" s="51">
        <v>-2.2572704296241253E-2</v>
      </c>
      <c r="F5" s="14">
        <v>5.9709251410000004</v>
      </c>
      <c r="G5" s="51">
        <v>8.8888423898597413E-2</v>
      </c>
      <c r="H5" s="14">
        <v>6.5016712659999998</v>
      </c>
      <c r="I5" s="51">
        <f t="shared" ref="I5:I34" si="0">(H5/D5)-1</f>
        <v>6.4309267494333966E-2</v>
      </c>
    </row>
    <row r="6" spans="1:9" s="12" customFormat="1" x14ac:dyDescent="0.2">
      <c r="A6" s="77" t="s">
        <v>5</v>
      </c>
      <c r="B6" s="14">
        <v>2.8466474499999999</v>
      </c>
      <c r="C6" s="51">
        <v>1.6015707881213093E-2</v>
      </c>
      <c r="D6" s="14">
        <v>2.8922385240000001</v>
      </c>
      <c r="E6" s="51">
        <v>7.7409376212291825E-3</v>
      </c>
      <c r="F6" s="14">
        <v>2.9146271619999999</v>
      </c>
      <c r="G6" s="51">
        <v>3.1465909326484187E-2</v>
      </c>
      <c r="H6" s="14">
        <v>3.0063385560000002</v>
      </c>
      <c r="I6" s="51">
        <f t="shared" si="0"/>
        <v>3.9450422589004885E-2</v>
      </c>
    </row>
    <row r="7" spans="1:9" s="12" customFormat="1" x14ac:dyDescent="0.2">
      <c r="A7" s="77" t="s">
        <v>6</v>
      </c>
      <c r="B7" s="14">
        <v>0.60949465400000002</v>
      </c>
      <c r="C7" s="51">
        <v>-8.510394416027145E-2</v>
      </c>
      <c r="D7" s="14">
        <v>0.55762425500000001</v>
      </c>
      <c r="E7" s="51">
        <v>-7.6545119078437529E-2</v>
      </c>
      <c r="F7" s="14">
        <v>0.51494083999999996</v>
      </c>
      <c r="G7" s="51">
        <v>-7.0344220512787436E-2</v>
      </c>
      <c r="H7" s="14">
        <v>0.47871772800000001</v>
      </c>
      <c r="I7" s="51">
        <f t="shared" si="0"/>
        <v>-0.14150483285559379</v>
      </c>
    </row>
    <row r="8" spans="1:9" x14ac:dyDescent="0.2">
      <c r="A8" s="77" t="s">
        <v>7</v>
      </c>
      <c r="B8" s="14">
        <v>0.96719639000000002</v>
      </c>
      <c r="C8" s="51">
        <v>3.3140147473048387E-2</v>
      </c>
      <c r="D8" s="14">
        <v>0.99924942100000003</v>
      </c>
      <c r="E8" s="51">
        <v>-4.2860064864626013E-2</v>
      </c>
      <c r="F8" s="14">
        <v>0.95642152599999997</v>
      </c>
      <c r="G8" s="51">
        <v>5.1886588340965378E-2</v>
      </c>
      <c r="H8" s="14">
        <v>1.0060469759999999</v>
      </c>
      <c r="I8" s="51">
        <f t="shared" si="0"/>
        <v>6.8026609344413735E-3</v>
      </c>
    </row>
    <row r="9" spans="1:9" s="12" customFormat="1" x14ac:dyDescent="0.2">
      <c r="A9" s="77" t="s">
        <v>8</v>
      </c>
      <c r="B9" s="14">
        <v>0.88151842000000002</v>
      </c>
      <c r="C9" s="51">
        <v>0.14616718048841215</v>
      </c>
      <c r="D9" s="14">
        <v>1.0103674819999999</v>
      </c>
      <c r="E9" s="51">
        <v>-4.0309864208396995E-2</v>
      </c>
      <c r="F9" s="14">
        <v>0.96963970600000005</v>
      </c>
      <c r="G9" s="51">
        <v>7.0625965063357166E-2</v>
      </c>
      <c r="H9" s="14">
        <v>1.0381214459999999</v>
      </c>
      <c r="I9" s="51">
        <f t="shared" si="0"/>
        <v>2.7469177793669308E-2</v>
      </c>
    </row>
    <row r="10" spans="1:9" x14ac:dyDescent="0.2">
      <c r="A10" s="86" t="s">
        <v>9</v>
      </c>
      <c r="B10" s="17">
        <v>14.700948248</v>
      </c>
      <c r="C10" s="52">
        <v>3.6734811244129695E-2</v>
      </c>
      <c r="D10" s="17">
        <v>15.240984807</v>
      </c>
      <c r="E10" s="52">
        <v>-1.6345819981762544E-2</v>
      </c>
      <c r="F10" s="17">
        <v>14.991858412999999</v>
      </c>
      <c r="G10" s="52">
        <v>7.4397557078903054E-2</v>
      </c>
      <c r="H10" s="17">
        <v>16.107216054999999</v>
      </c>
      <c r="I10" s="52">
        <f t="shared" si="0"/>
        <v>5.683564802204577E-2</v>
      </c>
    </row>
    <row r="11" spans="1:9" x14ac:dyDescent="0.2">
      <c r="A11" s="77" t="s">
        <v>10</v>
      </c>
      <c r="B11" s="14">
        <v>2.0875547459999999</v>
      </c>
      <c r="C11" s="51">
        <v>6.2815624956070071E-2</v>
      </c>
      <c r="D11" s="14">
        <v>2.218685802</v>
      </c>
      <c r="E11" s="51">
        <v>-4.4918689663116185E-2</v>
      </c>
      <c r="F11" s="14">
        <v>2.1190253430000001</v>
      </c>
      <c r="G11" s="51">
        <v>7.2543894063281211E-2</v>
      </c>
      <c r="H11" s="14">
        <v>2.2727476929999999</v>
      </c>
      <c r="I11" s="51">
        <f t="shared" si="0"/>
        <v>2.4366627735782354E-2</v>
      </c>
    </row>
    <row r="12" spans="1:9" x14ac:dyDescent="0.2">
      <c r="A12" s="77" t="s">
        <v>11</v>
      </c>
      <c r="B12" s="14">
        <v>2.0668751999999999E-2</v>
      </c>
      <c r="C12" s="51">
        <v>0.30809823447492146</v>
      </c>
      <c r="D12" s="14">
        <v>2.7036758000000001E-2</v>
      </c>
      <c r="E12" s="51">
        <v>0.49800038895195931</v>
      </c>
      <c r="F12" s="14">
        <v>4.0501073999999998E-2</v>
      </c>
      <c r="G12" s="51">
        <v>0.23382767577965957</v>
      </c>
      <c r="H12" s="14">
        <v>4.9971346E-2</v>
      </c>
      <c r="I12" s="51">
        <f t="shared" si="0"/>
        <v>0.8482743382176221</v>
      </c>
    </row>
    <row r="13" spans="1:9" x14ac:dyDescent="0.2">
      <c r="A13" s="77" t="s">
        <v>12</v>
      </c>
      <c r="B13" s="14">
        <v>5.5189720490000003</v>
      </c>
      <c r="C13" s="51">
        <v>9.9264418289501943E-3</v>
      </c>
      <c r="D13" s="14">
        <v>5.5737558040000001</v>
      </c>
      <c r="E13" s="51">
        <v>8.8463732057681987E-3</v>
      </c>
      <c r="F13" s="14">
        <v>5.6230633279999997</v>
      </c>
      <c r="G13" s="51">
        <v>5.3792267551712625E-2</v>
      </c>
      <c r="H13" s="14">
        <v>5.9255406549999998</v>
      </c>
      <c r="I13" s="51">
        <f t="shared" si="0"/>
        <v>6.3114507231827766E-2</v>
      </c>
    </row>
    <row r="14" spans="1:9" x14ac:dyDescent="0.2">
      <c r="A14" s="77" t="s">
        <v>13</v>
      </c>
      <c r="B14" s="14">
        <v>5.8548739850000002</v>
      </c>
      <c r="C14" s="51">
        <v>3.9965653675806623E-2</v>
      </c>
      <c r="D14" s="14">
        <v>6.0888678509999998</v>
      </c>
      <c r="E14" s="51">
        <v>-5.2108997397256829E-2</v>
      </c>
      <c r="F14" s="14">
        <v>5.7715830520000004</v>
      </c>
      <c r="G14" s="51">
        <v>7.6231082189406996E-2</v>
      </c>
      <c r="H14" s="14">
        <v>6.2115570739999999</v>
      </c>
      <c r="I14" s="51">
        <f t="shared" si="0"/>
        <v>2.0149759528752087E-2</v>
      </c>
    </row>
    <row r="15" spans="1:9" x14ac:dyDescent="0.2">
      <c r="A15" s="87" t="s">
        <v>14</v>
      </c>
      <c r="B15" s="20">
        <v>1.218878715</v>
      </c>
      <c r="C15" s="53">
        <v>9.3331579754430294E-2</v>
      </c>
      <c r="D15" s="20">
        <v>1.332638591</v>
      </c>
      <c r="E15" s="53">
        <v>7.8826340246663351E-2</v>
      </c>
      <c r="F15" s="20">
        <v>1.4376856140000001</v>
      </c>
      <c r="G15" s="53">
        <v>0.14586893612750584</v>
      </c>
      <c r="H15" s="20">
        <v>1.6473992850000001</v>
      </c>
      <c r="I15" s="53">
        <f t="shared" si="0"/>
        <v>0.23619359076477475</v>
      </c>
    </row>
    <row r="16" spans="1:9" s="12" customFormat="1" x14ac:dyDescent="0.2">
      <c r="A16" s="88" t="s">
        <v>15</v>
      </c>
      <c r="B16" s="10">
        <v>3.507130955</v>
      </c>
      <c r="C16" s="49">
        <v>4.7205677268472579E-2</v>
      </c>
      <c r="D16" s="10">
        <v>3.6726874469999999</v>
      </c>
      <c r="E16" s="49">
        <v>-2.0103567500771025E-3</v>
      </c>
      <c r="F16" s="10">
        <v>3.6653040350000001</v>
      </c>
      <c r="G16" s="49">
        <v>0.11213695837376836</v>
      </c>
      <c r="H16" s="10">
        <v>4.0763200810000004</v>
      </c>
      <c r="I16" s="49">
        <f t="shared" si="0"/>
        <v>0.10990116633249158</v>
      </c>
    </row>
    <row r="17" spans="1:9" x14ac:dyDescent="0.2">
      <c r="A17" s="89" t="s">
        <v>16</v>
      </c>
      <c r="B17" s="10">
        <v>6.7890102040000002</v>
      </c>
      <c r="C17" s="49">
        <v>8.9009021174244696E-2</v>
      </c>
      <c r="D17" s="10">
        <v>7.3932933570000001</v>
      </c>
      <c r="E17" s="49">
        <v>-6.4536792057391157E-2</v>
      </c>
      <c r="F17" s="10">
        <v>6.9161539210000003</v>
      </c>
      <c r="G17" s="49">
        <v>0.11827228967768955</v>
      </c>
      <c r="H17" s="10">
        <v>7.7341432809999997</v>
      </c>
      <c r="I17" s="49">
        <f t="shared" si="0"/>
        <v>4.6102583455217783E-2</v>
      </c>
    </row>
    <row r="18" spans="1:9" s="12" customFormat="1" x14ac:dyDescent="0.2">
      <c r="A18" s="90" t="s">
        <v>17</v>
      </c>
      <c r="B18" s="14">
        <v>6.1622213889999999</v>
      </c>
      <c r="C18" s="51">
        <v>5.6503147001750742E-2</v>
      </c>
      <c r="D18" s="14">
        <v>6.5104062899999997</v>
      </c>
      <c r="E18" s="51">
        <v>-7.1645059190307503E-2</v>
      </c>
      <c r="F18" s="14">
        <v>6.0439678460000001</v>
      </c>
      <c r="G18" s="51">
        <v>0.13138709159836925</v>
      </c>
      <c r="H18" s="14">
        <v>6.8380672029999996</v>
      </c>
      <c r="I18" s="51">
        <f t="shared" si="0"/>
        <v>5.032879645365429E-2</v>
      </c>
    </row>
    <row r="19" spans="1:9" x14ac:dyDescent="0.2">
      <c r="A19" s="90" t="s">
        <v>18</v>
      </c>
      <c r="B19" s="14">
        <v>0.12895943700000001</v>
      </c>
      <c r="C19" s="51">
        <v>1.2868630777288521</v>
      </c>
      <c r="D19" s="14">
        <v>0.29491257500000001</v>
      </c>
      <c r="E19" s="51">
        <v>0.17386368485643588</v>
      </c>
      <c r="F19" s="14">
        <v>0.34618716199999999</v>
      </c>
      <c r="G19" s="51">
        <v>-0.13901930309015909</v>
      </c>
      <c r="H19" s="14">
        <v>0.29806046400000002</v>
      </c>
      <c r="I19" s="51">
        <f t="shared" si="0"/>
        <v>1.0673973464847997E-2</v>
      </c>
    </row>
    <row r="20" spans="1:9" x14ac:dyDescent="0.2">
      <c r="A20" s="90" t="s">
        <v>19</v>
      </c>
      <c r="B20" s="14">
        <v>0.49782937700000002</v>
      </c>
      <c r="C20" s="51">
        <v>0.18107632487104119</v>
      </c>
      <c r="D20" s="14">
        <v>0.58797449099999999</v>
      </c>
      <c r="E20" s="51">
        <v>-0.10540521731579677</v>
      </c>
      <c r="F20" s="14">
        <v>0.52599891200000004</v>
      </c>
      <c r="G20" s="51">
        <v>0.13691416532815937</v>
      </c>
      <c r="H20" s="14">
        <v>0.59801561400000003</v>
      </c>
      <c r="I20" s="51">
        <f t="shared" si="0"/>
        <v>1.7077480662337274E-2</v>
      </c>
    </row>
    <row r="21" spans="1:9" s="12" customFormat="1" x14ac:dyDescent="0.2">
      <c r="A21" s="91" t="s">
        <v>20</v>
      </c>
      <c r="B21" s="17">
        <v>3.2938628529999998</v>
      </c>
      <c r="C21" s="52">
        <v>8.4372765474094225E-2</v>
      </c>
      <c r="D21" s="17">
        <v>3.5717751710000001</v>
      </c>
      <c r="E21" s="52">
        <v>-6.2899671800199064E-2</v>
      </c>
      <c r="F21" s="17">
        <v>3.3471116849999998</v>
      </c>
      <c r="G21" s="52">
        <v>0.10449905557901928</v>
      </c>
      <c r="H21" s="17">
        <v>3.6968816950000001</v>
      </c>
      <c r="I21" s="52">
        <f t="shared" si="0"/>
        <v>3.5026427479469158E-2</v>
      </c>
    </row>
    <row r="22" spans="1:9" x14ac:dyDescent="0.2">
      <c r="A22" s="90" t="s">
        <v>21</v>
      </c>
      <c r="B22" s="14">
        <v>0.18537495100000001</v>
      </c>
      <c r="C22" s="51">
        <v>0.16401767248477928</v>
      </c>
      <c r="D22" s="14">
        <v>0.21577971900000001</v>
      </c>
      <c r="E22" s="51">
        <v>0.11170008058078906</v>
      </c>
      <c r="F22" s="14">
        <v>0.239882331</v>
      </c>
      <c r="G22" s="51">
        <v>0.18571209398494637</v>
      </c>
      <c r="H22" s="14">
        <v>0.28443138099999998</v>
      </c>
      <c r="I22" s="51">
        <f t="shared" si="0"/>
        <v>0.31815623042868069</v>
      </c>
    </row>
    <row r="23" spans="1:9" x14ac:dyDescent="0.2">
      <c r="A23" s="24" t="s">
        <v>53</v>
      </c>
      <c r="B23" s="14">
        <v>2.3006222510000001</v>
      </c>
      <c r="C23" s="51">
        <v>9.4913060544853378E-2</v>
      </c>
      <c r="D23" s="14">
        <v>2.5189813499999998</v>
      </c>
      <c r="E23" s="51">
        <v>-3.5581156247941226E-2</v>
      </c>
      <c r="F23" s="14">
        <v>2.4293530809999999</v>
      </c>
      <c r="G23" s="51">
        <v>0.12241866294609638</v>
      </c>
      <c r="H23" s="14">
        <v>2.7267512370000002</v>
      </c>
      <c r="I23" s="51">
        <f t="shared" si="0"/>
        <v>8.2481709124206271E-2</v>
      </c>
    </row>
    <row r="24" spans="1:9" x14ac:dyDescent="0.2">
      <c r="A24" s="92" t="s">
        <v>22</v>
      </c>
      <c r="B24" s="20">
        <v>0.80786564999999999</v>
      </c>
      <c r="C24" s="51">
        <v>3.6080816160459328E-2</v>
      </c>
      <c r="D24" s="20">
        <v>0.83701410200000004</v>
      </c>
      <c r="E24" s="51">
        <v>-0.19012562705902891</v>
      </c>
      <c r="F24" s="20">
        <v>0.67787627100000003</v>
      </c>
      <c r="G24" s="51">
        <v>1.154016497503263E-2</v>
      </c>
      <c r="H24" s="20">
        <v>0.68569907500000005</v>
      </c>
      <c r="I24" s="51">
        <f t="shared" si="0"/>
        <v>-0.1807795431862389</v>
      </c>
    </row>
    <row r="25" spans="1:9" s="12" customFormat="1" x14ac:dyDescent="0.2">
      <c r="A25" s="89" t="s">
        <v>23</v>
      </c>
      <c r="B25" s="10">
        <v>17.982827496999999</v>
      </c>
      <c r="C25" s="49">
        <v>5.4427660008598888E-2</v>
      </c>
      <c r="D25" s="10">
        <v>18.961590718</v>
      </c>
      <c r="E25" s="49">
        <v>-3.7912558534320295E-2</v>
      </c>
      <c r="F25" s="10">
        <v>18.2427083</v>
      </c>
      <c r="G25" s="49">
        <v>8.3448736391843692E-2</v>
      </c>
      <c r="H25" s="10">
        <v>19.765039256000001</v>
      </c>
      <c r="I25" s="49">
        <f t="shared" si="0"/>
        <v>4.2372422754452632E-2</v>
      </c>
    </row>
    <row r="26" spans="1:9" x14ac:dyDescent="0.2">
      <c r="A26" s="91" t="s">
        <v>24</v>
      </c>
      <c r="B26" s="17">
        <v>17.994811102</v>
      </c>
      <c r="C26" s="52">
        <v>4.5454707602298194E-2</v>
      </c>
      <c r="D26" s="17">
        <v>18.812759978999999</v>
      </c>
      <c r="E26" s="52">
        <v>-2.518449608291784E-2</v>
      </c>
      <c r="F26" s="17">
        <v>18.338970099000001</v>
      </c>
      <c r="G26" s="52">
        <v>7.9891490257672171E-2</v>
      </c>
      <c r="H26" s="17">
        <v>19.80409775</v>
      </c>
      <c r="I26" s="52">
        <f t="shared" si="0"/>
        <v>5.2694967251301517E-2</v>
      </c>
    </row>
    <row r="27" spans="1:9" s="12" customFormat="1" x14ac:dyDescent="0.2">
      <c r="A27" s="93" t="s">
        <v>25</v>
      </c>
      <c r="B27" s="28">
        <v>1.1983604E-2</v>
      </c>
      <c r="C27" s="54"/>
      <c r="D27" s="28">
        <v>-0.14883073899999999</v>
      </c>
      <c r="E27" s="54"/>
      <c r="F27" s="28">
        <v>9.6261797999999996E-2</v>
      </c>
      <c r="G27" s="54"/>
      <c r="H27" s="28">
        <v>3.9058493999999999E-2</v>
      </c>
      <c r="I27" s="54"/>
    </row>
    <row r="28" spans="1:9" s="12" customFormat="1" x14ac:dyDescent="0.2">
      <c r="A28" s="94" t="s">
        <v>26</v>
      </c>
      <c r="B28" s="31">
        <v>1.690198724</v>
      </c>
      <c r="C28" s="55">
        <v>-2.223152015585117E-2</v>
      </c>
      <c r="D28" s="31">
        <v>1.6526230369999999</v>
      </c>
      <c r="E28" s="55">
        <v>-3.2007791139123554E-2</v>
      </c>
      <c r="F28" s="31">
        <v>1.5997262240000001</v>
      </c>
      <c r="G28" s="55">
        <v>5.4942958789678586E-2</v>
      </c>
      <c r="H28" s="31">
        <v>1.6876199160000001</v>
      </c>
      <c r="I28" s="55">
        <f t="shared" si="0"/>
        <v>2.1176564901049577E-2</v>
      </c>
    </row>
    <row r="29" spans="1:9" x14ac:dyDescent="0.2">
      <c r="A29" s="90" t="s">
        <v>27</v>
      </c>
      <c r="B29" s="14">
        <v>1.9275220710000001</v>
      </c>
      <c r="C29" s="51">
        <v>-2.7485946748466605E-2</v>
      </c>
      <c r="D29" s="14">
        <v>1.874542302</v>
      </c>
      <c r="E29" s="51">
        <v>3.2161333428259997E-2</v>
      </c>
      <c r="F29" s="14">
        <v>1.934830082</v>
      </c>
      <c r="G29" s="51">
        <v>0.16093469958774387</v>
      </c>
      <c r="H29" s="14">
        <v>2.2462113800000001</v>
      </c>
      <c r="I29" s="51">
        <f t="shared" si="0"/>
        <v>0.19827190754962221</v>
      </c>
    </row>
    <row r="30" spans="1:9" x14ac:dyDescent="0.2">
      <c r="A30" s="90" t="s">
        <v>28</v>
      </c>
      <c r="B30" s="56">
        <v>0.23732334699999999</v>
      </c>
      <c r="C30" s="51"/>
      <c r="D30" s="56">
        <v>0.221919265</v>
      </c>
      <c r="E30" s="51"/>
      <c r="F30" s="56">
        <v>0.335103857</v>
      </c>
      <c r="G30" s="51"/>
      <c r="H30" s="56">
        <v>0.55859146400000004</v>
      </c>
      <c r="I30" s="51"/>
    </row>
    <row r="31" spans="1:9" x14ac:dyDescent="0.2">
      <c r="A31" s="89" t="s">
        <v>29</v>
      </c>
      <c r="B31" s="10">
        <v>19.673026222000001</v>
      </c>
      <c r="C31" s="49">
        <v>4.7841522873968811E-2</v>
      </c>
      <c r="D31" s="10">
        <v>20.614213756000002</v>
      </c>
      <c r="E31" s="49">
        <v>-3.7439178623796199E-2</v>
      </c>
      <c r="F31" s="10">
        <v>19.842434525000002</v>
      </c>
      <c r="G31" s="49">
        <v>8.1150558666137185E-2</v>
      </c>
      <c r="H31" s="10">
        <v>21.452659172000001</v>
      </c>
      <c r="I31" s="49">
        <f t="shared" si="0"/>
        <v>4.0673169781018759E-2</v>
      </c>
    </row>
    <row r="32" spans="1:9" x14ac:dyDescent="0.2">
      <c r="A32" s="91" t="s">
        <v>30</v>
      </c>
      <c r="B32" s="17">
        <v>19.922333173999998</v>
      </c>
      <c r="C32" s="52">
        <v>3.8397566254857018E-2</v>
      </c>
      <c r="D32" s="17">
        <v>20.687302282000001</v>
      </c>
      <c r="E32" s="52">
        <v>-1.9988208001378127E-2</v>
      </c>
      <c r="F32" s="17">
        <v>20.273800180999999</v>
      </c>
      <c r="G32" s="52">
        <v>8.7625848836415443E-2</v>
      </c>
      <c r="H32" s="17">
        <v>22.050309130999999</v>
      </c>
      <c r="I32" s="52">
        <f t="shared" si="0"/>
        <v>6.588615714219781E-2</v>
      </c>
    </row>
    <row r="33" spans="1:11" ht="15" customHeight="1" x14ac:dyDescent="0.2">
      <c r="A33" s="95" t="s">
        <v>31</v>
      </c>
      <c r="B33" s="33">
        <v>0.249306951</v>
      </c>
      <c r="C33" s="59"/>
      <c r="D33" s="33">
        <v>7.3088526000000001E-2</v>
      </c>
      <c r="E33" s="59"/>
      <c r="F33" s="33">
        <v>0.43136565599999999</v>
      </c>
      <c r="G33" s="59"/>
      <c r="H33" s="33">
        <v>0.59764995799999998</v>
      </c>
      <c r="I33" s="59"/>
    </row>
    <row r="34" spans="1:11" ht="20.25" customHeight="1" x14ac:dyDescent="0.2">
      <c r="A34" s="96" t="s">
        <v>39</v>
      </c>
      <c r="B34" s="37">
        <v>17.945351932000001</v>
      </c>
      <c r="C34" s="61">
        <v>3.2137333064591767E-2</v>
      </c>
      <c r="D34" s="37">
        <v>18.522067684</v>
      </c>
      <c r="E34" s="61">
        <v>-6.3733165224344468E-5</v>
      </c>
      <c r="F34" s="37">
        <v>18.520887213999998</v>
      </c>
      <c r="G34" s="61">
        <v>3.5443506750788334E-2</v>
      </c>
      <c r="H34" s="37">
        <v>19.177332405000001</v>
      </c>
      <c r="I34" s="61">
        <f t="shared" si="0"/>
        <v>3.5377514658692322E-2</v>
      </c>
    </row>
    <row r="35" spans="1:11" ht="15" customHeight="1" x14ac:dyDescent="0.2">
      <c r="A35" s="88" t="s">
        <v>32</v>
      </c>
      <c r="B35" s="97"/>
      <c r="C35" s="98"/>
      <c r="D35" s="97"/>
      <c r="E35" s="98"/>
      <c r="F35" s="97"/>
      <c r="G35" s="98"/>
      <c r="H35" s="97"/>
      <c r="I35" s="98"/>
    </row>
    <row r="36" spans="1:11" ht="13.7" customHeight="1" x14ac:dyDescent="0.2">
      <c r="A36" s="90" t="s">
        <v>33</v>
      </c>
      <c r="B36" s="99">
        <v>0.23856494804524803</v>
      </c>
      <c r="C36" s="100">
        <v>0.24094701769379334</v>
      </c>
      <c r="D36" s="99">
        <v>0.24097441822218593</v>
      </c>
      <c r="E36" s="100">
        <v>0.35118845447664193</v>
      </c>
      <c r="F36" s="99">
        <v>0.24448630276695238</v>
      </c>
      <c r="G36" s="100">
        <v>0.85878515177434944</v>
      </c>
      <c r="H36" s="99">
        <v>0.25307415428469587</v>
      </c>
      <c r="I36" s="100">
        <f>(H36-D36)*100</f>
        <v>1.209973606250994</v>
      </c>
    </row>
    <row r="37" spans="1:11" ht="13.7" customHeight="1" x14ac:dyDescent="0.2">
      <c r="A37" s="90" t="s">
        <v>38</v>
      </c>
      <c r="B37" s="99">
        <v>0.12359285947742764</v>
      </c>
      <c r="C37" s="100">
        <v>0.89487338369498426</v>
      </c>
      <c r="D37" s="99">
        <v>0.13254159331437748</v>
      </c>
      <c r="E37" s="100">
        <v>0.52383772601085066</v>
      </c>
      <c r="F37" s="99">
        <v>0.13777997057448596</v>
      </c>
      <c r="G37" s="100">
        <v>1.0520030918230061</v>
      </c>
      <c r="H37" s="99">
        <v>0.1483000014927161</v>
      </c>
      <c r="I37" s="100">
        <f t="shared" ref="I37" si="1">(H37-D37)*100</f>
        <v>1.5758408178338623</v>
      </c>
    </row>
    <row r="38" spans="1:11" ht="13.7" customHeight="1" x14ac:dyDescent="0.2">
      <c r="A38" s="90" t="s">
        <v>34</v>
      </c>
      <c r="B38" s="99">
        <v>1.2206934974035697</v>
      </c>
      <c r="C38" s="100">
        <v>-0.54132567531730569</v>
      </c>
      <c r="D38" s="99">
        <v>1.2152802406503966</v>
      </c>
      <c r="E38" s="100">
        <v>2.0116112742311953</v>
      </c>
      <c r="F38" s="99">
        <v>1.2353963533927086</v>
      </c>
      <c r="G38" s="100">
        <v>-4.4791326458400116</v>
      </c>
      <c r="H38" s="99">
        <v>1.1906050269343087</v>
      </c>
      <c r="I38" s="100">
        <f>(H38-D38)*100</f>
        <v>-2.467521371608794</v>
      </c>
      <c r="J38" s="75"/>
      <c r="K38" s="75"/>
    </row>
    <row r="39" spans="1:11" ht="13.7" customHeight="1" x14ac:dyDescent="0.2">
      <c r="A39" s="101" t="s">
        <v>59</v>
      </c>
      <c r="B39" s="102">
        <v>5.1168183230842601</v>
      </c>
      <c r="C39" s="103">
        <v>-7.3626395840471481E-2</v>
      </c>
      <c r="D39" s="102">
        <v>5.0431919272437886</v>
      </c>
      <c r="E39" s="103">
        <v>9.8369721719180347E-3</v>
      </c>
      <c r="F39" s="102">
        <v>5.0530288994157067</v>
      </c>
      <c r="G39" s="103">
        <v>-0.34845908548308024</v>
      </c>
      <c r="H39" s="102">
        <v>4.7045698139326264</v>
      </c>
      <c r="I39" s="103">
        <f>(H39-D39)</f>
        <v>-0.33862211331116221</v>
      </c>
      <c r="J39" s="75"/>
      <c r="K39" s="75"/>
    </row>
    <row r="40" spans="1:11" ht="27.6" customHeight="1" x14ac:dyDescent="0.2">
      <c r="A40" s="117" t="s">
        <v>52</v>
      </c>
      <c r="B40" s="117"/>
      <c r="C40" s="117"/>
      <c r="D40" s="117"/>
      <c r="E40" s="117"/>
      <c r="F40" s="117"/>
      <c r="G40" s="117"/>
      <c r="H40" s="117"/>
      <c r="I40" s="104"/>
      <c r="J40" s="75"/>
      <c r="K40" s="75"/>
    </row>
    <row r="41" spans="1:11" ht="27.95" customHeight="1" x14ac:dyDescent="0.2">
      <c r="A41" s="115" t="s">
        <v>40</v>
      </c>
      <c r="B41" s="115"/>
      <c r="C41" s="115"/>
      <c r="D41" s="115"/>
      <c r="E41" s="115"/>
      <c r="F41" s="115"/>
      <c r="G41" s="115"/>
      <c r="H41" s="115"/>
      <c r="I41" s="104"/>
      <c r="J41" s="75"/>
      <c r="K41" s="75"/>
    </row>
    <row r="42" spans="1:11" ht="26.1" customHeight="1" x14ac:dyDescent="0.2">
      <c r="A42" s="116" t="s">
        <v>58</v>
      </c>
      <c r="B42" s="116"/>
      <c r="C42" s="116"/>
      <c r="D42" s="116"/>
      <c r="E42" s="116"/>
      <c r="F42" s="116"/>
      <c r="G42" s="116"/>
      <c r="H42" s="116"/>
      <c r="I42" s="104"/>
      <c r="J42" s="75"/>
      <c r="K42" s="75"/>
    </row>
    <row r="43" spans="1:11" ht="12" customHeight="1" x14ac:dyDescent="0.2">
      <c r="A43" s="44"/>
      <c r="B43" s="104"/>
      <c r="C43" s="104"/>
      <c r="D43" s="104"/>
      <c r="E43" s="104"/>
      <c r="F43" s="104"/>
      <c r="G43" s="104"/>
      <c r="H43" s="104"/>
      <c r="I43" s="104"/>
      <c r="J43" s="75"/>
      <c r="K43" s="75"/>
    </row>
    <row r="44" spans="1:11" ht="12.75" customHeight="1" x14ac:dyDescent="0.25">
      <c r="B44" s="106"/>
      <c r="C44" s="106"/>
      <c r="D44" s="106"/>
      <c r="E44" s="106"/>
      <c r="F44" s="106"/>
      <c r="G44" s="106"/>
      <c r="H44" s="106"/>
      <c r="I44" s="104"/>
      <c r="J44" s="107"/>
      <c r="K44" s="108"/>
    </row>
    <row r="45" spans="1:11" ht="13.5" customHeight="1" x14ac:dyDescent="0.2">
      <c r="C45" s="75"/>
      <c r="D45" s="75"/>
      <c r="E45" s="75"/>
      <c r="F45" s="75"/>
      <c r="G45" s="75"/>
      <c r="H45" s="75"/>
      <c r="I45" s="75"/>
      <c r="J45" s="75"/>
      <c r="K45" s="75"/>
    </row>
  </sheetData>
  <mergeCells count="4">
    <mergeCell ref="G2:H2"/>
    <mergeCell ref="A40:H40"/>
    <mergeCell ref="A41:H41"/>
    <mergeCell ref="A42:H42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1-Comm</vt:lpstr>
      <vt:lpstr>2-GFP</vt:lpstr>
      <vt:lpstr>3-Dept</vt:lpstr>
      <vt:lpstr>4-Reg+CTU</vt:lpstr>
      <vt:lpstr>5-Synd</vt:lpstr>
      <vt:lpstr>'1-Comm'!Zone_d_impression</vt:lpstr>
      <vt:lpstr>'2-GFP'!Zone_d_impression</vt:lpstr>
      <vt:lpstr>'3-Dept'!Zone_d_impression</vt:lpstr>
      <vt:lpstr>'4-Reg+CTU'!Zone_d_impression</vt:lpstr>
      <vt:lpstr>'5-Synd'!Zone_d_impression</vt:lpstr>
    </vt:vector>
  </TitlesOfParts>
  <Company>DSIC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 Xavier -DESL</dc:creator>
  <cp:lastModifiedBy>MADJOU FOTSING Léana</cp:lastModifiedBy>
  <cp:lastPrinted>2021-05-14T09:13:33Z</cp:lastPrinted>
  <dcterms:created xsi:type="dcterms:W3CDTF">2020-05-28T16:09:09Z</dcterms:created>
  <dcterms:modified xsi:type="dcterms:W3CDTF">2022-06-15T14:43:57Z</dcterms:modified>
</cp:coreProperties>
</file>