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paceDESL\Publications\OFL\OFL2022\Annexe 2 Comptes des CL\"/>
    </mc:Choice>
  </mc:AlternateContent>
  <bookViews>
    <workbookView xWindow="765" yWindow="405" windowWidth="19425" windowHeight="10545" activeTab="1"/>
  </bookViews>
  <sheets>
    <sheet name="D1 Bloc Co" sheetId="1" r:id="rId1"/>
    <sheet name="D2 Ensemble" sheetId="2" r:id="rId2"/>
    <sheet name="D2 par région" sheetId="3" r:id="rId3"/>
  </sheets>
  <definedNames>
    <definedName name="_xlnm.Print_Area" localSheetId="0">'D1 Bloc Co'!$A$1:$H$43</definedName>
    <definedName name="_xlnm.Print_Area" localSheetId="1">'D2 Ensemble'!$A$1:$H$42</definedName>
    <definedName name="_xlnm.Print_Area" localSheetId="2">'D2 par région'!$A$1:$J$49</definedName>
  </definedNames>
  <calcPr calcId="152511"/>
</workbook>
</file>

<file path=xl/calcChain.xml><?xml version="1.0" encoding="utf-8"?>
<calcChain xmlns="http://schemas.openxmlformats.org/spreadsheetml/2006/main">
  <c r="I39" i="2" l="1"/>
  <c r="I38" i="2"/>
  <c r="I37" i="2"/>
  <c r="I36" i="2"/>
  <c r="I34" i="2"/>
  <c r="I32" i="2"/>
  <c r="I31" i="2"/>
  <c r="I29" i="2"/>
  <c r="I28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9" i="1"/>
  <c r="I37" i="1"/>
  <c r="I38" i="1"/>
  <c r="I36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8" i="1"/>
  <c r="I29" i="1"/>
  <c r="I31" i="1"/>
  <c r="I32" i="1"/>
  <c r="I34" i="1"/>
  <c r="I4" i="1"/>
</calcChain>
</file>

<file path=xl/sharedStrings.xml><?xml version="1.0" encoding="utf-8"?>
<sst xmlns="http://schemas.openxmlformats.org/spreadsheetml/2006/main" count="191" uniqueCount="94">
  <si>
    <t>(en milliards d'euros)</t>
  </si>
  <si>
    <t>Données provisoires</t>
  </si>
  <si>
    <t>Comptes et niveaux consolidés</t>
  </si>
  <si>
    <t>DÉPENSES DE FONCTIONNEMENT (1)</t>
  </si>
  <si>
    <t>Achats et charges externes</t>
  </si>
  <si>
    <t>Frais de personnel</t>
  </si>
  <si>
    <t>Charges financières</t>
  </si>
  <si>
    <t>Dépenses d'intervention</t>
  </si>
  <si>
    <t>Autres dépenses de fonctionnement</t>
  </si>
  <si>
    <t>RECETTES DE FONCTIONNEMENT (2)</t>
  </si>
  <si>
    <t>Impôts et taxes</t>
  </si>
  <si>
    <t>Concours de l'État</t>
  </si>
  <si>
    <t>Subventions reçues et participations</t>
  </si>
  <si>
    <t>Ventes de biens et services</t>
  </si>
  <si>
    <t>Autres recettes de fonctionnement</t>
  </si>
  <si>
    <t>Épargne brute (3) = (2)-(1)</t>
  </si>
  <si>
    <t>DÉPENSES D'INVESTISSEMENT hors remboursements (4)</t>
  </si>
  <si>
    <t>Dépenses d'équipement</t>
  </si>
  <si>
    <t>Subventions d'équipement versées</t>
  </si>
  <si>
    <t>Autres depenses d'investissement</t>
  </si>
  <si>
    <t>RECETTES D'INVESTISSEMENT hors emprunts (5)</t>
  </si>
  <si>
    <t>FCTVA</t>
  </si>
  <si>
    <t>Autres dotations et Subventions d'équipement</t>
  </si>
  <si>
    <t>Autres recettes d'investissement</t>
  </si>
  <si>
    <t>DÉPENSES TOTALES hors remboursements (6) = (1)+(4)</t>
  </si>
  <si>
    <t>RECETTES TOTALES hors emprunts (7) = (2)+(5)</t>
  </si>
  <si>
    <t>Capacité ou besoin de financement = (7)-(6)</t>
  </si>
  <si>
    <t>Remboursements de dette (8)</t>
  </si>
  <si>
    <t>Emprunts (9)</t>
  </si>
  <si>
    <t>Flux net de dette = (9)-(8)</t>
  </si>
  <si>
    <t>DÉPENSES TOTALES (10)=(6)+(8)</t>
  </si>
  <si>
    <t>RECETTES TOTALES (11)=(7)+(9)</t>
  </si>
  <si>
    <t>Variation du fonds de roulement = (11)-(10)</t>
  </si>
  <si>
    <r>
      <t>Dette au 31 décembre (12)</t>
    </r>
    <r>
      <rPr>
        <b/>
        <vertAlign val="superscript"/>
        <sz val="10"/>
        <rFont val="Arial"/>
        <family val="2"/>
      </rPr>
      <t xml:space="preserve"> (c)</t>
    </r>
  </si>
  <si>
    <t>Ratios</t>
  </si>
  <si>
    <t>Taux d'épargne brute = (3) / (2)</t>
  </si>
  <si>
    <t xml:space="preserve">Taux d'épargne nette = [(3)-(8)] / (2) </t>
  </si>
  <si>
    <t>Taux d'endettement = (12) / (2)</t>
  </si>
  <si>
    <r>
      <t>D1. Consolidation du bloc communal (hors syndicats)</t>
    </r>
    <r>
      <rPr>
        <b/>
        <vertAlign val="superscript"/>
        <sz val="12"/>
        <rFont val="Arial"/>
        <family val="2"/>
      </rPr>
      <t xml:space="preserve"> (a)</t>
    </r>
  </si>
  <si>
    <t>Valeurs provisoires</t>
  </si>
  <si>
    <t>2019 / 2018</t>
  </si>
  <si>
    <t>Dotations et Subventions d'équipement</t>
  </si>
  <si>
    <r>
      <t>Dette au 31 décembre (12)</t>
    </r>
    <r>
      <rPr>
        <b/>
        <vertAlign val="superscript"/>
        <sz val="11"/>
        <rFont val="Arial"/>
        <family val="2"/>
      </rPr>
      <t xml:space="preserve"> (b)</t>
    </r>
  </si>
  <si>
    <t>(b) La dette de l'année N n'est pas exactement égale à la dette de l'année N-1 augmentée du flux net de dette de l'année N, du fait de certaines différences conceptuelles entre le stock et les flux reportés ici.</t>
  </si>
  <si>
    <r>
      <t>D2. Consolidation de l'ensemble des collectivités (y compris syndicats)</t>
    </r>
    <r>
      <rPr>
        <b/>
        <vertAlign val="superscript"/>
        <sz val="12"/>
        <rFont val="Arial"/>
        <family val="2"/>
      </rPr>
      <t xml:space="preserve"> (a)</t>
    </r>
  </si>
  <si>
    <t>(a) Y compris métropole de Lyon et, à partir de 2016, les établissements publics territoriaux (EPT) de la métropole du Grand Paris (MGP).</t>
  </si>
  <si>
    <t>2020 / 2019</t>
  </si>
  <si>
    <t>(c) Évolution calculée à périmètre constant, c'est-à-dire hors Ville de Paris.</t>
  </si>
  <si>
    <t>(a) Non compris les établissements publics locaux.</t>
  </si>
  <si>
    <t>Source : DGCL. Données DGFiP, comptes de gestion ; budgets principaux et annexes, consolidés des flux croisés. Montants en opérations réelles calculés hors gestion active de la dette</t>
  </si>
  <si>
    <t>Délai de désendettement = (12) / (3)</t>
  </si>
  <si>
    <t xml:space="preserve">2020 / 2019 </t>
  </si>
  <si>
    <t xml:space="preserve">2021 / 2020 </t>
  </si>
  <si>
    <r>
      <t xml:space="preserve">2019 / 2018 </t>
    </r>
    <r>
      <rPr>
        <b/>
        <vertAlign val="superscript"/>
        <sz val="10"/>
        <color theme="1"/>
        <rFont val="Arial"/>
        <family val="2"/>
      </rPr>
      <t>(c)</t>
    </r>
  </si>
  <si>
    <t>2021 / 2020</t>
  </si>
  <si>
    <r>
      <t>D2 Régionalisé. Consolidation de l'ensemble des collectivités (y compris syndicats)</t>
    </r>
    <r>
      <rPr>
        <b/>
        <vertAlign val="superscript"/>
        <sz val="12"/>
        <rFont val="Arial"/>
        <family val="2"/>
      </rPr>
      <t xml:space="preserve"> (a)</t>
    </r>
    <r>
      <rPr>
        <b/>
        <sz val="12"/>
        <rFont val="Arial"/>
        <family val="2"/>
      </rPr>
      <t xml:space="preserve"> par région</t>
    </r>
  </si>
  <si>
    <t>Soldes et ratios comptables</t>
  </si>
  <si>
    <t>Dépenses de fonctionnement</t>
  </si>
  <si>
    <t>Recettes de fonctionneent</t>
  </si>
  <si>
    <t>Épargne brute</t>
  </si>
  <si>
    <t>Dépenses d'investissement (hors remboursement de dette)</t>
  </si>
  <si>
    <t>Recettes d'investissement 
(hors emprunts)</t>
  </si>
  <si>
    <t>Dette au 31/12</t>
  </si>
  <si>
    <t>Besoin (+) ou capacité (-) de financement 
(en € / hab. DGF)</t>
  </si>
  <si>
    <t>Taux d'épargne brute
(EB / RF)</t>
  </si>
  <si>
    <t>Délai de désendettement 
(Dette / EB)</t>
  </si>
  <si>
    <t>France métropolitaine + DOM</t>
  </si>
  <si>
    <t>Auvergne-Rhône-Alpes</t>
  </si>
  <si>
    <t>Bourgogne-Franche-Comté</t>
  </si>
  <si>
    <t>Bretagne</t>
  </si>
  <si>
    <t>Centre-Val de Loire</t>
  </si>
  <si>
    <t>Corse</t>
  </si>
  <si>
    <t>Grand Est</t>
  </si>
  <si>
    <t>Hauts-de-France</t>
  </si>
  <si>
    <r>
      <t>Ile-de-France</t>
    </r>
    <r>
      <rPr>
        <vertAlign val="superscript"/>
        <sz val="10"/>
        <color rgb="FF000000"/>
        <rFont val="Marianne"/>
        <family val="3"/>
      </rPr>
      <t xml:space="preserve"> (b)</t>
    </r>
  </si>
  <si>
    <t>Normandie</t>
  </si>
  <si>
    <t>Nouvelle-Aquitaine</t>
  </si>
  <si>
    <t>Occitanie</t>
  </si>
  <si>
    <t>Pays-de-la-Loire</t>
  </si>
  <si>
    <t>PACA</t>
  </si>
  <si>
    <t>Guadeloupe</t>
  </si>
  <si>
    <t>Guyane</t>
  </si>
  <si>
    <t>Martinique</t>
  </si>
  <si>
    <t>La Réunion</t>
  </si>
  <si>
    <t>Mayotte</t>
  </si>
  <si>
    <r>
      <t xml:space="preserve">Taux de croissance </t>
    </r>
    <r>
      <rPr>
        <b/>
        <vertAlign val="superscript"/>
        <sz val="10"/>
        <color theme="1"/>
        <rFont val="Bookman Old Style"/>
        <family val="1"/>
      </rPr>
      <t>(c)</t>
    </r>
    <r>
      <rPr>
        <b/>
        <sz val="10"/>
        <color theme="1"/>
        <rFont val="Bookman Old Style"/>
        <family val="1"/>
      </rPr>
      <t xml:space="preserve"> en 2021 (en %)</t>
    </r>
  </si>
  <si>
    <r>
      <t xml:space="preserve">Écart </t>
    </r>
    <r>
      <rPr>
        <b/>
        <vertAlign val="superscript"/>
        <sz val="10"/>
        <color theme="1"/>
        <rFont val="Marianne"/>
        <family val="3"/>
      </rPr>
      <t xml:space="preserve">(c) </t>
    </r>
    <r>
      <rPr>
        <b/>
        <sz val="10"/>
        <color theme="1"/>
        <rFont val="Marianne"/>
        <family val="3"/>
      </rPr>
      <t>2021 - 2020</t>
    </r>
  </si>
  <si>
    <t>Evol %</t>
  </si>
  <si>
    <t>(b) La source utilisée n'inclut pas Ile-de-France mobilité.</t>
  </si>
  <si>
    <t>Montants en € / habitant</t>
  </si>
  <si>
    <t>(c) Évolutions des montants par habitant, donc compte tenu de la croissance de la population totale (municipale et comptée à part).</t>
  </si>
  <si>
    <t>Source : DGCL. Données DGFiP, comptes de gestion ; budgets principaux et annexes, consolidés des flux croisés. Insee, recensement de la population.</t>
  </si>
  <si>
    <t>Population totale (M hab. )</t>
  </si>
  <si>
    <t>2021 /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</si>
</sst>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\+0.0&quot; pt&quot;;\-0.0&quot; pt&quot;"/>
    <numFmt numFmtId="165" formatCode="\+0.0%;\-0.0%"/>
    <numFmt numFmtId="166" formatCode="\+0.00;\-0.00"/>
    <numFmt numFmtId="167" formatCode="0.0%"/>
    <numFmt numFmtId="168" formatCode="0.0&quot; ans&quot;"/>
    <numFmt numFmtId="169" formatCode="\+&quot; &quot;0.0&quot; an&quot;;\-&quot; &quot;0.0&quot; an&quot;"/>
    <numFmt numFmtId="170" formatCode="\+0.0&quot; &quot;%;\-0.0&quot; &quot;%"/>
    <numFmt numFmtId="171" formatCode="\+#,##0;\-#,##0"/>
    <numFmt numFmtId="172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vertAlign val="superscript"/>
      <sz val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vertAlign val="superscript"/>
      <sz val="12"/>
      <name val="Arial"/>
      <family val="2"/>
    </font>
    <font>
      <b/>
      <vertAlign val="superscript"/>
      <sz val="11"/>
      <name val="Arial"/>
      <family val="2"/>
    </font>
    <font>
      <sz val="11"/>
      <name val="Calibri"/>
      <family val="2"/>
      <scheme val="minor"/>
    </font>
    <font>
      <sz val="11"/>
      <color theme="1"/>
      <name val="Marianne"/>
      <family val="3"/>
    </font>
    <font>
      <b/>
      <sz val="10"/>
      <color theme="1"/>
      <name val="Marianne"/>
      <family val="3"/>
    </font>
    <font>
      <b/>
      <sz val="12"/>
      <color theme="1"/>
      <name val="Marianne"/>
      <family val="3"/>
    </font>
    <font>
      <sz val="10"/>
      <color rgb="FF000000"/>
      <name val="Marianne"/>
      <family val="3"/>
    </font>
    <font>
      <b/>
      <sz val="10"/>
      <color rgb="FF000000"/>
      <name val="Marianne"/>
      <family val="3"/>
    </font>
    <font>
      <b/>
      <sz val="10"/>
      <name val="Marianne"/>
      <family val="3"/>
    </font>
    <font>
      <sz val="10"/>
      <name val="Marianne"/>
      <family val="3"/>
    </font>
    <font>
      <vertAlign val="superscript"/>
      <sz val="10"/>
      <color rgb="FF000000"/>
      <name val="Marianne"/>
      <family val="3"/>
    </font>
    <font>
      <sz val="10"/>
      <color theme="1"/>
      <name val="Marianne"/>
      <family val="3"/>
    </font>
    <font>
      <b/>
      <sz val="10"/>
      <color theme="1"/>
      <name val="Bookman Old Style"/>
      <family val="1"/>
    </font>
    <font>
      <b/>
      <vertAlign val="superscript"/>
      <sz val="10"/>
      <color theme="1"/>
      <name val="Bookman Old Style"/>
      <family val="1"/>
    </font>
    <font>
      <b/>
      <vertAlign val="superscript"/>
      <sz val="10"/>
      <color theme="1"/>
      <name val="Marianne"/>
      <family val="3"/>
    </font>
    <font>
      <i/>
      <sz val="9"/>
      <name val="Marianne"/>
      <family val="3"/>
    </font>
    <font>
      <i/>
      <sz val="9"/>
      <color theme="1"/>
      <name val="Marianne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AFBFE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170">
    <xf numFmtId="0" fontId="0" fillId="0" borderId="0" xfId="0"/>
    <xf numFmtId="164" fontId="2" fillId="2" borderId="1" xfId="1" applyNumberFormat="1" applyFont="1" applyFill="1" applyBorder="1"/>
    <xf numFmtId="0" fontId="3" fillId="2" borderId="0" xfId="2" applyFont="1" applyFill="1"/>
    <xf numFmtId="0" fontId="3" fillId="0" borderId="0" xfId="2" applyFont="1"/>
    <xf numFmtId="164" fontId="4" fillId="2" borderId="0" xfId="1" applyNumberFormat="1" applyFont="1" applyFill="1" applyBorder="1"/>
    <xf numFmtId="0" fontId="5" fillId="2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/>
    <xf numFmtId="2" fontId="5" fillId="3" borderId="2" xfId="0" applyNumberFormat="1" applyFont="1" applyFill="1" applyBorder="1" applyAlignment="1">
      <alignment horizontal="right" indent="1"/>
    </xf>
    <xf numFmtId="165" fontId="5" fillId="2" borderId="2" xfId="0" applyNumberFormat="1" applyFont="1" applyFill="1" applyBorder="1" applyAlignment="1">
      <alignment horizontal="right" indent="1"/>
    </xf>
    <xf numFmtId="0" fontId="7" fillId="0" borderId="0" xfId="2" applyFont="1"/>
    <xf numFmtId="0" fontId="3" fillId="2" borderId="0" xfId="0" applyFont="1" applyFill="1" applyBorder="1"/>
    <xf numFmtId="2" fontId="3" fillId="3" borderId="0" xfId="0" applyNumberFormat="1" applyFont="1" applyFill="1" applyBorder="1" applyAlignment="1">
      <alignment horizontal="right" indent="1"/>
    </xf>
    <xf numFmtId="165" fontId="3" fillId="2" borderId="0" xfId="0" applyNumberFormat="1" applyFont="1" applyFill="1" applyBorder="1" applyAlignment="1">
      <alignment horizontal="right" indent="1"/>
    </xf>
    <xf numFmtId="0" fontId="5" fillId="2" borderId="0" xfId="0" applyFont="1" applyFill="1" applyBorder="1"/>
    <xf numFmtId="2" fontId="5" fillId="3" borderId="0" xfId="0" applyNumberFormat="1" applyFont="1" applyFill="1" applyBorder="1" applyAlignment="1">
      <alignment horizontal="right" indent="1"/>
    </xf>
    <xf numFmtId="165" fontId="5" fillId="2" borderId="0" xfId="0" applyNumberFormat="1" applyFont="1" applyFill="1" applyBorder="1" applyAlignment="1">
      <alignment horizontal="right" indent="1"/>
    </xf>
    <xf numFmtId="0" fontId="3" fillId="2" borderId="4" xfId="0" applyFont="1" applyFill="1" applyBorder="1"/>
    <xf numFmtId="2" fontId="3" fillId="3" borderId="4" xfId="0" applyNumberFormat="1" applyFont="1" applyFill="1" applyBorder="1" applyAlignment="1">
      <alignment horizontal="right" indent="1"/>
    </xf>
    <xf numFmtId="165" fontId="3" fillId="2" borderId="4" xfId="0" applyNumberFormat="1" applyFont="1" applyFill="1" applyBorder="1" applyAlignment="1">
      <alignment horizontal="right" inden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166" fontId="7" fillId="3" borderId="4" xfId="0" applyNumberFormat="1" applyFont="1" applyFill="1" applyBorder="1" applyAlignment="1">
      <alignment horizontal="right" indent="1"/>
    </xf>
    <xf numFmtId="165" fontId="5" fillId="2" borderId="4" xfId="0" applyNumberFormat="1" applyFont="1" applyFill="1" applyBorder="1" applyAlignment="1">
      <alignment horizontal="right" indent="1"/>
    </xf>
    <xf numFmtId="0" fontId="3" fillId="2" borderId="3" xfId="0" applyFont="1" applyFill="1" applyBorder="1" applyAlignment="1">
      <alignment horizontal="left" vertical="top" wrapText="1"/>
    </xf>
    <xf numFmtId="2" fontId="3" fillId="3" borderId="2" xfId="0" applyNumberFormat="1" applyFont="1" applyFill="1" applyBorder="1" applyAlignment="1">
      <alignment horizontal="right" indent="1"/>
    </xf>
    <xf numFmtId="165" fontId="3" fillId="2" borderId="2" xfId="0" applyNumberFormat="1" applyFont="1" applyFill="1" applyBorder="1" applyAlignment="1">
      <alignment horizontal="right" indent="1"/>
    </xf>
    <xf numFmtId="166" fontId="3" fillId="3" borderId="4" xfId="0" applyNumberFormat="1" applyFont="1" applyFill="1" applyBorder="1" applyAlignment="1">
      <alignment horizontal="right" indent="1"/>
    </xf>
    <xf numFmtId="0" fontId="4" fillId="0" borderId="0" xfId="2" applyFont="1"/>
    <xf numFmtId="0" fontId="8" fillId="2" borderId="0" xfId="0" applyFont="1" applyFill="1" applyBorder="1" applyAlignment="1">
      <alignment horizontal="left" vertical="top" wrapText="1"/>
    </xf>
    <xf numFmtId="165" fontId="8" fillId="2" borderId="4" xfId="0" applyNumberFormat="1" applyFont="1" applyFill="1" applyBorder="1" applyAlignment="1">
      <alignment horizontal="right" indent="1"/>
    </xf>
    <xf numFmtId="0" fontId="7" fillId="2" borderId="6" xfId="0" applyFont="1" applyFill="1" applyBorder="1" applyAlignment="1">
      <alignment horizontal="left" vertical="top" wrapText="1"/>
    </xf>
    <xf numFmtId="2" fontId="7" fillId="3" borderId="4" xfId="0" applyNumberFormat="1" applyFont="1" applyFill="1" applyBorder="1" applyAlignment="1">
      <alignment horizontal="right" indent="1"/>
    </xf>
    <xf numFmtId="165" fontId="7" fillId="2" borderId="4" xfId="0" applyNumberFormat="1" applyFont="1" applyFill="1" applyBorder="1" applyAlignment="1">
      <alignment horizontal="right" indent="1"/>
    </xf>
    <xf numFmtId="2" fontId="3" fillId="2" borderId="2" xfId="0" applyNumberFormat="1" applyFont="1" applyFill="1" applyBorder="1" applyAlignment="1">
      <alignment horizontal="right" indent="1"/>
    </xf>
    <xf numFmtId="167" fontId="3" fillId="3" borderId="0" xfId="1" applyNumberFormat="1" applyFont="1" applyFill="1" applyBorder="1" applyAlignment="1">
      <alignment horizontal="right" indent="1"/>
    </xf>
    <xf numFmtId="164" fontId="3" fillId="2" borderId="0" xfId="1" applyNumberFormat="1" applyFont="1" applyFill="1" applyBorder="1" applyAlignment="1">
      <alignment horizontal="right" indent="1"/>
    </xf>
    <xf numFmtId="0" fontId="3" fillId="0" borderId="0" xfId="3" applyFont="1"/>
    <xf numFmtId="0" fontId="3" fillId="2" borderId="4" xfId="0" applyFont="1" applyFill="1" applyBorder="1" applyAlignment="1">
      <alignment horizontal="left" vertical="top" wrapText="1"/>
    </xf>
    <xf numFmtId="168" fontId="3" fillId="3" borderId="4" xfId="0" applyNumberFormat="1" applyFont="1" applyFill="1" applyBorder="1" applyAlignment="1">
      <alignment horizontal="right" indent="1"/>
    </xf>
    <xf numFmtId="169" fontId="3" fillId="2" borderId="4" xfId="0" applyNumberFormat="1" applyFont="1" applyFill="1" applyBorder="1" applyAlignment="1">
      <alignment horizontal="right" indent="1"/>
    </xf>
    <xf numFmtId="0" fontId="10" fillId="2" borderId="0" xfId="2" applyFont="1" applyFill="1"/>
    <xf numFmtId="0" fontId="11" fillId="2" borderId="0" xfId="3" applyFont="1" applyFill="1"/>
    <xf numFmtId="0" fontId="2" fillId="2" borderId="0" xfId="2" applyFont="1" applyFill="1" applyBorder="1" applyAlignment="1">
      <alignment horizontal="left" vertical="center"/>
    </xf>
    <xf numFmtId="0" fontId="4" fillId="2" borderId="0" xfId="2" applyFont="1" applyFill="1" applyAlignment="1"/>
    <xf numFmtId="0" fontId="5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/>
    <xf numFmtId="170" fontId="5" fillId="2" borderId="2" xfId="0" applyNumberFormat="1" applyFont="1" applyFill="1" applyBorder="1" applyAlignment="1">
      <alignment horizontal="right" indent="1"/>
    </xf>
    <xf numFmtId="0" fontId="3" fillId="2" borderId="0" xfId="0" applyFont="1" applyFill="1" applyBorder="1" applyAlignment="1"/>
    <xf numFmtId="170" fontId="3" fillId="2" borderId="0" xfId="0" applyNumberFormat="1" applyFont="1" applyFill="1" applyBorder="1" applyAlignment="1">
      <alignment horizontal="right" indent="1"/>
    </xf>
    <xf numFmtId="0" fontId="5" fillId="2" borderId="0" xfId="0" applyFont="1" applyFill="1" applyBorder="1" applyAlignment="1"/>
    <xf numFmtId="170" fontId="5" fillId="2" borderId="0" xfId="0" applyNumberFormat="1" applyFont="1" applyFill="1" applyBorder="1" applyAlignment="1">
      <alignment horizontal="right" indent="1"/>
    </xf>
    <xf numFmtId="0" fontId="3" fillId="2" borderId="4" xfId="0" applyFont="1" applyFill="1" applyBorder="1" applyAlignment="1"/>
    <xf numFmtId="170" fontId="3" fillId="2" borderId="4" xfId="0" applyNumberFormat="1" applyFont="1" applyFill="1" applyBorder="1" applyAlignment="1">
      <alignment horizontal="right" indent="1"/>
    </xf>
    <xf numFmtId="0" fontId="5" fillId="2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top"/>
    </xf>
    <xf numFmtId="166" fontId="5" fillId="3" borderId="4" xfId="0" applyNumberFormat="1" applyFont="1" applyFill="1" applyBorder="1" applyAlignment="1">
      <alignment horizontal="right" indent="1"/>
    </xf>
    <xf numFmtId="170" fontId="5" fillId="2" borderId="4" xfId="0" applyNumberFormat="1" applyFont="1" applyFill="1" applyBorder="1" applyAlignment="1">
      <alignment horizontal="right" indent="1"/>
    </xf>
    <xf numFmtId="0" fontId="3" fillId="2" borderId="3" xfId="0" applyFont="1" applyFill="1" applyBorder="1" applyAlignment="1">
      <alignment horizontal="left" vertical="top"/>
    </xf>
    <xf numFmtId="170" fontId="3" fillId="2" borderId="2" xfId="0" applyNumberFormat="1" applyFont="1" applyFill="1" applyBorder="1" applyAlignment="1">
      <alignment horizontal="right" indent="1"/>
    </xf>
    <xf numFmtId="166" fontId="3" fillId="3" borderId="0" xfId="0" applyNumberFormat="1" applyFont="1" applyFill="1" applyBorder="1" applyAlignment="1">
      <alignment horizontal="right" indent="1"/>
    </xf>
    <xf numFmtId="0" fontId="8" fillId="2" borderId="0" xfId="0" applyFont="1" applyFill="1" applyBorder="1" applyAlignment="1">
      <alignment horizontal="left" vertical="top"/>
    </xf>
    <xf numFmtId="166" fontId="8" fillId="3" borderId="4" xfId="0" applyNumberFormat="1" applyFont="1" applyFill="1" applyBorder="1" applyAlignment="1">
      <alignment horizontal="right" indent="1"/>
    </xf>
    <xf numFmtId="170" fontId="8" fillId="2" borderId="4" xfId="0" applyNumberFormat="1" applyFont="1" applyFill="1" applyBorder="1" applyAlignment="1">
      <alignment horizontal="right" indent="1"/>
    </xf>
    <xf numFmtId="0" fontId="7" fillId="2" borderId="6" xfId="0" applyFont="1" applyFill="1" applyBorder="1" applyAlignment="1">
      <alignment horizontal="left" vertical="center"/>
    </xf>
    <xf numFmtId="2" fontId="7" fillId="3" borderId="4" xfId="0" applyNumberFormat="1" applyFont="1" applyFill="1" applyBorder="1" applyAlignment="1">
      <alignment horizontal="right" vertical="center" indent="1"/>
    </xf>
    <xf numFmtId="170" fontId="7" fillId="2" borderId="4" xfId="0" applyNumberFormat="1" applyFont="1" applyFill="1" applyBorder="1" applyAlignment="1">
      <alignment horizontal="right" vertical="center" indent="1"/>
    </xf>
    <xf numFmtId="2" fontId="3" fillId="3" borderId="2" xfId="0" applyNumberFormat="1" applyFont="1" applyFill="1" applyBorder="1"/>
    <xf numFmtId="2" fontId="3" fillId="2" borderId="2" xfId="0" applyNumberFormat="1" applyFont="1" applyFill="1" applyBorder="1"/>
    <xf numFmtId="167" fontId="3" fillId="3" borderId="0" xfId="5" applyNumberFormat="1" applyFont="1" applyFill="1" applyBorder="1" applyAlignment="1">
      <alignment horizontal="right" indent="1"/>
    </xf>
    <xf numFmtId="164" fontId="3" fillId="2" borderId="0" xfId="5" applyNumberFormat="1" applyFont="1" applyFill="1" applyBorder="1" applyAlignment="1">
      <alignment horizontal="right" indent="1"/>
    </xf>
    <xf numFmtId="168" fontId="8" fillId="3" borderId="4" xfId="0" applyNumberFormat="1" applyFont="1" applyFill="1" applyBorder="1" applyAlignment="1">
      <alignment horizontal="right" indent="1"/>
    </xf>
    <xf numFmtId="169" fontId="8" fillId="2" borderId="4" xfId="0" applyNumberFormat="1" applyFont="1" applyFill="1" applyBorder="1" applyAlignment="1">
      <alignment horizontal="right" indent="1"/>
    </xf>
    <xf numFmtId="0" fontId="3" fillId="2" borderId="0" xfId="3" applyFont="1" applyFill="1"/>
    <xf numFmtId="0" fontId="10" fillId="2" borderId="0" xfId="2" applyFont="1" applyFill="1" applyAlignment="1"/>
    <xf numFmtId="0" fontId="3" fillId="0" borderId="0" xfId="2" applyFont="1" applyAlignment="1"/>
    <xf numFmtId="0" fontId="14" fillId="2" borderId="0" xfId="0" applyFont="1" applyFill="1" applyAlignment="1">
      <alignment horizontal="justify" wrapText="1"/>
    </xf>
    <xf numFmtId="0" fontId="0" fillId="0" borderId="0" xfId="0" applyAlignment="1">
      <alignment horizontal="justify" wrapText="1"/>
    </xf>
    <xf numFmtId="0" fontId="0" fillId="0" borderId="0" xfId="0" applyAlignment="1">
      <alignment wrapText="1"/>
    </xf>
    <xf numFmtId="0" fontId="15" fillId="0" borderId="0" xfId="0" applyFont="1"/>
    <xf numFmtId="0" fontId="15" fillId="2" borderId="0" xfId="0" applyFont="1" applyFill="1"/>
    <xf numFmtId="0" fontId="17" fillId="0" borderId="9" xfId="0" applyFont="1" applyBorder="1" applyAlignment="1">
      <alignment horizontal="center" vertical="center"/>
    </xf>
    <xf numFmtId="0" fontId="18" fillId="2" borderId="6" xfId="0" applyFont="1" applyFill="1" applyBorder="1" applyAlignment="1">
      <alignment horizontal="center" textRotation="90" wrapText="1"/>
    </xf>
    <xf numFmtId="0" fontId="18" fillId="2" borderId="8" xfId="0" applyFont="1" applyFill="1" applyBorder="1" applyAlignment="1">
      <alignment horizontal="center" textRotation="90" wrapText="1"/>
    </xf>
    <xf numFmtId="0" fontId="19" fillId="4" borderId="9" xfId="0" applyFont="1" applyFill="1" applyBorder="1" applyAlignment="1">
      <alignment horizontal="left" vertical="top"/>
    </xf>
    <xf numFmtId="3" fontId="20" fillId="2" borderId="7" xfId="0" applyNumberFormat="1" applyFont="1" applyFill="1" applyBorder="1" applyAlignment="1">
      <alignment horizontal="right"/>
    </xf>
    <xf numFmtId="3" fontId="20" fillId="2" borderId="6" xfId="0" applyNumberFormat="1" applyFont="1" applyFill="1" applyBorder="1" applyAlignment="1">
      <alignment horizontal="right"/>
    </xf>
    <xf numFmtId="3" fontId="20" fillId="2" borderId="8" xfId="0" applyNumberFormat="1" applyFont="1" applyFill="1" applyBorder="1" applyAlignment="1">
      <alignment horizontal="right"/>
    </xf>
    <xf numFmtId="171" fontId="16" fillId="0" borderId="6" xfId="0" applyNumberFormat="1" applyFont="1" applyBorder="1" applyAlignment="1">
      <alignment horizontal="right" indent="1"/>
    </xf>
    <xf numFmtId="167" fontId="16" fillId="0" borderId="6" xfId="1" applyNumberFormat="1" applyFont="1" applyBorder="1"/>
    <xf numFmtId="168" fontId="16" fillId="2" borderId="8" xfId="1" applyNumberFormat="1" applyFont="1" applyFill="1" applyBorder="1" applyAlignment="1"/>
    <xf numFmtId="172" fontId="15" fillId="0" borderId="0" xfId="0" applyNumberFormat="1" applyFont="1"/>
    <xf numFmtId="0" fontId="18" fillId="3" borderId="10" xfId="0" applyFont="1" applyFill="1" applyBorder="1" applyAlignment="1">
      <alignment horizontal="left" vertical="top"/>
    </xf>
    <xf numFmtId="3" fontId="21" fillId="3" borderId="11" xfId="0" applyNumberFormat="1" applyFont="1" applyFill="1" applyBorder="1" applyAlignment="1">
      <alignment horizontal="right"/>
    </xf>
    <xf numFmtId="3" fontId="21" fillId="3" borderId="0" xfId="0" applyNumberFormat="1" applyFont="1" applyFill="1" applyBorder="1" applyAlignment="1">
      <alignment horizontal="right"/>
    </xf>
    <xf numFmtId="3" fontId="21" fillId="3" borderId="1" xfId="0" applyNumberFormat="1" applyFont="1" applyFill="1" applyBorder="1" applyAlignment="1">
      <alignment horizontal="right"/>
    </xf>
    <xf numFmtId="171" fontId="21" fillId="3" borderId="0" xfId="0" applyNumberFormat="1" applyFont="1" applyFill="1" applyBorder="1" applyAlignment="1">
      <alignment horizontal="right" indent="1"/>
    </xf>
    <xf numFmtId="167" fontId="21" fillId="3" borderId="0" xfId="1" applyNumberFormat="1" applyFont="1" applyFill="1" applyBorder="1" applyAlignment="1">
      <alignment horizontal="right"/>
    </xf>
    <xf numFmtId="168" fontId="21" fillId="3" borderId="1" xfId="0" applyNumberFormat="1" applyFont="1" applyFill="1" applyBorder="1" applyAlignment="1"/>
    <xf numFmtId="0" fontId="18" fillId="4" borderId="10" xfId="0" applyFont="1" applyFill="1" applyBorder="1" applyAlignment="1">
      <alignment horizontal="left" vertical="top"/>
    </xf>
    <xf numFmtId="3" fontId="21" fillId="2" borderId="11" xfId="0" applyNumberFormat="1" applyFont="1" applyFill="1" applyBorder="1" applyAlignment="1">
      <alignment horizontal="right"/>
    </xf>
    <xf numFmtId="3" fontId="21" fillId="2" borderId="0" xfId="0" applyNumberFormat="1" applyFont="1" applyFill="1" applyBorder="1" applyAlignment="1">
      <alignment horizontal="right"/>
    </xf>
    <xf numFmtId="3" fontId="21" fillId="2" borderId="1" xfId="0" applyNumberFormat="1" applyFont="1" applyFill="1" applyBorder="1" applyAlignment="1">
      <alignment horizontal="right"/>
    </xf>
    <xf numFmtId="171" fontId="21" fillId="2" borderId="0" xfId="0" applyNumberFormat="1" applyFont="1" applyFill="1" applyBorder="1" applyAlignment="1">
      <alignment horizontal="right" indent="1"/>
    </xf>
    <xf numFmtId="167" fontId="21" fillId="2" borderId="0" xfId="1" applyNumberFormat="1" applyFont="1" applyFill="1" applyBorder="1" applyAlignment="1">
      <alignment horizontal="right"/>
    </xf>
    <xf numFmtId="168" fontId="21" fillId="2" borderId="1" xfId="0" applyNumberFormat="1" applyFont="1" applyFill="1" applyBorder="1" applyAlignment="1"/>
    <xf numFmtId="0" fontId="23" fillId="0" borderId="12" xfId="0" applyFont="1" applyBorder="1" applyAlignment="1">
      <alignment horizontal="left" vertical="top"/>
    </xf>
    <xf numFmtId="3" fontId="23" fillId="0" borderId="4" xfId="0" applyNumberFormat="1" applyFont="1" applyBorder="1"/>
    <xf numFmtId="3" fontId="23" fillId="0" borderId="13" xfId="0" applyNumberFormat="1" applyFont="1" applyBorder="1"/>
    <xf numFmtId="171" fontId="23" fillId="0" borderId="4" xfId="0" applyNumberFormat="1" applyFont="1" applyBorder="1" applyAlignment="1">
      <alignment horizontal="right" indent="1"/>
    </xf>
    <xf numFmtId="167" fontId="23" fillId="0" borderId="4" xfId="1" applyNumberFormat="1" applyFont="1" applyBorder="1"/>
    <xf numFmtId="168" fontId="23" fillId="0" borderId="13" xfId="0" applyNumberFormat="1" applyFont="1" applyBorder="1" applyAlignment="1"/>
    <xf numFmtId="0" fontId="0" fillId="2" borderId="0" xfId="0" applyFill="1"/>
    <xf numFmtId="165" fontId="20" fillId="2" borderId="7" xfId="1" applyNumberFormat="1" applyFont="1" applyFill="1" applyBorder="1" applyAlignment="1">
      <alignment horizontal="right"/>
    </xf>
    <xf numFmtId="165" fontId="20" fillId="2" borderId="6" xfId="1" applyNumberFormat="1" applyFont="1" applyFill="1" applyBorder="1" applyAlignment="1">
      <alignment horizontal="right"/>
    </xf>
    <xf numFmtId="165" fontId="20" fillId="2" borderId="8" xfId="1" applyNumberFormat="1" applyFont="1" applyFill="1" applyBorder="1" applyAlignment="1">
      <alignment horizontal="right"/>
    </xf>
    <xf numFmtId="164" fontId="20" fillId="2" borderId="6" xfId="5" applyNumberFormat="1" applyFont="1" applyFill="1" applyBorder="1" applyAlignment="1"/>
    <xf numFmtId="169" fontId="23" fillId="2" borderId="8" xfId="0" applyNumberFormat="1" applyFont="1" applyFill="1" applyBorder="1" applyAlignment="1"/>
    <xf numFmtId="165" fontId="0" fillId="0" borderId="0" xfId="0" applyNumberFormat="1"/>
    <xf numFmtId="165" fontId="21" fillId="3" borderId="11" xfId="1" applyNumberFormat="1" applyFont="1" applyFill="1" applyBorder="1" applyAlignment="1">
      <alignment horizontal="right"/>
    </xf>
    <xf numFmtId="165" fontId="21" fillId="3" borderId="0" xfId="1" applyNumberFormat="1" applyFont="1" applyFill="1" applyBorder="1" applyAlignment="1">
      <alignment horizontal="right"/>
    </xf>
    <xf numFmtId="165" fontId="21" fillId="3" borderId="1" xfId="1" applyNumberFormat="1" applyFont="1" applyFill="1" applyBorder="1" applyAlignment="1">
      <alignment horizontal="right"/>
    </xf>
    <xf numFmtId="164" fontId="21" fillId="3" borderId="0" xfId="1" applyNumberFormat="1" applyFont="1" applyFill="1" applyBorder="1" applyAlignment="1">
      <alignment horizontal="right"/>
    </xf>
    <xf numFmtId="169" fontId="23" fillId="3" borderId="14" xfId="0" applyNumberFormat="1" applyFont="1" applyFill="1" applyBorder="1" applyAlignment="1"/>
    <xf numFmtId="165" fontId="21" fillId="2" borderId="11" xfId="1" applyNumberFormat="1" applyFont="1" applyFill="1" applyBorder="1" applyAlignment="1">
      <alignment horizontal="right"/>
    </xf>
    <xf numFmtId="165" fontId="21" fillId="2" borderId="0" xfId="1" applyNumberFormat="1" applyFont="1" applyFill="1" applyBorder="1" applyAlignment="1">
      <alignment horizontal="right"/>
    </xf>
    <xf numFmtId="165" fontId="21" fillId="2" borderId="1" xfId="1" applyNumberFormat="1" applyFont="1" applyFill="1" applyBorder="1" applyAlignment="1">
      <alignment horizontal="right"/>
    </xf>
    <xf numFmtId="164" fontId="21" fillId="2" borderId="0" xfId="1" applyNumberFormat="1" applyFont="1" applyFill="1" applyBorder="1" applyAlignment="1">
      <alignment horizontal="right"/>
    </xf>
    <xf numFmtId="169" fontId="23" fillId="2" borderId="1" xfId="0" applyNumberFormat="1" applyFont="1" applyFill="1" applyBorder="1" applyAlignment="1"/>
    <xf numFmtId="169" fontId="23" fillId="3" borderId="1" xfId="0" applyNumberFormat="1" applyFont="1" applyFill="1" applyBorder="1" applyAlignment="1"/>
    <xf numFmtId="165" fontId="23" fillId="0" borderId="4" xfId="1" applyNumberFormat="1" applyFont="1" applyBorder="1"/>
    <xf numFmtId="165" fontId="23" fillId="0" borderId="13" xfId="1" applyNumberFormat="1" applyFont="1" applyBorder="1"/>
    <xf numFmtId="164" fontId="23" fillId="0" borderId="4" xfId="1" applyNumberFormat="1" applyFont="1" applyBorder="1"/>
    <xf numFmtId="169" fontId="23" fillId="2" borderId="13" xfId="0" applyNumberFormat="1" applyFont="1" applyFill="1" applyBorder="1" applyAlignment="1"/>
    <xf numFmtId="0" fontId="27" fillId="2" borderId="0" xfId="2" applyFont="1" applyFill="1" applyAlignment="1"/>
    <xf numFmtId="0" fontId="28" fillId="2" borderId="0" xfId="0" applyFont="1" applyFill="1"/>
    <xf numFmtId="0" fontId="15" fillId="0" borderId="0" xfId="0" applyFont="1" applyAlignment="1">
      <alignment horizontal="center" textRotation="90"/>
    </xf>
    <xf numFmtId="0" fontId="19" fillId="4" borderId="10" xfId="0" applyFont="1" applyFill="1" applyBorder="1" applyAlignment="1">
      <alignment horizontal="left" vertical="top"/>
    </xf>
    <xf numFmtId="165" fontId="20" fillId="2" borderId="0" xfId="1" applyNumberFormat="1" applyFont="1" applyFill="1" applyBorder="1" applyAlignment="1">
      <alignment horizontal="right"/>
    </xf>
    <xf numFmtId="0" fontId="23" fillId="0" borderId="10" xfId="0" applyFont="1" applyBorder="1" applyAlignment="1">
      <alignment horizontal="left" vertical="top"/>
    </xf>
    <xf numFmtId="0" fontId="18" fillId="4" borderId="12" xfId="0" applyFont="1" applyFill="1" applyBorder="1" applyAlignment="1">
      <alignment horizontal="left" vertical="top"/>
    </xf>
    <xf numFmtId="165" fontId="23" fillId="0" borderId="0" xfId="1" applyNumberFormat="1" applyFont="1" applyBorder="1"/>
    <xf numFmtId="165" fontId="21" fillId="2" borderId="4" xfId="1" applyNumberFormat="1" applyFont="1" applyFill="1" applyBorder="1" applyAlignment="1">
      <alignment horizontal="right"/>
    </xf>
    <xf numFmtId="171" fontId="16" fillId="0" borderId="0" xfId="0" applyNumberFormat="1" applyFont="1" applyBorder="1" applyAlignment="1">
      <alignment horizontal="right" indent="1"/>
    </xf>
    <xf numFmtId="171" fontId="23" fillId="0" borderId="0" xfId="0" applyNumberFormat="1" applyFont="1" applyBorder="1" applyAlignment="1">
      <alignment horizontal="right" indent="1"/>
    </xf>
    <xf numFmtId="171" fontId="21" fillId="2" borderId="4" xfId="0" applyNumberFormat="1" applyFont="1" applyFill="1" applyBorder="1" applyAlignment="1">
      <alignment horizontal="right" indent="1"/>
    </xf>
    <xf numFmtId="0" fontId="4" fillId="2" borderId="2" xfId="2" applyFont="1" applyFill="1" applyBorder="1" applyAlignment="1">
      <alignment horizontal="center"/>
    </xf>
    <xf numFmtId="0" fontId="10" fillId="2" borderId="0" xfId="4" applyFont="1" applyFill="1" applyAlignment="1">
      <alignment horizontal="left" wrapText="1"/>
    </xf>
    <xf numFmtId="0" fontId="10" fillId="2" borderId="0" xfId="2" applyFont="1" applyFill="1" applyAlignment="1"/>
    <xf numFmtId="0" fontId="10" fillId="2" borderId="0" xfId="2" applyFont="1" applyFill="1" applyAlignment="1">
      <alignment wrapText="1"/>
    </xf>
    <xf numFmtId="0" fontId="27" fillId="2" borderId="0" xfId="2" applyFont="1" applyFill="1" applyAlignment="1"/>
    <xf numFmtId="0" fontId="2" fillId="2" borderId="0" xfId="2" applyFont="1" applyFill="1" applyBorder="1" applyAlignment="1">
      <alignment horizontal="left" vertical="center" wrapText="1"/>
    </xf>
    <xf numFmtId="0" fontId="16" fillId="0" borderId="7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0" fontId="24" fillId="2" borderId="7" xfId="0" applyFont="1" applyFill="1" applyBorder="1" applyAlignment="1">
      <alignment horizontal="center"/>
    </xf>
    <xf numFmtId="0" fontId="24" fillId="2" borderId="6" xfId="0" applyFont="1" applyFill="1" applyBorder="1" applyAlignment="1">
      <alignment horizontal="center"/>
    </xf>
    <xf numFmtId="0" fontId="24" fillId="2" borderId="8" xfId="0" applyFont="1" applyFill="1" applyBorder="1" applyAlignment="1">
      <alignment horizontal="center"/>
    </xf>
  </cellXfs>
  <cellStyles count="6">
    <cellStyle name="Normal" xfId="0" builtinId="0"/>
    <cellStyle name="Normal_Chapitre10 Séries longues intégralesAM 2" xfId="3"/>
    <cellStyle name="Normal_Chapitre10 Séries longues intégralesAM 2 2" xfId="4"/>
    <cellStyle name="Normal_Chapitre4 Les finances des collectivités locales-AM 2 2" xfId="2"/>
    <cellStyle name="Pourcentage" xfId="1" builtinId="5"/>
    <cellStyle name="Pourcentag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Dépenses consolidées d'investissement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'D2 par région'!$A$53:$A$72</c:f>
              <c:strCache>
                <c:ptCount val="20"/>
                <c:pt idx="0">
                  <c:v>France métropolitaine + DOM</c:v>
                </c:pt>
                <c:pt idx="2">
                  <c:v>Guadeloupe</c:v>
                </c:pt>
                <c:pt idx="3">
                  <c:v>PACA</c:v>
                </c:pt>
                <c:pt idx="4">
                  <c:v>Mayotte</c:v>
                </c:pt>
                <c:pt idx="5">
                  <c:v>Normandie</c:v>
                </c:pt>
                <c:pt idx="6">
                  <c:v>Bretagne</c:v>
                </c:pt>
                <c:pt idx="7">
                  <c:v>Auvergne-Rhône-Alpes</c:v>
                </c:pt>
                <c:pt idx="8">
                  <c:v>Pays-de-la-Loire</c:v>
                </c:pt>
                <c:pt idx="9">
                  <c:v>Ile-de-France (b)</c:v>
                </c:pt>
                <c:pt idx="10">
                  <c:v>Hauts-de-France</c:v>
                </c:pt>
                <c:pt idx="11">
                  <c:v>Grand Est</c:v>
                </c:pt>
                <c:pt idx="12">
                  <c:v>Occitanie</c:v>
                </c:pt>
                <c:pt idx="13">
                  <c:v>Bourgogne-Franche-Comté</c:v>
                </c:pt>
                <c:pt idx="14">
                  <c:v>Nouvelle-Aquitaine</c:v>
                </c:pt>
                <c:pt idx="15">
                  <c:v>La Réunion</c:v>
                </c:pt>
                <c:pt idx="16">
                  <c:v>Guyane</c:v>
                </c:pt>
                <c:pt idx="17">
                  <c:v>Corse</c:v>
                </c:pt>
                <c:pt idx="18">
                  <c:v>Centre-Val de Loire</c:v>
                </c:pt>
                <c:pt idx="19">
                  <c:v>Martinique</c:v>
                </c:pt>
              </c:strCache>
            </c:strRef>
          </c:cat>
          <c:val>
            <c:numRef>
              <c:f>'D2 par région'!$B$53:$B$72</c:f>
              <c:numCache>
                <c:formatCode>\+0.0%;\-0.0%</c:formatCode>
                <c:ptCount val="20"/>
                <c:pt idx="0">
                  <c:v>6.0910080776457542E-2</c:v>
                </c:pt>
                <c:pt idx="2">
                  <c:v>-8.2259046366853883E-2</c:v>
                </c:pt>
                <c:pt idx="3">
                  <c:v>-3.010839825145295E-2</c:v>
                </c:pt>
                <c:pt idx="4">
                  <c:v>-2.2996347953614382E-2</c:v>
                </c:pt>
                <c:pt idx="5">
                  <c:v>-2.0151506505730166E-2</c:v>
                </c:pt>
                <c:pt idx="6">
                  <c:v>3.0402160609842799E-2</c:v>
                </c:pt>
                <c:pt idx="7">
                  <c:v>3.2965691033562727E-2</c:v>
                </c:pt>
                <c:pt idx="8">
                  <c:v>4.6986660005585934E-2</c:v>
                </c:pt>
                <c:pt idx="9">
                  <c:v>6.1208333258713443E-2</c:v>
                </c:pt>
                <c:pt idx="10">
                  <c:v>6.6429935469216606E-2</c:v>
                </c:pt>
                <c:pt idx="11">
                  <c:v>7.233555508349454E-2</c:v>
                </c:pt>
                <c:pt idx="12">
                  <c:v>0.10272411831630301</c:v>
                </c:pt>
                <c:pt idx="13">
                  <c:v>0.10340868630564515</c:v>
                </c:pt>
                <c:pt idx="14">
                  <c:v>0.10639089146094349</c:v>
                </c:pt>
                <c:pt idx="15">
                  <c:v>0.1103902199041753</c:v>
                </c:pt>
                <c:pt idx="16">
                  <c:v>0.17005751583533057</c:v>
                </c:pt>
                <c:pt idx="17">
                  <c:v>0.17913834097825387</c:v>
                </c:pt>
                <c:pt idx="18">
                  <c:v>0.1913015332519612</c:v>
                </c:pt>
                <c:pt idx="19">
                  <c:v>0.24288721516206779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228496"/>
        <c:axId val="191232304"/>
      </c:barChart>
      <c:catAx>
        <c:axId val="19122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232304"/>
        <c:crosses val="autoZero"/>
        <c:auto val="1"/>
        <c:lblAlgn val="ctr"/>
        <c:lblOffset val="100"/>
        <c:noMultiLvlLbl val="0"/>
      </c:catAx>
      <c:valAx>
        <c:axId val="191232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\+0.0%;\-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22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Capacité</a:t>
            </a:r>
            <a:r>
              <a:rPr lang="fr-FR" baseline="0"/>
              <a:t> (+) ou besoin (-) de financement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'D2 par région'!$A$75:$A$94</c:f>
              <c:strCache>
                <c:ptCount val="20"/>
                <c:pt idx="0">
                  <c:v>France métropolitaine + DOM</c:v>
                </c:pt>
                <c:pt idx="2">
                  <c:v>Martinique</c:v>
                </c:pt>
                <c:pt idx="3">
                  <c:v>La Réunion</c:v>
                </c:pt>
                <c:pt idx="4">
                  <c:v>Corse</c:v>
                </c:pt>
                <c:pt idx="5">
                  <c:v>Ile-de-France (b)</c:v>
                </c:pt>
                <c:pt idx="6">
                  <c:v>Occitanie</c:v>
                </c:pt>
                <c:pt idx="7">
                  <c:v>Centre-Val de Loire</c:v>
                </c:pt>
                <c:pt idx="8">
                  <c:v>Mayotte</c:v>
                </c:pt>
                <c:pt idx="9">
                  <c:v>Nouvelle-Aquitaine</c:v>
                </c:pt>
                <c:pt idx="10">
                  <c:v>Bourgogne-Franche-Comté</c:v>
                </c:pt>
                <c:pt idx="11">
                  <c:v>Auvergne-Rhône-Alpes</c:v>
                </c:pt>
                <c:pt idx="12">
                  <c:v>Pays-de-la-Loire</c:v>
                </c:pt>
                <c:pt idx="13">
                  <c:v>Guyane</c:v>
                </c:pt>
                <c:pt idx="14">
                  <c:v>Bretagne</c:v>
                </c:pt>
                <c:pt idx="15">
                  <c:v>PACA</c:v>
                </c:pt>
                <c:pt idx="16">
                  <c:v>Grand Est</c:v>
                </c:pt>
                <c:pt idx="17">
                  <c:v>Hauts-de-France</c:v>
                </c:pt>
                <c:pt idx="18">
                  <c:v>Normandie</c:v>
                </c:pt>
                <c:pt idx="19">
                  <c:v>Guadeloupe</c:v>
                </c:pt>
              </c:strCache>
            </c:strRef>
          </c:cat>
          <c:val>
            <c:numRef>
              <c:f>'D2 par région'!$B$75:$B$94</c:f>
              <c:numCache>
                <c:formatCode>\+#\ ##0;\-#\ ##0</c:formatCode>
                <c:ptCount val="20"/>
                <c:pt idx="0">
                  <c:v>48.53512941256642</c:v>
                </c:pt>
                <c:pt idx="2">
                  <c:v>-148.90302652490087</c:v>
                </c:pt>
                <c:pt idx="3">
                  <c:v>-82.420447206088454</c:v>
                </c:pt>
                <c:pt idx="4">
                  <c:v>-76.537844096751485</c:v>
                </c:pt>
                <c:pt idx="5">
                  <c:v>-35.188504034611981</c:v>
                </c:pt>
                <c:pt idx="6">
                  <c:v>-3.0276787791311999</c:v>
                </c:pt>
                <c:pt idx="7">
                  <c:v>11.020102998179501</c:v>
                </c:pt>
                <c:pt idx="8">
                  <c:v>12.333608474866391</c:v>
                </c:pt>
                <c:pt idx="9">
                  <c:v>43.017780448241211</c:v>
                </c:pt>
                <c:pt idx="10">
                  <c:v>48.244182548321604</c:v>
                </c:pt>
                <c:pt idx="11">
                  <c:v>71.518523937171466</c:v>
                </c:pt>
                <c:pt idx="12">
                  <c:v>71.912892210154055</c:v>
                </c:pt>
                <c:pt idx="13">
                  <c:v>72.706193082248845</c:v>
                </c:pt>
                <c:pt idx="14">
                  <c:v>79.18122557352045</c:v>
                </c:pt>
                <c:pt idx="15">
                  <c:v>94.409284058667268</c:v>
                </c:pt>
                <c:pt idx="16">
                  <c:v>110.43515176299415</c:v>
                </c:pt>
                <c:pt idx="17">
                  <c:v>113.69211482573635</c:v>
                </c:pt>
                <c:pt idx="18">
                  <c:v>137.14810728938428</c:v>
                </c:pt>
                <c:pt idx="19">
                  <c:v>152.77004379755007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220880"/>
        <c:axId val="191233936"/>
      </c:barChart>
      <c:catAx>
        <c:axId val="19122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233936"/>
        <c:crosses val="autoZero"/>
        <c:auto val="1"/>
        <c:lblAlgn val="ctr"/>
        <c:lblOffset val="100"/>
        <c:noMultiLvlLbl val="0"/>
      </c:catAx>
      <c:valAx>
        <c:axId val="19123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\+#\ ##0;\-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220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644525</xdr:colOff>
      <xdr:row>54</xdr:row>
      <xdr:rowOff>149225</xdr:rowOff>
    </xdr:from>
    <xdr:to>
      <xdr:col>10</xdr:col>
      <xdr:colOff>187325</xdr:colOff>
      <xdr:row>69</xdr:row>
      <xdr:rowOff>123825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555625</xdr:colOff>
      <xdr:row>72</xdr:row>
      <xdr:rowOff>9525</xdr:rowOff>
    </xdr:from>
    <xdr:to>
      <xdr:col>10</xdr:col>
      <xdr:colOff>98425</xdr:colOff>
      <xdr:row>86</xdr:row>
      <xdr:rowOff>168275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workbookViewId="0">
      <pane xSplit="1" ySplit="3" topLeftCell="B10" activePane="bottomRight" state="frozen"/>
      <selection pane="topRight" activeCell="B1" sqref="B1"/>
      <selection pane="bottomLeft" activeCell="A4" sqref="A4"/>
      <selection pane="bottomRight" activeCell="A2" sqref="A2:I43"/>
    </sheetView>
  </sheetViews>
  <sheetFormatPr baseColWidth="10" defaultColWidth="11.42578125" defaultRowHeight="12.75" x14ac:dyDescent="0.2"/>
  <cols>
    <col min="1" max="1" width="53.42578125" style="3" customWidth="1"/>
    <col min="2" max="2" width="10.42578125" style="3" customWidth="1"/>
    <col min="3" max="3" width="9.7109375" style="3" customWidth="1"/>
    <col min="4" max="4" width="10.140625" style="3" customWidth="1"/>
    <col min="5" max="5" width="10.42578125" style="3" customWidth="1"/>
    <col min="6" max="6" width="10.28515625" style="3" customWidth="1"/>
    <col min="7" max="8" width="9.85546875" style="3" customWidth="1"/>
    <col min="9" max="9" width="10.42578125" style="3" customWidth="1"/>
    <col min="10" max="16384" width="11.42578125" style="3"/>
  </cols>
  <sheetData>
    <row r="1" spans="1:9" ht="17.45" customHeight="1" x14ac:dyDescent="0.25">
      <c r="A1" s="1" t="s">
        <v>38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4" t="s">
        <v>0</v>
      </c>
      <c r="B2" s="2"/>
      <c r="C2" s="2"/>
      <c r="D2" s="2"/>
      <c r="E2" s="2"/>
      <c r="F2" s="2"/>
      <c r="G2" s="155" t="s">
        <v>1</v>
      </c>
      <c r="H2" s="155"/>
      <c r="I2" s="2"/>
    </row>
    <row r="3" spans="1:9" ht="27" x14ac:dyDescent="0.2">
      <c r="A3" s="5" t="s">
        <v>2</v>
      </c>
      <c r="B3" s="6">
        <v>2018</v>
      </c>
      <c r="C3" s="7" t="s">
        <v>53</v>
      </c>
      <c r="D3" s="6">
        <v>2019</v>
      </c>
      <c r="E3" s="7" t="s">
        <v>51</v>
      </c>
      <c r="F3" s="6">
        <v>2020</v>
      </c>
      <c r="G3" s="7" t="s">
        <v>52</v>
      </c>
      <c r="H3" s="6">
        <v>2021</v>
      </c>
      <c r="I3" s="7" t="s">
        <v>93</v>
      </c>
    </row>
    <row r="4" spans="1:9" s="11" customFormat="1" x14ac:dyDescent="0.2">
      <c r="A4" s="8" t="s">
        <v>3</v>
      </c>
      <c r="B4" s="9">
        <v>102.71404776599999</v>
      </c>
      <c r="C4" s="10">
        <v>1.8115362060399098E-2</v>
      </c>
      <c r="D4" s="9">
        <v>106.548253015</v>
      </c>
      <c r="E4" s="10">
        <v>-3.3130689055062001E-3</v>
      </c>
      <c r="F4" s="9">
        <v>106.19525131100001</v>
      </c>
      <c r="G4" s="10">
        <v>3.1348733901957138E-2</v>
      </c>
      <c r="H4" s="9">
        <v>109.52433798600001</v>
      </c>
      <c r="I4" s="10">
        <f>(H4/D4)-1</f>
        <v>2.7931804480933353E-2</v>
      </c>
    </row>
    <row r="5" spans="1:9" s="11" customFormat="1" ht="12.95" customHeight="1" x14ac:dyDescent="0.2">
      <c r="A5" s="12" t="s">
        <v>4</v>
      </c>
      <c r="B5" s="13">
        <v>30.764091241999999</v>
      </c>
      <c r="C5" s="14">
        <v>3.9749209876096536E-2</v>
      </c>
      <c r="D5" s="13">
        <v>32.049353003999997</v>
      </c>
      <c r="E5" s="14">
        <v>-4.1652046418328426E-2</v>
      </c>
      <c r="F5" s="13">
        <v>30.714431865000002</v>
      </c>
      <c r="G5" s="14">
        <v>6.0393749073827996E-2</v>
      </c>
      <c r="H5" s="13">
        <v>32.569391555999999</v>
      </c>
      <c r="I5" s="14">
        <f t="shared" ref="I5:I34" si="0">(H5/D5)-1</f>
        <v>1.6226179415699926E-2</v>
      </c>
    </row>
    <row r="6" spans="1:9" s="11" customFormat="1" ht="12.95" customHeight="1" x14ac:dyDescent="0.2">
      <c r="A6" s="12" t="s">
        <v>5</v>
      </c>
      <c r="B6" s="13">
        <v>48.088867383999997</v>
      </c>
      <c r="C6" s="14">
        <v>1.8175190070500946E-2</v>
      </c>
      <c r="D6" s="13">
        <v>49.181300897</v>
      </c>
      <c r="E6" s="14">
        <v>9.1848428520839853E-3</v>
      </c>
      <c r="F6" s="13">
        <v>49.633023416999997</v>
      </c>
      <c r="G6" s="14">
        <v>2.7788303694745276E-2</v>
      </c>
      <c r="H6" s="13">
        <v>51.012240945000002</v>
      </c>
      <c r="I6" s="14">
        <f t="shared" si="0"/>
        <v>3.7228377749391584E-2</v>
      </c>
    </row>
    <row r="7" spans="1:9" s="11" customFormat="1" x14ac:dyDescent="0.2">
      <c r="A7" s="12" t="s">
        <v>6</v>
      </c>
      <c r="B7" s="13">
        <v>3.0534193680000001</v>
      </c>
      <c r="C7" s="14">
        <v>-6.4319339095932904E-2</v>
      </c>
      <c r="D7" s="13">
        <v>2.868248758</v>
      </c>
      <c r="E7" s="14">
        <v>-6.3332545858632239E-2</v>
      </c>
      <c r="F7" s="13">
        <v>2.686595262</v>
      </c>
      <c r="G7" s="14">
        <v>-7.5381437190966016E-2</v>
      </c>
      <c r="H7" s="13">
        <v>2.48407585</v>
      </c>
      <c r="I7" s="14">
        <f t="shared" si="0"/>
        <v>-0.13393988472181184</v>
      </c>
    </row>
    <row r="8" spans="1:9" x14ac:dyDescent="0.2">
      <c r="A8" s="12" t="s">
        <v>7</v>
      </c>
      <c r="B8" s="13">
        <v>15.920633885999999</v>
      </c>
      <c r="C8" s="14">
        <v>-6.2484118360139895E-4</v>
      </c>
      <c r="D8" s="13">
        <v>17.598277738</v>
      </c>
      <c r="E8" s="14">
        <v>1.2697397116167686E-2</v>
      </c>
      <c r="F8" s="13">
        <v>17.821730059</v>
      </c>
      <c r="G8" s="14">
        <v>1.491849383420174E-2</v>
      </c>
      <c r="H8" s="13">
        <v>18.087603429000001</v>
      </c>
      <c r="I8" s="14">
        <f t="shared" si="0"/>
        <v>2.7805316990957563E-2</v>
      </c>
    </row>
    <row r="9" spans="1:9" s="11" customFormat="1" x14ac:dyDescent="0.2">
      <c r="A9" s="12" t="s">
        <v>8</v>
      </c>
      <c r="B9" s="13">
        <v>4.8870358830000002</v>
      </c>
      <c r="C9" s="14">
        <v>-9.3140342827880973E-3</v>
      </c>
      <c r="D9" s="13">
        <v>4.8510726159999997</v>
      </c>
      <c r="E9" s="14">
        <v>0.10067837129239132</v>
      </c>
      <c r="F9" s="13">
        <v>5.3394707060000002</v>
      </c>
      <c r="G9" s="14">
        <v>5.9098550656979665E-3</v>
      </c>
      <c r="H9" s="13">
        <v>5.3710262039999996</v>
      </c>
      <c r="I9" s="14">
        <f t="shared" si="0"/>
        <v>0.10718322094067778</v>
      </c>
    </row>
    <row r="10" spans="1:9" ht="12.95" customHeight="1" x14ac:dyDescent="0.2">
      <c r="A10" s="15" t="s">
        <v>9</v>
      </c>
      <c r="B10" s="16">
        <v>124.86377109999999</v>
      </c>
      <c r="C10" s="17">
        <v>2.2814564619300759E-2</v>
      </c>
      <c r="D10" s="16">
        <v>129.71332088400001</v>
      </c>
      <c r="E10" s="17">
        <v>-1.2691118597388806E-2</v>
      </c>
      <c r="F10" s="16">
        <v>128.067113745</v>
      </c>
      <c r="G10" s="17">
        <v>4.3517274443280574E-2</v>
      </c>
      <c r="H10" s="16">
        <v>133.64024548099999</v>
      </c>
      <c r="I10" s="17">
        <f t="shared" si="0"/>
        <v>3.0273872954896808E-2</v>
      </c>
    </row>
    <row r="11" spans="1:9" x14ac:dyDescent="0.2">
      <c r="A11" s="12" t="s">
        <v>10</v>
      </c>
      <c r="B11" s="13">
        <v>74.474785982</v>
      </c>
      <c r="C11" s="14">
        <v>2.8927433545553605E-2</v>
      </c>
      <c r="D11" s="13">
        <v>78.362341353000005</v>
      </c>
      <c r="E11" s="14">
        <v>6.3729994200956153E-3</v>
      </c>
      <c r="F11" s="13">
        <v>78.861744509000005</v>
      </c>
      <c r="G11" s="14">
        <v>1.9487184611096442E-2</v>
      </c>
      <c r="H11" s="13">
        <v>80.398537883000003</v>
      </c>
      <c r="I11" s="14">
        <f t="shared" si="0"/>
        <v>2.598437584741764E-2</v>
      </c>
    </row>
    <row r="12" spans="1:9" x14ac:dyDescent="0.2">
      <c r="A12" s="12" t="s">
        <v>11</v>
      </c>
      <c r="B12" s="13">
        <v>22.426014882</v>
      </c>
      <c r="C12" s="14">
        <v>8.6195774262112224E-3</v>
      </c>
      <c r="D12" s="13">
        <v>22.604415767999999</v>
      </c>
      <c r="E12" s="14">
        <v>6.4964563343365977E-3</v>
      </c>
      <c r="F12" s="13">
        <v>22.751264368000001</v>
      </c>
      <c r="G12" s="14">
        <v>7.6720576789352402E-2</v>
      </c>
      <c r="H12" s="13">
        <v>24.496754493000001</v>
      </c>
      <c r="I12" s="14">
        <f t="shared" si="0"/>
        <v>8.3715445000746014E-2</v>
      </c>
    </row>
    <row r="13" spans="1:9" x14ac:dyDescent="0.2">
      <c r="A13" s="12" t="s">
        <v>12</v>
      </c>
      <c r="B13" s="13">
        <v>6.322666076</v>
      </c>
      <c r="C13" s="14">
        <v>3.4128736043350649E-3</v>
      </c>
      <c r="D13" s="13">
        <v>6.4675033620000004</v>
      </c>
      <c r="E13" s="14">
        <v>4.5362861614234085E-2</v>
      </c>
      <c r="F13" s="13">
        <v>6.7608878219999999</v>
      </c>
      <c r="G13" s="14">
        <v>5.0799394849063706E-3</v>
      </c>
      <c r="H13" s="13">
        <v>6.7952327229999998</v>
      </c>
      <c r="I13" s="14">
        <f t="shared" si="0"/>
        <v>5.0673241691002735E-2</v>
      </c>
    </row>
    <row r="14" spans="1:9" ht="12.6" customHeight="1" x14ac:dyDescent="0.2">
      <c r="A14" s="12" t="s">
        <v>13</v>
      </c>
      <c r="B14" s="13">
        <v>15.990356728</v>
      </c>
      <c r="C14" s="14">
        <v>2.8442926715014805E-2</v>
      </c>
      <c r="D14" s="13">
        <v>16.50714103</v>
      </c>
      <c r="E14" s="14">
        <v>-0.13334251830766597</v>
      </c>
      <c r="F14" s="13">
        <v>14.306037275</v>
      </c>
      <c r="G14" s="14">
        <v>0.12652127030054872</v>
      </c>
      <c r="H14" s="13">
        <v>16.116055284000002</v>
      </c>
      <c r="I14" s="14">
        <f t="shared" si="0"/>
        <v>-2.3691912808477267E-2</v>
      </c>
    </row>
    <row r="15" spans="1:9" ht="12.6" customHeight="1" x14ac:dyDescent="0.2">
      <c r="A15" s="18" t="s">
        <v>14</v>
      </c>
      <c r="B15" s="19">
        <v>5.6499474310000002</v>
      </c>
      <c r="C15" s="20">
        <v>6.28719997970828E-3</v>
      </c>
      <c r="D15" s="19">
        <v>5.7719193689999999</v>
      </c>
      <c r="E15" s="20">
        <v>-6.6657133512011857E-2</v>
      </c>
      <c r="F15" s="19">
        <v>5.3871797690000003</v>
      </c>
      <c r="G15" s="20">
        <v>8.2879232760943999E-2</v>
      </c>
      <c r="H15" s="19">
        <v>5.8336650949999997</v>
      </c>
      <c r="I15" s="20">
        <f t="shared" si="0"/>
        <v>1.0697607165412792E-2</v>
      </c>
    </row>
    <row r="16" spans="1:9" s="11" customFormat="1" x14ac:dyDescent="0.2">
      <c r="A16" s="21" t="s">
        <v>15</v>
      </c>
      <c r="B16" s="9">
        <v>22.149723334000001</v>
      </c>
      <c r="C16" s="10">
        <v>4.414164608234139E-2</v>
      </c>
      <c r="D16" s="9">
        <v>23.165067868000001</v>
      </c>
      <c r="E16" s="10">
        <v>-5.5825670029070906E-2</v>
      </c>
      <c r="F16" s="9">
        <v>21.871862433</v>
      </c>
      <c r="G16" s="10">
        <v>0.10259963315306031</v>
      </c>
      <c r="H16" s="9">
        <v>24.115907494999998</v>
      </c>
      <c r="I16" s="10">
        <f t="shared" si="0"/>
        <v>4.1046269858482809E-2</v>
      </c>
    </row>
    <row r="17" spans="1:9" x14ac:dyDescent="0.2">
      <c r="A17" s="22" t="s">
        <v>16</v>
      </c>
      <c r="B17" s="9">
        <v>37.179624504000003</v>
      </c>
      <c r="C17" s="10">
        <v>0.14123715549529936</v>
      </c>
      <c r="D17" s="9">
        <v>42.577927082999999</v>
      </c>
      <c r="E17" s="10">
        <v>-0.14499392267184597</v>
      </c>
      <c r="F17" s="9">
        <v>36.404386416000001</v>
      </c>
      <c r="G17" s="10">
        <v>5.2700201400916802E-2</v>
      </c>
      <c r="H17" s="9">
        <v>38.322904911999998</v>
      </c>
      <c r="I17" s="10">
        <f t="shared" si="0"/>
        <v>-9.9934930197644434E-2</v>
      </c>
    </row>
    <row r="18" spans="1:9" s="11" customFormat="1" x14ac:dyDescent="0.2">
      <c r="A18" s="23" t="s">
        <v>17</v>
      </c>
      <c r="B18" s="13">
        <v>32.694817473000001</v>
      </c>
      <c r="C18" s="14">
        <v>0.14553112069508978</v>
      </c>
      <c r="D18" s="13">
        <v>37.476315274999997</v>
      </c>
      <c r="E18" s="14">
        <v>-0.16242003906559355</v>
      </c>
      <c r="F18" s="13">
        <v>31.389410684000001</v>
      </c>
      <c r="G18" s="14">
        <v>5.8950872146931177E-2</v>
      </c>
      <c r="H18" s="13">
        <v>33.239843819999997</v>
      </c>
      <c r="I18" s="14">
        <f t="shared" si="0"/>
        <v>-0.11304396987571774</v>
      </c>
    </row>
    <row r="19" spans="1:9" x14ac:dyDescent="0.2">
      <c r="A19" s="23" t="s">
        <v>18</v>
      </c>
      <c r="B19" s="13">
        <v>2.305314074</v>
      </c>
      <c r="C19" s="14">
        <v>0.13407322642195885</v>
      </c>
      <c r="D19" s="13">
        <v>2.7113833390000002</v>
      </c>
      <c r="E19" s="14">
        <v>5.5036365700704026E-2</v>
      </c>
      <c r="F19" s="13">
        <v>2.8606080239999998</v>
      </c>
      <c r="G19" s="14">
        <v>1.1015131655800703E-2</v>
      </c>
      <c r="H19" s="13">
        <v>2.8921179979999998</v>
      </c>
      <c r="I19" s="14">
        <f t="shared" si="0"/>
        <v>6.6657730170554652E-2</v>
      </c>
    </row>
    <row r="20" spans="1:9" ht="12.6" customHeight="1" x14ac:dyDescent="0.2">
      <c r="A20" s="23" t="s">
        <v>19</v>
      </c>
      <c r="B20" s="13">
        <v>2.1794929559999998</v>
      </c>
      <c r="C20" s="14">
        <v>8.3423671247072839E-2</v>
      </c>
      <c r="D20" s="13">
        <v>2.390228467</v>
      </c>
      <c r="E20" s="14">
        <v>-9.8677078051886524E-2</v>
      </c>
      <c r="F20" s="13">
        <v>2.1543677059999999</v>
      </c>
      <c r="G20" s="14">
        <v>1.6977318634203487E-2</v>
      </c>
      <c r="H20" s="13">
        <v>2.190943093</v>
      </c>
      <c r="I20" s="14">
        <f t="shared" si="0"/>
        <v>-8.3375031613662109E-2</v>
      </c>
    </row>
    <row r="21" spans="1:9" s="11" customFormat="1" ht="12.95" customHeight="1" x14ac:dyDescent="0.2">
      <c r="A21" s="24" t="s">
        <v>20</v>
      </c>
      <c r="B21" s="16">
        <v>16.224563455999998</v>
      </c>
      <c r="C21" s="17">
        <v>7.1050993204416546E-2</v>
      </c>
      <c r="D21" s="16">
        <v>17.432954271</v>
      </c>
      <c r="E21" s="17">
        <v>-6.1198560864394569E-2</v>
      </c>
      <c r="F21" s="16">
        <v>16.366082557999999</v>
      </c>
      <c r="G21" s="17">
        <v>4.6647113522400252E-2</v>
      </c>
      <c r="H21" s="16">
        <v>17.129513069000001</v>
      </c>
      <c r="I21" s="17">
        <f t="shared" si="0"/>
        <v>-1.7406183558043131E-2</v>
      </c>
    </row>
    <row r="22" spans="1:9" ht="12.6" customHeight="1" x14ac:dyDescent="0.2">
      <c r="A22" s="23" t="s">
        <v>21</v>
      </c>
      <c r="B22" s="13">
        <v>3.5513642550000002</v>
      </c>
      <c r="C22" s="14">
        <v>9.2860581328869207E-2</v>
      </c>
      <c r="D22" s="13">
        <v>3.8817103880000001</v>
      </c>
      <c r="E22" s="14">
        <v>8.2992472337944045E-2</v>
      </c>
      <c r="F22" s="13">
        <v>4.2038631300000002</v>
      </c>
      <c r="G22" s="14">
        <v>3.7572914511134536E-2</v>
      </c>
      <c r="H22" s="13">
        <v>4.3618145200000003</v>
      </c>
      <c r="I22" s="14">
        <f t="shared" si="0"/>
        <v>0.1236836559172998</v>
      </c>
    </row>
    <row r="23" spans="1:9" x14ac:dyDescent="0.2">
      <c r="A23" s="23" t="s">
        <v>22</v>
      </c>
      <c r="B23" s="13">
        <v>7.7649521559999997</v>
      </c>
      <c r="C23" s="14">
        <v>9.6540641351859247E-2</v>
      </c>
      <c r="D23" s="13">
        <v>8.5288482739999996</v>
      </c>
      <c r="E23" s="14">
        <v>-4.2365721067111561E-2</v>
      </c>
      <c r="F23" s="13">
        <v>8.1675174669999997</v>
      </c>
      <c r="G23" s="14">
        <v>0.10455858263547446</v>
      </c>
      <c r="H23" s="13">
        <v>9.0215015170000008</v>
      </c>
      <c r="I23" s="14">
        <f t="shared" si="0"/>
        <v>5.7763161821255959E-2</v>
      </c>
    </row>
    <row r="24" spans="1:9" ht="12.6" customHeight="1" x14ac:dyDescent="0.2">
      <c r="A24" s="25" t="s">
        <v>23</v>
      </c>
      <c r="B24" s="19">
        <v>4.9082470440000003</v>
      </c>
      <c r="C24" s="14">
        <v>1.2468396694763184E-2</v>
      </c>
      <c r="D24" s="19">
        <v>5.0223956080000001</v>
      </c>
      <c r="E24" s="14">
        <v>-0.20462220187573876</v>
      </c>
      <c r="F24" s="19">
        <v>3.99470196</v>
      </c>
      <c r="G24" s="14">
        <v>-6.2208628200137395E-2</v>
      </c>
      <c r="H24" s="19">
        <v>3.7461970309999999</v>
      </c>
      <c r="I24" s="14">
        <f t="shared" si="0"/>
        <v>-0.25410156359789493</v>
      </c>
    </row>
    <row r="25" spans="1:9" s="11" customFormat="1" x14ac:dyDescent="0.2">
      <c r="A25" s="22" t="s">
        <v>24</v>
      </c>
      <c r="B25" s="9">
        <v>139.89367227100001</v>
      </c>
      <c r="C25" s="10">
        <v>5.1094463885923203E-2</v>
      </c>
      <c r="D25" s="9">
        <v>149.12618009900001</v>
      </c>
      <c r="E25" s="10">
        <v>-4.3765235364221389E-2</v>
      </c>
      <c r="F25" s="9">
        <v>142.599637728</v>
      </c>
      <c r="G25" s="10">
        <v>3.679956873389445E-2</v>
      </c>
      <c r="H25" s="9">
        <v>147.84724289799999</v>
      </c>
      <c r="I25" s="10">
        <f t="shared" si="0"/>
        <v>-8.5762084172676945E-3</v>
      </c>
    </row>
    <row r="26" spans="1:9" ht="12.95" customHeight="1" x14ac:dyDescent="0.2">
      <c r="A26" s="24" t="s">
        <v>25</v>
      </c>
      <c r="B26" s="16">
        <v>141.088334557</v>
      </c>
      <c r="C26" s="17">
        <v>2.8426489445197767E-2</v>
      </c>
      <c r="D26" s="16">
        <v>147.14627515500001</v>
      </c>
      <c r="E26" s="17">
        <v>-1.8437971665556052E-2</v>
      </c>
      <c r="F26" s="16">
        <v>144.43319630299999</v>
      </c>
      <c r="G26" s="17">
        <v>4.3871924254219374E-2</v>
      </c>
      <c r="H26" s="16">
        <v>150.769758551</v>
      </c>
      <c r="I26" s="17">
        <f t="shared" si="0"/>
        <v>2.462504329235049E-2</v>
      </c>
    </row>
    <row r="27" spans="1:9" s="11" customFormat="1" x14ac:dyDescent="0.2">
      <c r="A27" s="26" t="s">
        <v>26</v>
      </c>
      <c r="B27" s="27">
        <v>1.1946622849999999</v>
      </c>
      <c r="C27" s="28"/>
      <c r="D27" s="27">
        <v>-1.979904943</v>
      </c>
      <c r="E27" s="28"/>
      <c r="F27" s="27">
        <v>1.8335585750000001</v>
      </c>
      <c r="G27" s="28"/>
      <c r="H27" s="27">
        <v>2.922515653</v>
      </c>
      <c r="I27" s="28"/>
    </row>
    <row r="28" spans="1:9" s="11" customFormat="1" ht="12.95" customHeight="1" x14ac:dyDescent="0.2">
      <c r="A28" s="29" t="s">
        <v>27</v>
      </c>
      <c r="B28" s="30">
        <v>10.850785586000001</v>
      </c>
      <c r="C28" s="31">
        <v>2.0534580509976363E-2</v>
      </c>
      <c r="D28" s="30">
        <v>11.130588681000001</v>
      </c>
      <c r="E28" s="31">
        <v>-3.0101055263314191E-2</v>
      </c>
      <c r="F28" s="30">
        <v>10.795546216</v>
      </c>
      <c r="G28" s="31">
        <v>4.4483025813762955E-2</v>
      </c>
      <c r="H28" s="30">
        <v>11.275764776999999</v>
      </c>
      <c r="I28" s="31">
        <f t="shared" si="0"/>
        <v>1.3042984532149138E-2</v>
      </c>
    </row>
    <row r="29" spans="1:9" ht="12.6" customHeight="1" x14ac:dyDescent="0.2">
      <c r="A29" s="23" t="s">
        <v>28</v>
      </c>
      <c r="B29" s="13">
        <v>10.873780344</v>
      </c>
      <c r="C29" s="14">
        <v>0.1581116514155152</v>
      </c>
      <c r="D29" s="13">
        <v>12.239356443</v>
      </c>
      <c r="E29" s="14">
        <v>-2.282246221857176E-2</v>
      </c>
      <c r="F29" s="13">
        <v>11.960024193000001</v>
      </c>
      <c r="G29" s="14">
        <v>-2.9081218096830286E-2</v>
      </c>
      <c r="H29" s="13">
        <v>11.612212121000001</v>
      </c>
      <c r="I29" s="14">
        <f t="shared" si="0"/>
        <v>-5.1239975314117059E-2</v>
      </c>
    </row>
    <row r="30" spans="1:9" s="33" customFormat="1" ht="12.95" customHeight="1" x14ac:dyDescent="0.2">
      <c r="A30" s="23" t="s">
        <v>29</v>
      </c>
      <c r="B30" s="13">
        <v>2.2994757000000001E-2</v>
      </c>
      <c r="C30" s="14"/>
      <c r="D30" s="13">
        <v>1.108767761</v>
      </c>
      <c r="E30" s="14"/>
      <c r="F30" s="13">
        <v>1.1644779759999999</v>
      </c>
      <c r="G30" s="14"/>
      <c r="H30" s="13">
        <v>0.33644734399999998</v>
      </c>
      <c r="I30" s="14"/>
    </row>
    <row r="31" spans="1:9" x14ac:dyDescent="0.2">
      <c r="A31" s="22" t="s">
        <v>30</v>
      </c>
      <c r="B31" s="9">
        <v>150.744457858</v>
      </c>
      <c r="C31" s="10">
        <v>4.8853401067744828E-2</v>
      </c>
      <c r="D31" s="9">
        <v>160.25676878100001</v>
      </c>
      <c r="E31" s="10">
        <v>-4.2816193594772511E-2</v>
      </c>
      <c r="F31" s="9">
        <v>153.395183944</v>
      </c>
      <c r="G31" s="10">
        <v>3.734031006534777E-2</v>
      </c>
      <c r="H31" s="9">
        <v>159.123007675</v>
      </c>
      <c r="I31" s="10">
        <f t="shared" si="0"/>
        <v>-7.0746534740716571E-3</v>
      </c>
    </row>
    <row r="32" spans="1:9" ht="12.95" customHeight="1" x14ac:dyDescent="0.2">
      <c r="A32" s="24" t="s">
        <v>31</v>
      </c>
      <c r="B32" s="16">
        <v>151.96211490100001</v>
      </c>
      <c r="C32" s="17">
        <v>3.7512569612455637E-2</v>
      </c>
      <c r="D32" s="16">
        <v>159.385631598</v>
      </c>
      <c r="E32" s="17">
        <v>-1.8774660369307417E-2</v>
      </c>
      <c r="F32" s="16">
        <v>156.39322049699999</v>
      </c>
      <c r="G32" s="17">
        <v>3.829290142480879E-2</v>
      </c>
      <c r="H32" s="16">
        <v>162.38197067300001</v>
      </c>
      <c r="I32" s="17">
        <f t="shared" si="0"/>
        <v>1.879930483669523E-2</v>
      </c>
    </row>
    <row r="33" spans="1:9" ht="15" customHeight="1" x14ac:dyDescent="0.2">
      <c r="A33" s="34" t="s">
        <v>32</v>
      </c>
      <c r="B33" s="32">
        <v>1.217657043</v>
      </c>
      <c r="C33" s="35"/>
      <c r="D33" s="32">
        <v>-0.87113718200000001</v>
      </c>
      <c r="E33" s="35"/>
      <c r="F33" s="32">
        <v>2.9980365519999999</v>
      </c>
      <c r="G33" s="35"/>
      <c r="H33" s="32">
        <v>3.2589629969999998</v>
      </c>
      <c r="I33" s="35"/>
    </row>
    <row r="34" spans="1:9" ht="17.25" customHeight="1" x14ac:dyDescent="0.2">
      <c r="A34" s="36" t="s">
        <v>33</v>
      </c>
      <c r="B34" s="37">
        <v>116.389133508</v>
      </c>
      <c r="C34" s="38">
        <v>8.5233625766309995E-3</v>
      </c>
      <c r="D34" s="37">
        <v>117.39487032</v>
      </c>
      <c r="E34" s="38">
        <v>1.4486541893732774E-2</v>
      </c>
      <c r="F34" s="37">
        <v>119.095516027</v>
      </c>
      <c r="G34" s="38">
        <v>2.480525236004949E-3</v>
      </c>
      <c r="H34" s="37">
        <v>119.39093545999999</v>
      </c>
      <c r="I34" s="38">
        <f t="shared" si="0"/>
        <v>1.7003001362487558E-2</v>
      </c>
    </row>
    <row r="35" spans="1:9" ht="15" customHeight="1" x14ac:dyDescent="0.2">
      <c r="A35" s="21" t="s">
        <v>34</v>
      </c>
      <c r="B35" s="30"/>
      <c r="C35" s="39"/>
      <c r="D35" s="30"/>
      <c r="E35" s="39"/>
      <c r="F35" s="30"/>
      <c r="G35" s="39"/>
      <c r="H35" s="30"/>
      <c r="I35" s="39"/>
    </row>
    <row r="36" spans="1:9" ht="15" customHeight="1" x14ac:dyDescent="0.2">
      <c r="A36" s="23" t="s">
        <v>35</v>
      </c>
      <c r="B36" s="40">
        <v>0.17739111304159547</v>
      </c>
      <c r="C36" s="41">
        <v>0.37648400079156319</v>
      </c>
      <c r="D36" s="40">
        <v>0.17858665332233728</v>
      </c>
      <c r="E36" s="41">
        <v>-0.78022747772721057</v>
      </c>
      <c r="F36" s="40">
        <v>0.17078437854506517</v>
      </c>
      <c r="G36" s="41">
        <v>0.96695513934923205</v>
      </c>
      <c r="H36" s="40">
        <v>0.18045392993855749</v>
      </c>
      <c r="I36" s="41">
        <f>(H36-D36)*100</f>
        <v>0.18672766162202148</v>
      </c>
    </row>
    <row r="37" spans="1:9" ht="15" customHeight="1" x14ac:dyDescent="0.2">
      <c r="A37" s="23" t="s">
        <v>36</v>
      </c>
      <c r="B37" s="40">
        <v>9.0490120941093377E-2</v>
      </c>
      <c r="C37" s="41">
        <v>0.39622810612501558</v>
      </c>
      <c r="D37" s="40">
        <v>9.2777512016381042E-2</v>
      </c>
      <c r="E37" s="41">
        <v>-0.62891396848663716</v>
      </c>
      <c r="F37" s="40">
        <v>8.6488372331514671E-2</v>
      </c>
      <c r="G37" s="41">
        <v>0.95915373677347149</v>
      </c>
      <c r="H37" s="40">
        <v>9.6079909699249372E-2</v>
      </c>
      <c r="I37" s="41">
        <f t="shared" ref="I37:I38" si="1">(H37-D37)*100</f>
        <v>0.33023976828683299</v>
      </c>
    </row>
    <row r="38" spans="1:9" ht="15" customHeight="1" x14ac:dyDescent="0.2">
      <c r="A38" s="23" t="s">
        <v>37</v>
      </c>
      <c r="B38" s="40">
        <v>0.93212893125570517</v>
      </c>
      <c r="C38" s="41">
        <v>-1.2771168716864345</v>
      </c>
      <c r="D38" s="40">
        <v>0.90503326504903725</v>
      </c>
      <c r="E38" s="41">
        <v>2.4912858857028541</v>
      </c>
      <c r="F38" s="40">
        <v>0.9299461239060659</v>
      </c>
      <c r="G38" s="41">
        <v>-3.6570516653278151</v>
      </c>
      <c r="H38" s="40">
        <v>0.89337560725278775</v>
      </c>
      <c r="I38" s="41">
        <f t="shared" si="1"/>
        <v>-1.1657657796249499</v>
      </c>
    </row>
    <row r="39" spans="1:9" ht="15" customHeight="1" x14ac:dyDescent="0.2">
      <c r="A39" s="43" t="s">
        <v>50</v>
      </c>
      <c r="B39" s="44">
        <v>5.2546540538202464</v>
      </c>
      <c r="C39" s="45">
        <v>-0.17268728209168938</v>
      </c>
      <c r="D39" s="44">
        <v>5.0677542146193373</v>
      </c>
      <c r="E39" s="45">
        <v>0.37739323872739305</v>
      </c>
      <c r="F39" s="44">
        <v>5.4451474533467312</v>
      </c>
      <c r="G39" s="45">
        <v>-0.49443450651885179</v>
      </c>
      <c r="H39" s="44">
        <v>4.9507129468278794</v>
      </c>
      <c r="I39" s="45">
        <f>(H39-D39)</f>
        <v>-0.11704126779145785</v>
      </c>
    </row>
    <row r="40" spans="1:9" ht="12.75" customHeight="1" x14ac:dyDescent="0.2">
      <c r="A40" s="46" t="s">
        <v>45</v>
      </c>
      <c r="B40" s="47"/>
      <c r="C40" s="47"/>
      <c r="D40" s="47"/>
      <c r="E40" s="47"/>
      <c r="F40" s="47"/>
      <c r="G40" s="47"/>
      <c r="H40" s="47"/>
      <c r="I40" s="47"/>
    </row>
    <row r="41" spans="1:9" ht="26.1" customHeight="1" x14ac:dyDescent="0.2">
      <c r="A41" s="156" t="s">
        <v>43</v>
      </c>
      <c r="B41" s="156"/>
      <c r="C41" s="156"/>
      <c r="D41" s="156"/>
      <c r="E41" s="156"/>
      <c r="F41" s="156"/>
      <c r="G41" s="156"/>
      <c r="H41" s="156"/>
    </row>
    <row r="42" spans="1:9" ht="12.75" customHeight="1" x14ac:dyDescent="0.2">
      <c r="A42" s="46" t="s">
        <v>47</v>
      </c>
      <c r="B42" s="47"/>
      <c r="C42" s="47"/>
      <c r="D42" s="47"/>
      <c r="E42" s="47"/>
      <c r="F42" s="47"/>
      <c r="G42" s="47"/>
      <c r="H42" s="47"/>
      <c r="I42" s="47"/>
    </row>
    <row r="43" spans="1:9" ht="26.1" customHeight="1" x14ac:dyDescent="0.2">
      <c r="A43" s="156" t="s">
        <v>49</v>
      </c>
      <c r="B43" s="156"/>
      <c r="C43" s="156"/>
      <c r="D43" s="156"/>
      <c r="E43" s="156"/>
      <c r="F43" s="156"/>
      <c r="G43" s="156"/>
      <c r="H43" s="156"/>
      <c r="I43" s="42"/>
    </row>
  </sheetData>
  <mergeCells count="3">
    <mergeCell ref="G2:H2"/>
    <mergeCell ref="A41:H41"/>
    <mergeCell ref="A43:H43"/>
  </mergeCells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showGridLines="0" tabSelected="1" workbookViewId="0">
      <pane xSplit="1" ySplit="3" topLeftCell="B10" activePane="bottomRight" state="frozen"/>
      <selection pane="topRight" activeCell="B1" sqref="B1"/>
      <selection pane="bottomLeft" activeCell="A4" sqref="A4"/>
      <selection pane="bottomRight" activeCell="A2" sqref="A2:I42"/>
    </sheetView>
  </sheetViews>
  <sheetFormatPr baseColWidth="10" defaultColWidth="11.42578125" defaultRowHeight="12.75" x14ac:dyDescent="0.2"/>
  <cols>
    <col min="1" max="1" width="52.42578125" style="84" customWidth="1"/>
    <col min="2" max="2" width="11.5703125" style="3" customWidth="1"/>
    <col min="3" max="16384" width="11.42578125" style="3"/>
  </cols>
  <sheetData>
    <row r="1" spans="1:9" ht="18.75" x14ac:dyDescent="0.2">
      <c r="A1" s="48" t="s">
        <v>44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49" t="s">
        <v>0</v>
      </c>
      <c r="B2" s="2"/>
      <c r="C2" s="2"/>
      <c r="D2" s="2"/>
      <c r="E2" s="2"/>
      <c r="F2" s="2"/>
      <c r="G2" s="155" t="s">
        <v>39</v>
      </c>
      <c r="H2" s="155"/>
      <c r="I2" s="2"/>
    </row>
    <row r="3" spans="1:9" ht="21.6" customHeight="1" x14ac:dyDescent="0.2">
      <c r="A3" s="5" t="s">
        <v>2</v>
      </c>
      <c r="B3" s="50">
        <v>2018</v>
      </c>
      <c r="C3" s="7" t="s">
        <v>40</v>
      </c>
      <c r="D3" s="50">
        <v>2019</v>
      </c>
      <c r="E3" s="7" t="s">
        <v>46</v>
      </c>
      <c r="F3" s="50">
        <v>2020</v>
      </c>
      <c r="G3" s="7" t="s">
        <v>54</v>
      </c>
      <c r="H3" s="50">
        <v>2021</v>
      </c>
      <c r="I3" s="7" t="s">
        <v>93</v>
      </c>
    </row>
    <row r="4" spans="1:9" s="11" customFormat="1" x14ac:dyDescent="0.2">
      <c r="A4" s="51" t="s">
        <v>3</v>
      </c>
      <c r="B4" s="9">
        <v>192.52876950800001</v>
      </c>
      <c r="C4" s="52">
        <v>1.6682583814397356E-2</v>
      </c>
      <c r="D4" s="9">
        <v>195.74064684199999</v>
      </c>
      <c r="E4" s="52">
        <v>-1.4910021843116406E-3</v>
      </c>
      <c r="F4" s="9">
        <v>195.44879710999999</v>
      </c>
      <c r="G4" s="52">
        <v>2.8686981761491426E-2</v>
      </c>
      <c r="H4" s="9">
        <v>201.055633188</v>
      </c>
      <c r="I4" s="10">
        <f>(H4/D4)-1</f>
        <v>2.7153207224712039E-2</v>
      </c>
    </row>
    <row r="5" spans="1:9" s="11" customFormat="1" x14ac:dyDescent="0.2">
      <c r="A5" s="53" t="s">
        <v>4</v>
      </c>
      <c r="B5" s="13">
        <v>44.440938854999999</v>
      </c>
      <c r="C5" s="54">
        <v>3.5816047883086455E-2</v>
      </c>
      <c r="D5" s="13">
        <v>46.032637649000002</v>
      </c>
      <c r="E5" s="54">
        <v>-3.0534386313414652E-2</v>
      </c>
      <c r="F5" s="13">
        <v>44.627059308</v>
      </c>
      <c r="G5" s="54">
        <v>6.1397393991156957E-2</v>
      </c>
      <c r="H5" s="13">
        <v>47.367044450999998</v>
      </c>
      <c r="I5" s="14">
        <f t="shared" ref="I5:I34" si="0">(H5/D5)-1</f>
        <v>2.898827593097919E-2</v>
      </c>
    </row>
    <row r="6" spans="1:9" s="11" customFormat="1" x14ac:dyDescent="0.2">
      <c r="A6" s="53" t="s">
        <v>5</v>
      </c>
      <c r="B6" s="13">
        <v>67.481285697000004</v>
      </c>
      <c r="C6" s="54">
        <v>1.7083916971831759E-2</v>
      </c>
      <c r="D6" s="13">
        <v>68.634130378999998</v>
      </c>
      <c r="E6" s="54">
        <v>1.1007985893140448E-2</v>
      </c>
      <c r="F6" s="13">
        <v>69.389653917999993</v>
      </c>
      <c r="G6" s="54">
        <v>2.8150644753299314E-2</v>
      </c>
      <c r="H6" s="13">
        <v>71.343017415000006</v>
      </c>
      <c r="I6" s="14">
        <f t="shared" si="0"/>
        <v>3.9468512546767087E-2</v>
      </c>
    </row>
    <row r="7" spans="1:9" s="11" customFormat="1" x14ac:dyDescent="0.2">
      <c r="A7" s="53" t="s">
        <v>6</v>
      </c>
      <c r="B7" s="13">
        <v>5.0026245249999999</v>
      </c>
      <c r="C7" s="54">
        <v>-5.8918561952238435E-2</v>
      </c>
      <c r="D7" s="13">
        <v>4.7078770820000004</v>
      </c>
      <c r="E7" s="54">
        <v>-6.4888909731309785E-2</v>
      </c>
      <c r="F7" s="13">
        <v>4.4023880709999998</v>
      </c>
      <c r="G7" s="54">
        <v>-6.7353953858194537E-2</v>
      </c>
      <c r="H7" s="13">
        <v>4.1058698280000003</v>
      </c>
      <c r="I7" s="14">
        <f t="shared" si="0"/>
        <v>-0.12787233895755312</v>
      </c>
    </row>
    <row r="8" spans="1:9" x14ac:dyDescent="0.2">
      <c r="A8" s="53" t="s">
        <v>7</v>
      </c>
      <c r="B8" s="13">
        <v>68.926639922999996</v>
      </c>
      <c r="C8" s="54">
        <v>1.2640336899830018E-2</v>
      </c>
      <c r="D8" s="13">
        <v>69.797895873000002</v>
      </c>
      <c r="E8" s="54">
        <v>2.4877943357481946E-4</v>
      </c>
      <c r="F8" s="13">
        <v>69.815260154000001</v>
      </c>
      <c r="G8" s="54">
        <v>1.2841980335278169E-2</v>
      </c>
      <c r="H8" s="13">
        <v>70.711826352000003</v>
      </c>
      <c r="I8" s="14">
        <f t="shared" si="0"/>
        <v>1.3093954589446843E-2</v>
      </c>
    </row>
    <row r="9" spans="1:9" s="11" customFormat="1" x14ac:dyDescent="0.2">
      <c r="A9" s="53" t="s">
        <v>8</v>
      </c>
      <c r="B9" s="13">
        <v>6.6772805069999999</v>
      </c>
      <c r="C9" s="54">
        <v>-1.6350166791038512E-2</v>
      </c>
      <c r="D9" s="13">
        <v>6.5681058569999999</v>
      </c>
      <c r="E9" s="54">
        <v>9.840429098918535E-2</v>
      </c>
      <c r="F9" s="13">
        <v>7.2144356570000001</v>
      </c>
      <c r="G9" s="54">
        <v>4.3446153920005726E-2</v>
      </c>
      <c r="H9" s="13">
        <v>7.5278751389999998</v>
      </c>
      <c r="I9" s="14">
        <f t="shared" si="0"/>
        <v>0.14612573288189612</v>
      </c>
    </row>
    <row r="10" spans="1:9" x14ac:dyDescent="0.2">
      <c r="A10" s="55" t="s">
        <v>9</v>
      </c>
      <c r="B10" s="16">
        <v>231.89179281400001</v>
      </c>
      <c r="C10" s="56">
        <v>2.8137151327444876E-2</v>
      </c>
      <c r="D10" s="16">
        <v>238.41656728000001</v>
      </c>
      <c r="E10" s="56">
        <v>-1.8139743107369211E-2</v>
      </c>
      <c r="F10" s="16">
        <v>234.09175199699999</v>
      </c>
      <c r="G10" s="56">
        <v>5.3178662579105085E-2</v>
      </c>
      <c r="H10" s="16">
        <v>246.54043828900001</v>
      </c>
      <c r="I10" s="17">
        <f t="shared" si="0"/>
        <v>3.4074272193757471E-2</v>
      </c>
    </row>
    <row r="11" spans="1:9" x14ac:dyDescent="0.2">
      <c r="A11" s="53" t="s">
        <v>10</v>
      </c>
      <c r="B11" s="13">
        <v>147.65812915699999</v>
      </c>
      <c r="C11" s="54">
        <v>3.4173894331511523E-2</v>
      </c>
      <c r="D11" s="13">
        <v>152.70418246</v>
      </c>
      <c r="E11" s="54">
        <v>-1.3123079307437613E-2</v>
      </c>
      <c r="F11" s="13">
        <v>150.700233363</v>
      </c>
      <c r="G11" s="54">
        <v>4.1090896767784102E-2</v>
      </c>
      <c r="H11" s="13">
        <v>156.89264109499999</v>
      </c>
      <c r="I11" s="14">
        <f t="shared" si="0"/>
        <v>2.7428578363249079E-2</v>
      </c>
    </row>
    <row r="12" spans="1:9" x14ac:dyDescent="0.2">
      <c r="A12" s="53" t="s">
        <v>11</v>
      </c>
      <c r="B12" s="13">
        <v>34.791494010999997</v>
      </c>
      <c r="C12" s="54">
        <v>6.5349457522034804E-3</v>
      </c>
      <c r="D12" s="13">
        <v>35.018854537000003</v>
      </c>
      <c r="E12" s="54">
        <v>6.0922895057657911E-5</v>
      </c>
      <c r="F12" s="13">
        <v>35.020987986999998</v>
      </c>
      <c r="G12" s="54">
        <v>5.6253921812008834E-2</v>
      </c>
      <c r="H12" s="13">
        <v>36.991055907000003</v>
      </c>
      <c r="I12" s="14">
        <f t="shared" si="0"/>
        <v>5.6318271858841751E-2</v>
      </c>
    </row>
    <row r="13" spans="1:9" x14ac:dyDescent="0.2">
      <c r="A13" s="53" t="s">
        <v>12</v>
      </c>
      <c r="B13" s="13">
        <v>17.508149845999998</v>
      </c>
      <c r="C13" s="54">
        <v>2.087903914550493E-2</v>
      </c>
      <c r="D13" s="13">
        <v>17.873703192000001</v>
      </c>
      <c r="E13" s="54">
        <v>3.9232893903814237E-2</v>
      </c>
      <c r="F13" s="13">
        <v>18.574940293000001</v>
      </c>
      <c r="G13" s="54">
        <v>5.2364609934522965E-2</v>
      </c>
      <c r="H13" s="13">
        <v>19.547609796</v>
      </c>
      <c r="I13" s="14">
        <f t="shared" si="0"/>
        <v>9.3651919024212882E-2</v>
      </c>
    </row>
    <row r="14" spans="1:9" x14ac:dyDescent="0.2">
      <c r="A14" s="53" t="s">
        <v>13</v>
      </c>
      <c r="B14" s="13">
        <v>22.922163543</v>
      </c>
      <c r="C14" s="54">
        <v>3.5406071834255037E-2</v>
      </c>
      <c r="D14" s="13">
        <v>23.733747311999998</v>
      </c>
      <c r="E14" s="54">
        <v>-0.10947334425720123</v>
      </c>
      <c r="F14" s="13">
        <v>21.135534622000002</v>
      </c>
      <c r="G14" s="54">
        <v>0.10759775764710722</v>
      </c>
      <c r="H14" s="13">
        <v>23.409670754</v>
      </c>
      <c r="I14" s="14">
        <f t="shared" si="0"/>
        <v>-1.3654672974298565E-2</v>
      </c>
    </row>
    <row r="15" spans="1:9" x14ac:dyDescent="0.2">
      <c r="A15" s="57" t="s">
        <v>14</v>
      </c>
      <c r="B15" s="19">
        <v>9.0118562549999996</v>
      </c>
      <c r="C15" s="58">
        <v>8.2362080463520559E-3</v>
      </c>
      <c r="D15" s="19">
        <v>9.0860797780000002</v>
      </c>
      <c r="E15" s="58">
        <v>-4.6887553093197143E-2</v>
      </c>
      <c r="F15" s="19">
        <v>8.6600557299999998</v>
      </c>
      <c r="G15" s="58">
        <v>0.12002290024523887</v>
      </c>
      <c r="H15" s="19">
        <v>9.6994607350000006</v>
      </c>
      <c r="I15" s="20">
        <f t="shared" si="0"/>
        <v>6.7507767044393763E-2</v>
      </c>
    </row>
    <row r="16" spans="1:9" s="11" customFormat="1" x14ac:dyDescent="0.2">
      <c r="A16" s="59" t="s">
        <v>15</v>
      </c>
      <c r="B16" s="9">
        <v>39.363023304999999</v>
      </c>
      <c r="C16" s="52">
        <v>8.4162669780986743E-2</v>
      </c>
      <c r="D16" s="9">
        <v>42.675920437000002</v>
      </c>
      <c r="E16" s="52">
        <v>-9.4502133983346281E-2</v>
      </c>
      <c r="F16" s="9">
        <v>38.642954885999998</v>
      </c>
      <c r="G16" s="52">
        <v>0.17705297731977376</v>
      </c>
      <c r="H16" s="9">
        <v>45.484805100999999</v>
      </c>
      <c r="I16" s="10">
        <f t="shared" si="0"/>
        <v>6.5818959151603851E-2</v>
      </c>
    </row>
    <row r="17" spans="1:9" x14ac:dyDescent="0.2">
      <c r="A17" s="60" t="s">
        <v>16</v>
      </c>
      <c r="B17" s="9">
        <v>60.412864783000003</v>
      </c>
      <c r="C17" s="52">
        <v>0.12437303292914437</v>
      </c>
      <c r="D17" s="9">
        <v>67.926596004000004</v>
      </c>
      <c r="E17" s="52">
        <v>-7.0474769686944105E-2</v>
      </c>
      <c r="F17" s="9">
        <v>63.139484795000001</v>
      </c>
      <c r="G17" s="52">
        <v>6.4220169520944559E-2</v>
      </c>
      <c r="H17" s="9">
        <v>67.194313211999997</v>
      </c>
      <c r="I17" s="10">
        <f t="shared" si="0"/>
        <v>-1.078050182224477E-2</v>
      </c>
    </row>
    <row r="18" spans="1:9" s="11" customFormat="1" x14ac:dyDescent="0.2">
      <c r="A18" s="61" t="s">
        <v>17</v>
      </c>
      <c r="B18" s="13">
        <v>48.093324551000002</v>
      </c>
      <c r="C18" s="54">
        <v>0.12652478386157795</v>
      </c>
      <c r="D18" s="13">
        <v>54.178322045000002</v>
      </c>
      <c r="E18" s="54">
        <v>-0.12318720360989721</v>
      </c>
      <c r="F18" s="13">
        <v>47.504246055999999</v>
      </c>
      <c r="G18" s="54">
        <v>8.9450300252966519E-2</v>
      </c>
      <c r="H18" s="13">
        <v>51.753515129</v>
      </c>
      <c r="I18" s="14">
        <f t="shared" si="0"/>
        <v>-4.4756035707159358E-2</v>
      </c>
    </row>
    <row r="19" spans="1:9" x14ac:dyDescent="0.2">
      <c r="A19" s="61" t="s">
        <v>18</v>
      </c>
      <c r="B19" s="13">
        <v>8.9332049280000003</v>
      </c>
      <c r="C19" s="54">
        <v>0.1153642718717669</v>
      </c>
      <c r="D19" s="13">
        <v>9.9637776099999993</v>
      </c>
      <c r="E19" s="54">
        <v>0.18386252270036363</v>
      </c>
      <c r="F19" s="13">
        <v>11.795742897</v>
      </c>
      <c r="G19" s="54">
        <v>-1.1932548397252551E-2</v>
      </c>
      <c r="H19" s="13">
        <v>11.654989624000001</v>
      </c>
      <c r="I19" s="14">
        <f t="shared" si="0"/>
        <v>0.16973602585254821</v>
      </c>
    </row>
    <row r="20" spans="1:9" x14ac:dyDescent="0.2">
      <c r="A20" s="61" t="s">
        <v>19</v>
      </c>
      <c r="B20" s="13">
        <v>3.386335302</v>
      </c>
      <c r="C20" s="54">
        <v>0.11757874235455734</v>
      </c>
      <c r="D20" s="13">
        <v>3.7844963479999998</v>
      </c>
      <c r="E20" s="54">
        <v>1.4532843724123445E-2</v>
      </c>
      <c r="F20" s="13">
        <v>3.8394958419999998</v>
      </c>
      <c r="G20" s="54">
        <v>-1.3982925678084346E-2</v>
      </c>
      <c r="H20" s="13">
        <v>3.7858084569999999</v>
      </c>
      <c r="I20" s="14">
        <f t="shared" si="0"/>
        <v>3.4670637235345581E-4</v>
      </c>
    </row>
    <row r="21" spans="1:9" s="11" customFormat="1" x14ac:dyDescent="0.2">
      <c r="A21" s="62" t="s">
        <v>20</v>
      </c>
      <c r="B21" s="16">
        <v>23.183736978999999</v>
      </c>
      <c r="C21" s="56">
        <v>5.4895497009511685E-2</v>
      </c>
      <c r="D21" s="16">
        <v>24.456419743000001</v>
      </c>
      <c r="E21" s="56">
        <v>-1.9263369002932018E-2</v>
      </c>
      <c r="F21" s="16">
        <v>23.985306704999999</v>
      </c>
      <c r="G21" s="56">
        <v>4.3195420835874687E-2</v>
      </c>
      <c r="H21" s="16">
        <v>25.021362121999999</v>
      </c>
      <c r="I21" s="17">
        <f t="shared" si="0"/>
        <v>2.3099962502144189E-2</v>
      </c>
    </row>
    <row r="22" spans="1:9" x14ac:dyDescent="0.2">
      <c r="A22" s="61" t="s">
        <v>21</v>
      </c>
      <c r="B22" s="13">
        <v>5.1545965919999999</v>
      </c>
      <c r="C22" s="54">
        <v>6.7416520536123459E-2</v>
      </c>
      <c r="D22" s="13">
        <v>5.5021015589999998</v>
      </c>
      <c r="E22" s="54">
        <v>8.0505952180298435E-2</v>
      </c>
      <c r="F22" s="13">
        <v>5.9450534839999998</v>
      </c>
      <c r="G22" s="54">
        <v>4.7594002604266494E-2</v>
      </c>
      <c r="H22" s="13">
        <v>6.228002375</v>
      </c>
      <c r="I22" s="14">
        <f t="shared" si="0"/>
        <v>0.13193155528229328</v>
      </c>
    </row>
    <row r="23" spans="1:9" x14ac:dyDescent="0.2">
      <c r="A23" s="61" t="s">
        <v>41</v>
      </c>
      <c r="B23" s="13">
        <v>11.43303729</v>
      </c>
      <c r="C23" s="54">
        <v>6.6855650831171287E-2</v>
      </c>
      <c r="D23" s="13">
        <v>12.197400439000001</v>
      </c>
      <c r="E23" s="54">
        <v>2.4672686733950622E-2</v>
      </c>
      <c r="F23" s="13">
        <v>12.498343079</v>
      </c>
      <c r="G23" s="54">
        <v>7.3370940068111068E-2</v>
      </c>
      <c r="H23" s="13">
        <v>13.41535826</v>
      </c>
      <c r="I23" s="14">
        <f t="shared" si="0"/>
        <v>9.9853885021737643E-2</v>
      </c>
    </row>
    <row r="24" spans="1:9" x14ac:dyDescent="0.2">
      <c r="A24" s="63" t="s">
        <v>23</v>
      </c>
      <c r="B24" s="19">
        <v>6.5961030960000002</v>
      </c>
      <c r="C24" s="54">
        <v>2.4380250984482155E-2</v>
      </c>
      <c r="D24" s="19">
        <v>6.756917745</v>
      </c>
      <c r="E24" s="54">
        <v>-0.17981684102919326</v>
      </c>
      <c r="F24" s="19">
        <v>5.5419101409999998</v>
      </c>
      <c r="G24" s="54">
        <v>-2.9576202217241998E-2</v>
      </c>
      <c r="H24" s="19">
        <v>5.3780014859999996</v>
      </c>
      <c r="I24" s="14">
        <f t="shared" si="0"/>
        <v>-0.2040747439940902</v>
      </c>
    </row>
    <row r="25" spans="1:9" s="11" customFormat="1" x14ac:dyDescent="0.2">
      <c r="A25" s="60" t="s">
        <v>24</v>
      </c>
      <c r="B25" s="9">
        <v>252.94163429100001</v>
      </c>
      <c r="C25" s="52">
        <v>4.2403491959969619E-2</v>
      </c>
      <c r="D25" s="9">
        <v>263.66724284700001</v>
      </c>
      <c r="E25" s="52">
        <v>-1.9262768048692314E-2</v>
      </c>
      <c r="F25" s="9">
        <v>258.58828190600002</v>
      </c>
      <c r="G25" s="52">
        <v>3.7363118014420049E-2</v>
      </c>
      <c r="H25" s="9">
        <v>268.2499464</v>
      </c>
      <c r="I25" s="10">
        <f t="shared" si="0"/>
        <v>1.7380632889840042E-2</v>
      </c>
    </row>
    <row r="26" spans="1:9" x14ac:dyDescent="0.2">
      <c r="A26" s="62" t="s">
        <v>25</v>
      </c>
      <c r="B26" s="16">
        <v>255.07552979299999</v>
      </c>
      <c r="C26" s="56">
        <v>3.0569209195910885E-2</v>
      </c>
      <c r="D26" s="16">
        <v>262.872987024</v>
      </c>
      <c r="E26" s="56">
        <v>-1.8244279776689742E-2</v>
      </c>
      <c r="F26" s="16">
        <v>258.07705870299998</v>
      </c>
      <c r="G26" s="56">
        <v>5.2250834602538321E-2</v>
      </c>
      <c r="H26" s="16">
        <v>271.56180041200003</v>
      </c>
      <c r="I26" s="17">
        <f t="shared" si="0"/>
        <v>3.3053275980794217E-2</v>
      </c>
    </row>
    <row r="27" spans="1:9" s="11" customFormat="1" x14ac:dyDescent="0.2">
      <c r="A27" s="64" t="s">
        <v>26</v>
      </c>
      <c r="B27" s="65">
        <v>2.133895501</v>
      </c>
      <c r="C27" s="66"/>
      <c r="D27" s="65">
        <v>-0.794255822</v>
      </c>
      <c r="E27" s="66"/>
      <c r="F27" s="65">
        <v>-0.51122320300000001</v>
      </c>
      <c r="G27" s="66"/>
      <c r="H27" s="65">
        <v>3.3118540109999999</v>
      </c>
      <c r="I27" s="28"/>
    </row>
    <row r="28" spans="1:9" s="11" customFormat="1" x14ac:dyDescent="0.2">
      <c r="A28" s="67" t="s">
        <v>27</v>
      </c>
      <c r="B28" s="30">
        <v>17.853039883000001</v>
      </c>
      <c r="C28" s="68">
        <v>1.1899000248259295E-2</v>
      </c>
      <c r="D28" s="30">
        <v>18.065473209</v>
      </c>
      <c r="E28" s="68">
        <v>7.1002789971741365E-5</v>
      </c>
      <c r="F28" s="30">
        <v>18.066755908000001</v>
      </c>
      <c r="G28" s="68">
        <v>1.0502929522392845E-2</v>
      </c>
      <c r="H28" s="30">
        <v>18.256509772000001</v>
      </c>
      <c r="I28" s="31">
        <f t="shared" si="0"/>
        <v>1.0574678049663833E-2</v>
      </c>
    </row>
    <row r="29" spans="1:9" x14ac:dyDescent="0.2">
      <c r="A29" s="61" t="s">
        <v>28</v>
      </c>
      <c r="B29" s="13">
        <v>18.036328319999999</v>
      </c>
      <c r="C29" s="54">
        <v>3.4324227859254153E-2</v>
      </c>
      <c r="D29" s="13">
        <v>18.655411362999999</v>
      </c>
      <c r="E29" s="54">
        <v>0.23218749298613361</v>
      </c>
      <c r="F29" s="13">
        <v>22.986964558</v>
      </c>
      <c r="G29" s="54">
        <v>-8.7800699823047945E-2</v>
      </c>
      <c r="H29" s="13">
        <v>20.968692983</v>
      </c>
      <c r="I29" s="14">
        <f t="shared" si="0"/>
        <v>0.12400056878874421</v>
      </c>
    </row>
    <row r="30" spans="1:9" x14ac:dyDescent="0.2">
      <c r="A30" s="61" t="s">
        <v>29</v>
      </c>
      <c r="B30" s="69">
        <v>0.183288437</v>
      </c>
      <c r="C30" s="54"/>
      <c r="D30" s="69">
        <v>0.58993815299999997</v>
      </c>
      <c r="E30" s="54"/>
      <c r="F30" s="69">
        <v>4.9202086500000002</v>
      </c>
      <c r="G30" s="54"/>
      <c r="H30" s="69">
        <v>2.7121832110000001</v>
      </c>
      <c r="I30" s="14"/>
    </row>
    <row r="31" spans="1:9" x14ac:dyDescent="0.2">
      <c r="A31" s="60" t="s">
        <v>30</v>
      </c>
      <c r="B31" s="9">
        <v>270.79467417400002</v>
      </c>
      <c r="C31" s="52">
        <v>4.039238184932592E-2</v>
      </c>
      <c r="D31" s="9">
        <v>281.73271605600002</v>
      </c>
      <c r="E31" s="52">
        <v>-1.8023033718209347E-2</v>
      </c>
      <c r="F31" s="9">
        <v>276.65503781500001</v>
      </c>
      <c r="G31" s="52">
        <v>3.5609032948778818E-2</v>
      </c>
      <c r="H31" s="9">
        <v>286.50645617200001</v>
      </c>
      <c r="I31" s="10">
        <f t="shared" si="0"/>
        <v>1.6944216429060743E-2</v>
      </c>
    </row>
    <row r="32" spans="1:9" x14ac:dyDescent="0.2">
      <c r="A32" s="62" t="s">
        <v>31</v>
      </c>
      <c r="B32" s="16">
        <v>273.11185811399997</v>
      </c>
      <c r="C32" s="56">
        <v>3.0817190916283321E-2</v>
      </c>
      <c r="D32" s="16">
        <v>281.52839838699998</v>
      </c>
      <c r="E32" s="56">
        <v>-1.6494788009331351E-3</v>
      </c>
      <c r="F32" s="16">
        <v>281.06402326199998</v>
      </c>
      <c r="G32" s="56">
        <v>4.079664839320718E-2</v>
      </c>
      <c r="H32" s="16">
        <v>292.53049339500001</v>
      </c>
      <c r="I32" s="17">
        <f t="shared" si="0"/>
        <v>3.9079876385600398E-2</v>
      </c>
    </row>
    <row r="33" spans="1:11" ht="15" customHeight="1" x14ac:dyDescent="0.2">
      <c r="A33" s="70" t="s">
        <v>32</v>
      </c>
      <c r="B33" s="71">
        <v>2.317183939</v>
      </c>
      <c r="C33" s="72"/>
      <c r="D33" s="71">
        <v>-0.20431766800000001</v>
      </c>
      <c r="E33" s="72"/>
      <c r="F33" s="71">
        <v>4.4089854470000001</v>
      </c>
      <c r="G33" s="72"/>
      <c r="H33" s="71">
        <v>6.0240372219999996</v>
      </c>
      <c r="I33" s="35"/>
    </row>
    <row r="34" spans="1:11" ht="20.25" customHeight="1" x14ac:dyDescent="0.2">
      <c r="A34" s="73" t="s">
        <v>42</v>
      </c>
      <c r="B34" s="74">
        <v>194.79901639900001</v>
      </c>
      <c r="C34" s="75">
        <v>5.0645316194988244E-3</v>
      </c>
      <c r="D34" s="74">
        <v>195.78558217700001</v>
      </c>
      <c r="E34" s="75">
        <v>2.6927316676637947E-2</v>
      </c>
      <c r="F34" s="74">
        <v>201.05756254900001</v>
      </c>
      <c r="G34" s="75">
        <v>1.4358123158368929E-2</v>
      </c>
      <c r="H34" s="74">
        <v>203.94437179400001</v>
      </c>
      <c r="I34" s="38">
        <f t="shared" si="0"/>
        <v>4.1672065564174465E-2</v>
      </c>
    </row>
    <row r="35" spans="1:11" ht="15" customHeight="1" x14ac:dyDescent="0.2">
      <c r="A35" s="59" t="s">
        <v>34</v>
      </c>
      <c r="B35" s="76"/>
      <c r="C35" s="77"/>
      <c r="D35" s="76"/>
      <c r="E35" s="77"/>
      <c r="F35" s="76"/>
      <c r="G35" s="77"/>
      <c r="H35" s="76"/>
      <c r="I35" s="39"/>
    </row>
    <row r="36" spans="1:11" ht="15" customHeight="1" x14ac:dyDescent="0.2">
      <c r="A36" s="61" t="s">
        <v>35</v>
      </c>
      <c r="B36" s="78">
        <v>0.16974737582270971</v>
      </c>
      <c r="C36" s="79">
        <v>0.92499183832787102</v>
      </c>
      <c r="D36" s="78">
        <v>0.17899729420598845</v>
      </c>
      <c r="E36" s="79">
        <v>-1.3921188122185764</v>
      </c>
      <c r="F36" s="78">
        <v>0.16507610608380269</v>
      </c>
      <c r="G36" s="79">
        <v>1.9416163892945453</v>
      </c>
      <c r="H36" s="78">
        <v>0.18449226997674811</v>
      </c>
      <c r="I36" s="41">
        <f>(H36-D36)*100</f>
        <v>0.54949757707596636</v>
      </c>
    </row>
    <row r="37" spans="1:11" ht="15" customHeight="1" x14ac:dyDescent="0.2">
      <c r="A37" s="61" t="s">
        <v>36</v>
      </c>
      <c r="B37" s="78">
        <v>9.2758709400522499E-2</v>
      </c>
      <c r="C37" s="79">
        <v>1.046585887831325</v>
      </c>
      <c r="D37" s="78">
        <v>0.10322456827883576</v>
      </c>
      <c r="E37" s="79">
        <v>-1.5326559047550703</v>
      </c>
      <c r="F37" s="78">
        <v>8.789800923128506E-2</v>
      </c>
      <c r="G37" s="79">
        <v>2.2543488796240991</v>
      </c>
      <c r="H37" s="78">
        <v>0.11044149802752604</v>
      </c>
      <c r="I37" s="41">
        <f t="shared" ref="I37:I38" si="1">(H37-D37)*100</f>
        <v>0.72169297486902728</v>
      </c>
    </row>
    <row r="38" spans="1:11" ht="15" customHeight="1" x14ac:dyDescent="0.2">
      <c r="A38" s="61" t="s">
        <v>37</v>
      </c>
      <c r="B38" s="78">
        <v>0.84004273732640444</v>
      </c>
      <c r="C38" s="79">
        <v>-1.8851557490875304</v>
      </c>
      <c r="D38" s="78">
        <v>0.82119117983552914</v>
      </c>
      <c r="E38" s="79">
        <v>3.769240249408945</v>
      </c>
      <c r="F38" s="78">
        <v>0.8588835823296187</v>
      </c>
      <c r="G38" s="79">
        <v>-3.1658753780672733</v>
      </c>
      <c r="H38" s="78">
        <v>0.82722482854894586</v>
      </c>
      <c r="I38" s="41">
        <f t="shared" si="1"/>
        <v>0.60336487134167172</v>
      </c>
      <c r="J38" s="42"/>
      <c r="K38" s="42"/>
    </row>
    <row r="39" spans="1:11" ht="15" customHeight="1" x14ac:dyDescent="0.2">
      <c r="A39" s="43" t="s">
        <v>50</v>
      </c>
      <c r="B39" s="80">
        <v>4.9487818780996964</v>
      </c>
      <c r="C39" s="81">
        <v>-0.36105230666544941</v>
      </c>
      <c r="D39" s="80">
        <v>4.5877295714342461</v>
      </c>
      <c r="E39" s="81">
        <v>0.61522561514858332</v>
      </c>
      <c r="F39" s="80">
        <v>5.2029551865828303</v>
      </c>
      <c r="G39" s="81">
        <v>-0.71916392176071842</v>
      </c>
      <c r="H39" s="80">
        <v>4.483791264822111</v>
      </c>
      <c r="I39" s="45">
        <f>(H39-D39)</f>
        <v>-0.1039383066121351</v>
      </c>
      <c r="J39" s="42"/>
      <c r="K39" s="42"/>
    </row>
    <row r="40" spans="1:11" ht="15" customHeight="1" x14ac:dyDescent="0.2">
      <c r="A40" s="157" t="s">
        <v>48</v>
      </c>
      <c r="B40" s="157"/>
      <c r="C40" s="157"/>
      <c r="D40" s="157"/>
      <c r="E40" s="157"/>
      <c r="F40" s="157"/>
      <c r="G40" s="157"/>
      <c r="H40" s="157"/>
      <c r="I40" s="42"/>
      <c r="J40" s="42"/>
      <c r="K40" s="42"/>
    </row>
    <row r="41" spans="1:11" ht="26.45" customHeight="1" x14ac:dyDescent="0.2">
      <c r="A41" s="158" t="s">
        <v>43</v>
      </c>
      <c r="B41" s="158"/>
      <c r="C41" s="158"/>
      <c r="D41" s="158"/>
      <c r="E41" s="158"/>
      <c r="F41" s="158"/>
      <c r="G41" s="158"/>
      <c r="H41" s="158"/>
      <c r="I41" s="42"/>
      <c r="J41" s="42"/>
      <c r="K41" s="42"/>
    </row>
    <row r="42" spans="1:11" ht="24.6" customHeight="1" x14ac:dyDescent="0.2">
      <c r="A42" s="156" t="s">
        <v>49</v>
      </c>
      <c r="B42" s="156"/>
      <c r="C42" s="156"/>
      <c r="D42" s="156"/>
      <c r="E42" s="156"/>
      <c r="F42" s="156"/>
      <c r="G42" s="156"/>
      <c r="H42" s="156"/>
      <c r="I42" s="42"/>
      <c r="J42" s="42"/>
      <c r="K42" s="42"/>
    </row>
    <row r="43" spans="1:11" ht="12" customHeight="1" x14ac:dyDescent="0.2">
      <c r="A43" s="83"/>
      <c r="B43" s="82"/>
      <c r="C43" s="82"/>
      <c r="D43" s="82"/>
      <c r="E43" s="82"/>
      <c r="F43" s="82"/>
      <c r="G43" s="82"/>
      <c r="H43" s="82"/>
      <c r="I43" s="42"/>
      <c r="J43" s="42"/>
      <c r="K43" s="42"/>
    </row>
    <row r="44" spans="1:11" ht="12.75" customHeight="1" x14ac:dyDescent="0.25">
      <c r="B44" s="85"/>
      <c r="C44" s="85"/>
      <c r="D44" s="85"/>
      <c r="E44" s="85"/>
      <c r="F44" s="85"/>
      <c r="G44" s="85"/>
      <c r="H44" s="85"/>
      <c r="I44" s="86"/>
      <c r="J44" s="86"/>
      <c r="K44" s="87"/>
    </row>
    <row r="45" spans="1:11" ht="13.5" customHeight="1" x14ac:dyDescent="0.2">
      <c r="C45" s="42"/>
      <c r="D45" s="42"/>
      <c r="E45" s="42"/>
      <c r="F45" s="42"/>
      <c r="G45" s="42"/>
      <c r="H45" s="42"/>
      <c r="I45" s="42"/>
      <c r="J45" s="42"/>
      <c r="K45" s="42"/>
    </row>
  </sheetData>
  <mergeCells count="4">
    <mergeCell ref="G2:H2"/>
    <mergeCell ref="A40:H40"/>
    <mergeCell ref="A41:H41"/>
    <mergeCell ref="A42:H42"/>
  </mergeCells>
  <pageMargins left="0.7" right="0.7" top="0.75" bottom="0.75" header="0.3" footer="0.3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RowHeight="15" x14ac:dyDescent="0.25"/>
  <cols>
    <col min="1" max="1" width="29.7109375" customWidth="1"/>
    <col min="2" max="7" width="9.85546875" customWidth="1"/>
    <col min="12" max="12" width="11.28515625" bestFit="1" customWidth="1"/>
  </cols>
  <sheetData>
    <row r="1" spans="1:12" ht="33.6" customHeight="1" x14ac:dyDescent="0.25">
      <c r="A1" s="160" t="s">
        <v>55</v>
      </c>
      <c r="B1" s="160"/>
      <c r="C1" s="160"/>
      <c r="D1" s="160"/>
      <c r="E1" s="160"/>
      <c r="F1" s="160"/>
      <c r="G1" s="160"/>
      <c r="H1" s="160"/>
      <c r="I1" s="160"/>
      <c r="J1" s="160"/>
      <c r="K1" s="88"/>
      <c r="L1" s="88"/>
    </row>
    <row r="2" spans="1:12" ht="15.75" x14ac:dyDescent="0.25">
      <c r="A2" s="48"/>
      <c r="B2" s="89"/>
      <c r="C2" s="89"/>
      <c r="D2" s="89"/>
      <c r="E2" s="89"/>
      <c r="F2" s="89"/>
      <c r="G2" s="89"/>
      <c r="H2" s="89"/>
      <c r="I2" s="89"/>
      <c r="J2" s="89"/>
      <c r="K2" s="88"/>
      <c r="L2" s="88"/>
    </row>
    <row r="3" spans="1:12" x14ac:dyDescent="0.25">
      <c r="A3" s="89"/>
      <c r="B3" s="89"/>
      <c r="C3" s="89"/>
      <c r="D3" s="89"/>
      <c r="E3" s="89"/>
      <c r="F3" s="89"/>
      <c r="G3" s="89"/>
      <c r="H3" s="89"/>
      <c r="I3" s="89"/>
      <c r="J3" s="89"/>
      <c r="K3" s="88"/>
      <c r="L3" s="88"/>
    </row>
    <row r="4" spans="1:12" x14ac:dyDescent="0.25">
      <c r="A4" s="88"/>
      <c r="B4" s="161" t="s">
        <v>89</v>
      </c>
      <c r="C4" s="162"/>
      <c r="D4" s="162"/>
      <c r="E4" s="162"/>
      <c r="F4" s="162"/>
      <c r="G4" s="163"/>
      <c r="H4" s="164" t="s">
        <v>56</v>
      </c>
      <c r="I4" s="165"/>
      <c r="J4" s="166"/>
      <c r="K4" s="88"/>
      <c r="L4" s="88"/>
    </row>
    <row r="5" spans="1:12" ht="132" customHeight="1" x14ac:dyDescent="0.25">
      <c r="A5" s="90">
        <v>2021</v>
      </c>
      <c r="B5" s="91" t="s">
        <v>57</v>
      </c>
      <c r="C5" s="91" t="s">
        <v>58</v>
      </c>
      <c r="D5" s="91" t="s">
        <v>59</v>
      </c>
      <c r="E5" s="91" t="s">
        <v>60</v>
      </c>
      <c r="F5" s="91" t="s">
        <v>61</v>
      </c>
      <c r="G5" s="92" t="s">
        <v>62</v>
      </c>
      <c r="H5" s="91" t="s">
        <v>63</v>
      </c>
      <c r="I5" s="91" t="s">
        <v>64</v>
      </c>
      <c r="J5" s="92" t="s">
        <v>65</v>
      </c>
      <c r="K5" s="88"/>
      <c r="L5" s="145" t="s">
        <v>92</v>
      </c>
    </row>
    <row r="6" spans="1:12" x14ac:dyDescent="0.25">
      <c r="A6" s="93" t="s">
        <v>66</v>
      </c>
      <c r="B6" s="94">
        <v>2946.4647727508373</v>
      </c>
      <c r="C6" s="95">
        <v>3613.0433400880543</v>
      </c>
      <c r="D6" s="95">
        <v>666.57856733721712</v>
      </c>
      <c r="E6" s="95">
        <v>984.73081141285297</v>
      </c>
      <c r="F6" s="95">
        <v>366.68737348820218</v>
      </c>
      <c r="G6" s="96">
        <v>2988.7991575442516</v>
      </c>
      <c r="H6" s="97">
        <v>48.53512941256642</v>
      </c>
      <c r="I6" s="98">
        <v>0.18449226997674814</v>
      </c>
      <c r="J6" s="99">
        <v>4.483791264822111</v>
      </c>
      <c r="K6" s="88"/>
      <c r="L6" s="100">
        <v>68.236225000000005</v>
      </c>
    </row>
    <row r="7" spans="1:12" x14ac:dyDescent="0.25">
      <c r="A7" s="101" t="s">
        <v>67</v>
      </c>
      <c r="B7" s="102">
        <v>2878.8899504098031</v>
      </c>
      <c r="C7" s="103">
        <v>3662.1231721075496</v>
      </c>
      <c r="D7" s="103">
        <v>783.23322157531663</v>
      </c>
      <c r="E7" s="103">
        <v>1126.8764647656174</v>
      </c>
      <c r="F7" s="103">
        <v>415.16176700504229</v>
      </c>
      <c r="G7" s="104">
        <v>3069.6252974279332</v>
      </c>
      <c r="H7" s="105">
        <v>71.518523937171466</v>
      </c>
      <c r="I7" s="106">
        <v>0.21387407926112065</v>
      </c>
      <c r="J7" s="107">
        <v>3.9191714713709374</v>
      </c>
      <c r="K7" s="88"/>
      <c r="L7" s="100">
        <v>8.1679449999999996</v>
      </c>
    </row>
    <row r="8" spans="1:12" x14ac:dyDescent="0.25">
      <c r="A8" s="108" t="s">
        <v>68</v>
      </c>
      <c r="B8" s="109">
        <v>2744.7044650227681</v>
      </c>
      <c r="C8" s="110">
        <v>3393.5888769484181</v>
      </c>
      <c r="D8" s="110">
        <v>648.88441192565017</v>
      </c>
      <c r="E8" s="110">
        <v>929.29480767649272</v>
      </c>
      <c r="F8" s="110">
        <v>328.65457864615882</v>
      </c>
      <c r="G8" s="111">
        <v>2616.8993965416435</v>
      </c>
      <c r="H8" s="112">
        <v>48.244182548321604</v>
      </c>
      <c r="I8" s="113">
        <v>0.1912089046299385</v>
      </c>
      <c r="J8" s="114">
        <v>4.032920730482104</v>
      </c>
      <c r="K8" s="88"/>
      <c r="L8" s="100">
        <v>2.8818890000000001</v>
      </c>
    </row>
    <row r="9" spans="1:12" x14ac:dyDescent="0.25">
      <c r="A9" s="101" t="s">
        <v>69</v>
      </c>
      <c r="B9" s="102">
        <v>2600.3537949836996</v>
      </c>
      <c r="C9" s="103">
        <v>3326.2993970349253</v>
      </c>
      <c r="D9" s="103">
        <v>725.94560175926131</v>
      </c>
      <c r="E9" s="103">
        <v>960.03602958651402</v>
      </c>
      <c r="F9" s="103">
        <v>313.27165340077323</v>
      </c>
      <c r="G9" s="104">
        <v>2537.9915642698525</v>
      </c>
      <c r="H9" s="105">
        <v>79.18122557352045</v>
      </c>
      <c r="I9" s="106">
        <v>0.21824421530015359</v>
      </c>
      <c r="J9" s="107">
        <v>3.4961181087388189</v>
      </c>
      <c r="K9" s="88"/>
      <c r="L9" s="100">
        <v>3.425074</v>
      </c>
    </row>
    <row r="10" spans="1:12" x14ac:dyDescent="0.25">
      <c r="A10" s="108" t="s">
        <v>70</v>
      </c>
      <c r="B10" s="109">
        <v>2701.8458348358495</v>
      </c>
      <c r="C10" s="110">
        <v>3306.1240059170946</v>
      </c>
      <c r="D10" s="110">
        <v>604.27817108124532</v>
      </c>
      <c r="E10" s="110">
        <v>986.35028652614642</v>
      </c>
      <c r="F10" s="110">
        <v>393.0922188230636</v>
      </c>
      <c r="G10" s="111">
        <v>2636.8355285581888</v>
      </c>
      <c r="H10" s="112">
        <v>11.020102998179501</v>
      </c>
      <c r="I10" s="113">
        <v>0.18277541011763199</v>
      </c>
      <c r="J10" s="114">
        <v>4.3636120825613371</v>
      </c>
      <c r="K10" s="88"/>
      <c r="L10" s="100">
        <v>2.631697</v>
      </c>
    </row>
    <row r="11" spans="1:12" x14ac:dyDescent="0.25">
      <c r="A11" s="101" t="s">
        <v>71</v>
      </c>
      <c r="B11" s="102">
        <v>4752.2691038792527</v>
      </c>
      <c r="C11" s="103">
        <v>5681.5773726747466</v>
      </c>
      <c r="D11" s="103">
        <v>929.30826879549409</v>
      </c>
      <c r="E11" s="103">
        <v>1697.3143521293123</v>
      </c>
      <c r="F11" s="103">
        <v>691.46823923706677</v>
      </c>
      <c r="G11" s="104">
        <v>4509.6285267916892</v>
      </c>
      <c r="H11" s="105">
        <v>-76.537844096751485</v>
      </c>
      <c r="I11" s="106">
        <v>0.16356518759472577</v>
      </c>
      <c r="J11" s="107">
        <v>4.8526723351302596</v>
      </c>
      <c r="K11" s="88"/>
      <c r="L11" s="100">
        <v>0.34372599999999998</v>
      </c>
    </row>
    <row r="12" spans="1:12" x14ac:dyDescent="0.25">
      <c r="A12" s="108" t="s">
        <v>72</v>
      </c>
      <c r="B12" s="109">
        <v>2706.4201999919769</v>
      </c>
      <c r="C12" s="110">
        <v>3348.468974169426</v>
      </c>
      <c r="D12" s="110">
        <v>642.04877417744933</v>
      </c>
      <c r="E12" s="110">
        <v>858.51982574263582</v>
      </c>
      <c r="F12" s="110">
        <v>326.90620332818065</v>
      </c>
      <c r="G12" s="111">
        <v>2542.072772472412</v>
      </c>
      <c r="H12" s="112">
        <v>110.43515176299415</v>
      </c>
      <c r="I12" s="113">
        <v>0.19174398184074765</v>
      </c>
      <c r="J12" s="114">
        <v>3.9593141124350693</v>
      </c>
      <c r="K12" s="88"/>
      <c r="L12" s="100">
        <v>5.6585270000000003</v>
      </c>
    </row>
    <row r="13" spans="1:12" x14ac:dyDescent="0.25">
      <c r="A13" s="101" t="s">
        <v>73</v>
      </c>
      <c r="B13" s="102">
        <v>2966.4472711550316</v>
      </c>
      <c r="C13" s="103">
        <v>3559.6688730033811</v>
      </c>
      <c r="D13" s="103">
        <v>593.22160168432595</v>
      </c>
      <c r="E13" s="103">
        <v>806.6347749480783</v>
      </c>
      <c r="F13" s="103">
        <v>327.10528808948868</v>
      </c>
      <c r="G13" s="104">
        <v>2873.9059162016324</v>
      </c>
      <c r="H13" s="105">
        <v>113.69211482573635</v>
      </c>
      <c r="I13" s="106">
        <v>0.16665078209474302</v>
      </c>
      <c r="J13" s="107">
        <v>4.8445739468046858</v>
      </c>
      <c r="K13" s="88"/>
      <c r="L13" s="100">
        <v>6.0966820000000004</v>
      </c>
    </row>
    <row r="14" spans="1:12" x14ac:dyDescent="0.25">
      <c r="A14" s="108" t="s">
        <v>74</v>
      </c>
      <c r="B14" s="109">
        <v>2950.4662635123468</v>
      </c>
      <c r="C14" s="110">
        <v>3503.563116019398</v>
      </c>
      <c r="D14" s="110">
        <v>553.09685242593821</v>
      </c>
      <c r="E14" s="110">
        <v>928.58323574737358</v>
      </c>
      <c r="F14" s="110">
        <v>340.29787912459693</v>
      </c>
      <c r="G14" s="111">
        <v>3212.6283960988762</v>
      </c>
      <c r="H14" s="112">
        <v>-35.188504034611981</v>
      </c>
      <c r="I14" s="113">
        <v>0.15786695832508471</v>
      </c>
      <c r="J14" s="114">
        <v>5.8084373143834869</v>
      </c>
      <c r="K14" s="88"/>
      <c r="L14" s="100">
        <v>12.328447000000001</v>
      </c>
    </row>
    <row r="15" spans="1:12" x14ac:dyDescent="0.25">
      <c r="A15" s="101" t="s">
        <v>75</v>
      </c>
      <c r="B15" s="102">
        <v>2856.5943540726144</v>
      </c>
      <c r="C15" s="103">
        <v>3552.6139132097114</v>
      </c>
      <c r="D15" s="103">
        <v>696.01955884299218</v>
      </c>
      <c r="E15" s="103">
        <v>919.32193138538003</v>
      </c>
      <c r="F15" s="103">
        <v>360.4504798317721</v>
      </c>
      <c r="G15" s="104">
        <v>2443.402710174551</v>
      </c>
      <c r="H15" s="105">
        <v>137.14810728938428</v>
      </c>
      <c r="I15" s="106">
        <v>0.19591759077871573</v>
      </c>
      <c r="J15" s="107">
        <v>3.510537425465845</v>
      </c>
      <c r="K15" s="88"/>
      <c r="L15" s="100">
        <v>3.40015</v>
      </c>
    </row>
    <row r="16" spans="1:12" x14ac:dyDescent="0.25">
      <c r="A16" s="108" t="s">
        <v>76</v>
      </c>
      <c r="B16" s="109">
        <v>2927.6618774309591</v>
      </c>
      <c r="C16" s="110">
        <v>3652.3066406492626</v>
      </c>
      <c r="D16" s="110">
        <v>724.64476321830364</v>
      </c>
      <c r="E16" s="110">
        <v>1060.3178506023908</v>
      </c>
      <c r="F16" s="110">
        <v>378.69086783232831</v>
      </c>
      <c r="G16" s="111">
        <v>2879.4576193421462</v>
      </c>
      <c r="H16" s="112">
        <v>43.017780448241211</v>
      </c>
      <c r="I16" s="113">
        <v>0.1984074270087807</v>
      </c>
      <c r="J16" s="114">
        <v>3.9736126796167741</v>
      </c>
      <c r="K16" s="88"/>
      <c r="L16" s="100">
        <v>6.1179560000000004</v>
      </c>
    </row>
    <row r="17" spans="1:12" x14ac:dyDescent="0.25">
      <c r="A17" s="101" t="s">
        <v>77</v>
      </c>
      <c r="B17" s="102">
        <v>3203.1962123408093</v>
      </c>
      <c r="C17" s="103">
        <v>3919.4331029472401</v>
      </c>
      <c r="D17" s="103">
        <v>716.23689060643085</v>
      </c>
      <c r="E17" s="103">
        <v>1117.2778567437354</v>
      </c>
      <c r="F17" s="103">
        <v>398.01328735817327</v>
      </c>
      <c r="G17" s="104">
        <v>3356.0434732833446</v>
      </c>
      <c r="H17" s="105">
        <v>-3.0276787791311999</v>
      </c>
      <c r="I17" s="106">
        <v>0.18273991972661874</v>
      </c>
      <c r="J17" s="107">
        <v>4.685661290696455</v>
      </c>
      <c r="K17" s="88"/>
      <c r="L17" s="100">
        <v>6.0096220000000002</v>
      </c>
    </row>
    <row r="18" spans="1:12" x14ac:dyDescent="0.25">
      <c r="A18" s="108" t="s">
        <v>78</v>
      </c>
      <c r="B18" s="109">
        <v>2623.1257996335898</v>
      </c>
      <c r="C18" s="110">
        <v>3331.732887576431</v>
      </c>
      <c r="D18" s="110">
        <v>708.60708794284142</v>
      </c>
      <c r="E18" s="110">
        <v>971.93978794906627</v>
      </c>
      <c r="F18" s="110">
        <v>335.24559221637884</v>
      </c>
      <c r="G18" s="111">
        <v>2553.4786795801342</v>
      </c>
      <c r="H18" s="112">
        <v>71.912892210154055</v>
      </c>
      <c r="I18" s="113">
        <v>0.21268424326125865</v>
      </c>
      <c r="J18" s="114">
        <v>3.6035183997286042</v>
      </c>
      <c r="K18" s="88"/>
      <c r="L18" s="100">
        <v>3.8716170000000001</v>
      </c>
    </row>
    <row r="19" spans="1:12" x14ac:dyDescent="0.25">
      <c r="A19" s="101" t="s">
        <v>79</v>
      </c>
      <c r="B19" s="102">
        <v>3380.8670333111322</v>
      </c>
      <c r="C19" s="103">
        <v>4112.8110210152126</v>
      </c>
      <c r="D19" s="103">
        <v>731.94398750910534</v>
      </c>
      <c r="E19" s="103">
        <v>979.38353991611382</v>
      </c>
      <c r="F19" s="103">
        <v>341.84883646567579</v>
      </c>
      <c r="G19" s="104">
        <v>3942.837830892503</v>
      </c>
      <c r="H19" s="105">
        <v>94.409284058667268</v>
      </c>
      <c r="I19" s="106">
        <v>0.17796684160032988</v>
      </c>
      <c r="J19" s="107">
        <v>5.386802676404872</v>
      </c>
      <c r="K19" s="88"/>
      <c r="L19" s="100">
        <v>5.1288559999999999</v>
      </c>
    </row>
    <row r="20" spans="1:12" x14ac:dyDescent="0.25">
      <c r="A20" s="108" t="s">
        <v>80</v>
      </c>
      <c r="B20" s="109">
        <v>4278.7669223006551</v>
      </c>
      <c r="C20" s="110">
        <v>4866.6571208512432</v>
      </c>
      <c r="D20" s="110">
        <v>587.89019855058837</v>
      </c>
      <c r="E20" s="110">
        <v>1047.5262060848854</v>
      </c>
      <c r="F20" s="110">
        <v>612.40605387378275</v>
      </c>
      <c r="G20" s="111">
        <v>2594.788889707957</v>
      </c>
      <c r="H20" s="112">
        <v>152.77004379755007</v>
      </c>
      <c r="I20" s="113">
        <v>0.12079959281120642</v>
      </c>
      <c r="J20" s="114">
        <v>4.4137304825038237</v>
      </c>
      <c r="K20" s="88"/>
      <c r="L20" s="100">
        <v>0.393401</v>
      </c>
    </row>
    <row r="21" spans="1:12" x14ac:dyDescent="0.25">
      <c r="A21" s="101" t="s">
        <v>81</v>
      </c>
      <c r="B21" s="102">
        <v>2894.9646535378783</v>
      </c>
      <c r="C21" s="103">
        <v>3320.1040750955212</v>
      </c>
      <c r="D21" s="103">
        <v>425.13941796661783</v>
      </c>
      <c r="E21" s="103">
        <v>1205.3724180528025</v>
      </c>
      <c r="F21" s="103">
        <v>852.93919316843346</v>
      </c>
      <c r="G21" s="104">
        <v>1000.1613160389554</v>
      </c>
      <c r="H21" s="105">
        <v>72.706193082248845</v>
      </c>
      <c r="I21" s="106">
        <v>0.12805002745415031</v>
      </c>
      <c r="J21" s="107">
        <v>2.3525490080938312</v>
      </c>
      <c r="K21" s="88"/>
      <c r="L21" s="100">
        <v>0.278472</v>
      </c>
    </row>
    <row r="22" spans="1:12" x14ac:dyDescent="0.25">
      <c r="A22" s="108" t="s">
        <v>82</v>
      </c>
      <c r="B22" s="109">
        <v>4539.1474681749351</v>
      </c>
      <c r="C22" s="110">
        <v>4887.5807385448497</v>
      </c>
      <c r="D22" s="110">
        <v>348.43326769441518</v>
      </c>
      <c r="E22" s="110">
        <v>1139.7642135904666</v>
      </c>
      <c r="F22" s="110">
        <v>642.42791669565122</v>
      </c>
      <c r="G22" s="111">
        <v>3653.7333463540972</v>
      </c>
      <c r="H22" s="112">
        <v>-148.90302652490087</v>
      </c>
      <c r="I22" s="113">
        <v>7.1289516497716643E-2</v>
      </c>
      <c r="J22" s="114">
        <v>10.486178230141084</v>
      </c>
      <c r="K22" s="88"/>
      <c r="L22" s="100">
        <v>0.37376199999999998</v>
      </c>
    </row>
    <row r="23" spans="1:12" x14ac:dyDescent="0.25">
      <c r="A23" s="101" t="s">
        <v>83</v>
      </c>
      <c r="B23" s="102">
        <v>3538.7370766498711</v>
      </c>
      <c r="C23" s="103">
        <v>4197.0318379862902</v>
      </c>
      <c r="D23" s="103">
        <v>658.29476133641901</v>
      </c>
      <c r="E23" s="103">
        <v>1314.6485273949258</v>
      </c>
      <c r="F23" s="103">
        <v>573.93331769702615</v>
      </c>
      <c r="G23" s="104">
        <v>4123.3443912065413</v>
      </c>
      <c r="H23" s="105">
        <v>-82.420447206088454</v>
      </c>
      <c r="I23" s="106">
        <v>0.15684769302399781</v>
      </c>
      <c r="J23" s="107">
        <v>6.2636749270731658</v>
      </c>
      <c r="K23" s="88"/>
      <c r="L23" s="100">
        <v>0.86550700000000003</v>
      </c>
    </row>
    <row r="24" spans="1:12" x14ac:dyDescent="0.25">
      <c r="A24" s="115" t="s">
        <v>84</v>
      </c>
      <c r="B24" s="116">
        <v>2235.0557218661443</v>
      </c>
      <c r="C24" s="116">
        <v>2620.4963426463037</v>
      </c>
      <c r="D24" s="116">
        <v>385.44061697635937</v>
      </c>
      <c r="E24" s="116">
        <v>745.08245116871751</v>
      </c>
      <c r="F24" s="116">
        <v>371.97544266722457</v>
      </c>
      <c r="G24" s="117">
        <v>763.23706422716293</v>
      </c>
      <c r="H24" s="118">
        <v>12.333608474866391</v>
      </c>
      <c r="I24" s="119">
        <v>0.14708687461365538</v>
      </c>
      <c r="J24" s="120">
        <v>1.9801677109550064</v>
      </c>
      <c r="K24" s="88"/>
      <c r="L24" s="100">
        <v>0.26289499999999999</v>
      </c>
    </row>
    <row r="25" spans="1:12" x14ac:dyDescent="0.25">
      <c r="A25" s="121"/>
      <c r="B25" s="121"/>
      <c r="C25" s="121"/>
      <c r="D25" s="121"/>
      <c r="E25" s="121"/>
      <c r="F25" s="121"/>
      <c r="G25" s="121"/>
      <c r="H25" s="121"/>
      <c r="I25" s="121"/>
      <c r="J25" s="121"/>
    </row>
    <row r="26" spans="1:12" x14ac:dyDescent="0.25">
      <c r="A26" s="121"/>
      <c r="B26" s="167" t="s">
        <v>85</v>
      </c>
      <c r="C26" s="168"/>
      <c r="D26" s="168"/>
      <c r="E26" s="168"/>
      <c r="F26" s="168"/>
      <c r="G26" s="169"/>
      <c r="H26" s="164" t="s">
        <v>86</v>
      </c>
      <c r="I26" s="165"/>
      <c r="J26" s="166"/>
      <c r="L26" t="s">
        <v>87</v>
      </c>
    </row>
    <row r="27" spans="1:12" x14ac:dyDescent="0.25">
      <c r="A27" s="93" t="s">
        <v>66</v>
      </c>
      <c r="B27" s="122">
        <v>2.5487413385088864E-2</v>
      </c>
      <c r="C27" s="123">
        <v>4.990291669796254E-2</v>
      </c>
      <c r="D27" s="123">
        <v>0.17339193994848912</v>
      </c>
      <c r="E27" s="123">
        <v>6.0910080776457542E-2</v>
      </c>
      <c r="F27" s="123">
        <v>3.9950726251328561E-2</v>
      </c>
      <c r="G27" s="124">
        <v>1.1203122433418367E-2</v>
      </c>
      <c r="H27" s="97">
        <v>56.050466656765295</v>
      </c>
      <c r="I27" s="125">
        <v>1.9416163892945484</v>
      </c>
      <c r="J27" s="126">
        <v>-0.71916392176071842</v>
      </c>
      <c r="L27" s="127">
        <v>3.1200464624339119E-3</v>
      </c>
    </row>
    <row r="28" spans="1:12" x14ac:dyDescent="0.25">
      <c r="A28" s="101" t="s">
        <v>67</v>
      </c>
      <c r="B28" s="128">
        <v>2.606338329906821E-2</v>
      </c>
      <c r="C28" s="129">
        <v>3.8686286791593361E-2</v>
      </c>
      <c r="D28" s="129">
        <v>8.78788639027408E-2</v>
      </c>
      <c r="E28" s="129">
        <v>3.2965691033562727E-2</v>
      </c>
      <c r="F28" s="129">
        <v>2.0463991244049851E-2</v>
      </c>
      <c r="G28" s="130">
        <v>-9.8366616633672743E-3</v>
      </c>
      <c r="H28" s="105">
        <v>35.632354966835528</v>
      </c>
      <c r="I28" s="131">
        <v>0.96711292821559525</v>
      </c>
      <c r="J28" s="132">
        <v>-0.38676841010095053</v>
      </c>
      <c r="L28" s="127">
        <v>5.8218117031751948E-3</v>
      </c>
    </row>
    <row r="29" spans="1:12" x14ac:dyDescent="0.25">
      <c r="A29" s="108" t="s">
        <v>68</v>
      </c>
      <c r="B29" s="133">
        <v>2.7785816223452997E-2</v>
      </c>
      <c r="C29" s="134">
        <v>4.2671862403449001E-2</v>
      </c>
      <c r="D29" s="134">
        <v>0.11071888802988972</v>
      </c>
      <c r="E29" s="134">
        <v>0.10340868630564515</v>
      </c>
      <c r="F29" s="134">
        <v>5.7839951276691393E-2</v>
      </c>
      <c r="G29" s="135">
        <v>1.3511861664430969E-2</v>
      </c>
      <c r="H29" s="112">
        <v>-4.4389726523392738</v>
      </c>
      <c r="I29" s="136">
        <v>1.1714212636138157</v>
      </c>
      <c r="J29" s="137">
        <v>-0.38680181910646194</v>
      </c>
      <c r="L29" s="127">
        <v>-1.3774037861797872E-3</v>
      </c>
    </row>
    <row r="30" spans="1:12" x14ac:dyDescent="0.25">
      <c r="A30" s="101" t="s">
        <v>69</v>
      </c>
      <c r="B30" s="128">
        <v>2.4682897434800566E-2</v>
      </c>
      <c r="C30" s="129">
        <v>4.624615841739721E-2</v>
      </c>
      <c r="D30" s="129">
        <v>0.13154117879012572</v>
      </c>
      <c r="E30" s="129">
        <v>3.0402160609842799E-2</v>
      </c>
      <c r="F30" s="129">
        <v>4.6853795886400595E-2</v>
      </c>
      <c r="G30" s="130">
        <v>2.5422567856914213E-3</v>
      </c>
      <c r="H30" s="105">
        <v>70.085895595858986</v>
      </c>
      <c r="I30" s="131">
        <v>1.6451142158308834</v>
      </c>
      <c r="J30" s="138">
        <v>-0.44985182836427473</v>
      </c>
      <c r="L30" s="127">
        <v>5.138568197105009E-3</v>
      </c>
    </row>
    <row r="31" spans="1:12" x14ac:dyDescent="0.25">
      <c r="A31" s="108" t="s">
        <v>70</v>
      </c>
      <c r="B31" s="133">
        <v>2.913993636092882E-2</v>
      </c>
      <c r="C31" s="134">
        <v>4.042744452709135E-2</v>
      </c>
      <c r="D31" s="134">
        <v>9.4080775779205039E-2</v>
      </c>
      <c r="E31" s="134">
        <v>0.1913015332519612</v>
      </c>
      <c r="F31" s="134">
        <v>0.27289087408718649</v>
      </c>
      <c r="G31" s="135">
        <v>3.0055867816271009E-2</v>
      </c>
      <c r="H31" s="112">
        <v>-22.154012284196888</v>
      </c>
      <c r="I31" s="136">
        <v>0.89632409607033381</v>
      </c>
      <c r="J31" s="137">
        <v>-0.2712278728766675</v>
      </c>
      <c r="L31" s="127">
        <v>-1.1974107084572472E-3</v>
      </c>
    </row>
    <row r="32" spans="1:12" x14ac:dyDescent="0.25">
      <c r="A32" s="101" t="s">
        <v>71</v>
      </c>
      <c r="B32" s="128">
        <v>2.226489225437267E-2</v>
      </c>
      <c r="C32" s="129">
        <v>5.5261360369002199E-2</v>
      </c>
      <c r="D32" s="129">
        <v>0.26387883504673626</v>
      </c>
      <c r="E32" s="129">
        <v>0.17913834097825387</v>
      </c>
      <c r="F32" s="129">
        <v>3.9629203831906157E-2</v>
      </c>
      <c r="G32" s="130">
        <v>2.0675998222281722E-2</v>
      </c>
      <c r="H32" s="105">
        <v>-37.477896942889281</v>
      </c>
      <c r="I32" s="131">
        <v>2.6998281350237008</v>
      </c>
      <c r="J32" s="138">
        <v>-1.1562765070784105</v>
      </c>
      <c r="L32" s="127">
        <v>1.0266493843924529E-2</v>
      </c>
    </row>
    <row r="33" spans="1:12" x14ac:dyDescent="0.25">
      <c r="A33" s="108" t="s">
        <v>72</v>
      </c>
      <c r="B33" s="133">
        <v>3.6784424354463496E-2</v>
      </c>
      <c r="C33" s="134">
        <v>6.6696858270373305E-2</v>
      </c>
      <c r="D33" s="134">
        <v>0.21438548869966523</v>
      </c>
      <c r="E33" s="134">
        <v>7.233555508349454E-2</v>
      </c>
      <c r="F33" s="134">
        <v>3.6482974373629906E-2</v>
      </c>
      <c r="G33" s="135">
        <v>-3.2750906122758217E-4</v>
      </c>
      <c r="H33" s="112">
        <v>66.940494524727086</v>
      </c>
      <c r="I33" s="136">
        <v>2.3319124227547974</v>
      </c>
      <c r="J33" s="137">
        <v>-0.85039471413244083</v>
      </c>
      <c r="L33" s="127">
        <v>2.5348708249972596E-4</v>
      </c>
    </row>
    <row r="34" spans="1:12" x14ac:dyDescent="0.25">
      <c r="A34" s="101" t="s">
        <v>73</v>
      </c>
      <c r="B34" s="128">
        <v>3.8951574788673282E-2</v>
      </c>
      <c r="C34" s="129">
        <v>5.6355785911656797E-2</v>
      </c>
      <c r="D34" s="129">
        <v>0.1529349679947789</v>
      </c>
      <c r="E34" s="129">
        <v>6.6429935469216606E-2</v>
      </c>
      <c r="F34" s="129">
        <v>0.18381128280702641</v>
      </c>
      <c r="G34" s="130">
        <v>-1.1614424106533572E-2</v>
      </c>
      <c r="H34" s="105">
        <v>79.232974777801388</v>
      </c>
      <c r="I34" s="131">
        <v>1.3960020881503699</v>
      </c>
      <c r="J34" s="138">
        <v>-0.80653918610250042</v>
      </c>
      <c r="L34" s="127">
        <v>8.2838802088591734E-5</v>
      </c>
    </row>
    <row r="35" spans="1:12" x14ac:dyDescent="0.25">
      <c r="A35" s="108" t="s">
        <v>74</v>
      </c>
      <c r="B35" s="133">
        <v>1.9719727510490781E-2</v>
      </c>
      <c r="C35" s="134">
        <v>4.3203872926709019E-2</v>
      </c>
      <c r="D35" s="134">
        <v>0.18931385371196563</v>
      </c>
      <c r="E35" s="134">
        <v>6.1208333258713443E-2</v>
      </c>
      <c r="F35" s="134">
        <v>4.6666994069440859E-2</v>
      </c>
      <c r="G35" s="135">
        <v>2.7905965701226387E-2</v>
      </c>
      <c r="H35" s="112">
        <v>49.65526413630009</v>
      </c>
      <c r="I35" s="136">
        <v>1.9394324026003744</v>
      </c>
      <c r="J35" s="137">
        <v>-0.91207525867197248</v>
      </c>
      <c r="L35" s="127">
        <v>3.0239326598964222E-3</v>
      </c>
    </row>
    <row r="36" spans="1:12" x14ac:dyDescent="0.25">
      <c r="A36" s="101" t="s">
        <v>75</v>
      </c>
      <c r="B36" s="128">
        <v>3.0289140447038676E-2</v>
      </c>
      <c r="C36" s="129">
        <v>4.6573616703097676E-2</v>
      </c>
      <c r="D36" s="129">
        <v>0.11917408912114036</v>
      </c>
      <c r="E36" s="129">
        <v>-2.0151506505730166E-2</v>
      </c>
      <c r="F36" s="129">
        <v>-9.4855109224145862E-2</v>
      </c>
      <c r="G36" s="130">
        <v>-5.6720483948733413E-3</v>
      </c>
      <c r="H36" s="105">
        <v>55.248052666075026</v>
      </c>
      <c r="I36" s="131">
        <v>1.2709112714277531</v>
      </c>
      <c r="J36" s="138">
        <v>-0.44077714748671992</v>
      </c>
      <c r="L36" s="127">
        <v>-9.282142761647405E-4</v>
      </c>
    </row>
    <row r="37" spans="1:12" x14ac:dyDescent="0.25">
      <c r="A37" s="108" t="s">
        <v>76</v>
      </c>
      <c r="B37" s="133">
        <v>2.4761759815530304E-2</v>
      </c>
      <c r="C37" s="134">
        <v>5.9630771779249025E-2</v>
      </c>
      <c r="D37" s="134">
        <v>0.22851674073927164</v>
      </c>
      <c r="E37" s="134">
        <v>0.10639089146094349</v>
      </c>
      <c r="F37" s="134">
        <v>7.5381203419839338E-2</v>
      </c>
      <c r="G37" s="135">
        <v>2.1345716493972322E-2</v>
      </c>
      <c r="H37" s="112">
        <v>59.376047024573097</v>
      </c>
      <c r="I37" s="136">
        <v>2.7275355270355526</v>
      </c>
      <c r="J37" s="137">
        <v>-0.80601249459019408</v>
      </c>
      <c r="L37" s="127">
        <v>3.870623479025781E-3</v>
      </c>
    </row>
    <row r="38" spans="1:12" x14ac:dyDescent="0.25">
      <c r="A38" s="101" t="s">
        <v>77</v>
      </c>
      <c r="B38" s="128">
        <v>2.331438409728448E-2</v>
      </c>
      <c r="C38" s="129">
        <v>4.5262348208082948E-2</v>
      </c>
      <c r="D38" s="129">
        <v>0.15616214895999936</v>
      </c>
      <c r="E38" s="129">
        <v>0.10272411831630301</v>
      </c>
      <c r="F38" s="129">
        <v>5.4955323504052744E-2</v>
      </c>
      <c r="G38" s="130">
        <v>2.5745502806933551E-2</v>
      </c>
      <c r="H38" s="105">
        <v>13.395361214703403</v>
      </c>
      <c r="I38" s="131">
        <v>1.7528528074831797</v>
      </c>
      <c r="J38" s="138">
        <v>-0.59575033852904635</v>
      </c>
      <c r="L38" s="127">
        <v>6.8400740853054032E-3</v>
      </c>
    </row>
    <row r="39" spans="1:12" x14ac:dyDescent="0.25">
      <c r="A39" s="108" t="s">
        <v>78</v>
      </c>
      <c r="B39" s="133">
        <v>3.5654761574368754E-2</v>
      </c>
      <c r="C39" s="134">
        <v>5.1755110588258324E-2</v>
      </c>
      <c r="D39" s="134">
        <v>0.11597795393622423</v>
      </c>
      <c r="E39" s="134">
        <v>4.6986660005585934E-2</v>
      </c>
      <c r="F39" s="134">
        <v>9.1223526855068293E-2</v>
      </c>
      <c r="G39" s="135">
        <v>5.9110080120916564E-3</v>
      </c>
      <c r="H39" s="112">
        <v>58.048933317117594</v>
      </c>
      <c r="I39" s="136">
        <v>1.223965651773895</v>
      </c>
      <c r="J39" s="137">
        <v>-0.39429756875150668</v>
      </c>
      <c r="L39" s="127">
        <v>6.6185476895013196E-3</v>
      </c>
    </row>
    <row r="40" spans="1:12" x14ac:dyDescent="0.25">
      <c r="A40" s="101" t="s">
        <v>79</v>
      </c>
      <c r="B40" s="128">
        <v>6.9472932716023728E-3</v>
      </c>
      <c r="C40" s="129">
        <v>5.754351971510907E-2</v>
      </c>
      <c r="D40" s="129">
        <v>0.37717616542881038</v>
      </c>
      <c r="E40" s="129">
        <v>-3.010839825145295E-2</v>
      </c>
      <c r="F40" s="129">
        <v>-9.1836856937923095E-2</v>
      </c>
      <c r="G40" s="130">
        <v>3.0022182532953856E-3</v>
      </c>
      <c r="H40" s="105">
        <v>196.29626814362737</v>
      </c>
      <c r="I40" s="131">
        <v>4.1304819134967179</v>
      </c>
      <c r="J40" s="138">
        <v>-2.0095680581805313</v>
      </c>
      <c r="L40" s="127">
        <v>4.3427440808401219E-3</v>
      </c>
    </row>
    <row r="41" spans="1:12" x14ac:dyDescent="0.25">
      <c r="A41" s="108" t="s">
        <v>80</v>
      </c>
      <c r="B41" s="133">
        <v>1.8329858282201128E-2</v>
      </c>
      <c r="C41" s="134">
        <v>4.567592747769389E-2</v>
      </c>
      <c r="D41" s="134">
        <v>0.29969788101414108</v>
      </c>
      <c r="E41" s="134">
        <v>-8.2259046366853883E-2</v>
      </c>
      <c r="F41" s="134">
        <v>-7.9550134470062761E-2</v>
      </c>
      <c r="G41" s="135">
        <v>4.1291102995653306E-2</v>
      </c>
      <c r="H41" s="112">
        <v>176.52644851996791</v>
      </c>
      <c r="I41" s="136">
        <v>2.3609908887722622</v>
      </c>
      <c r="J41" s="137">
        <v>-1.0953112628587967</v>
      </c>
      <c r="L41" s="127">
        <v>-6.9468109543534551E-3</v>
      </c>
    </row>
    <row r="42" spans="1:12" x14ac:dyDescent="0.25">
      <c r="A42" s="101" t="s">
        <v>81</v>
      </c>
      <c r="B42" s="128">
        <v>9.4264172264533208E-3</v>
      </c>
      <c r="C42" s="129">
        <v>6.4662580967796757E-2</v>
      </c>
      <c r="D42" s="129">
        <v>0.69698536757511453</v>
      </c>
      <c r="E42" s="129">
        <v>0.17005751583533057</v>
      </c>
      <c r="F42" s="129">
        <v>-0.12415954827410691</v>
      </c>
      <c r="G42" s="130">
        <v>2.6857676473482694E-2</v>
      </c>
      <c r="H42" s="105">
        <v>-121.49013405957557</v>
      </c>
      <c r="I42" s="131">
        <v>4.7713405036987098</v>
      </c>
      <c r="J42" s="138">
        <v>-1.5352743336462411</v>
      </c>
      <c r="L42" s="127">
        <v>2.7101990233251216E-2</v>
      </c>
    </row>
    <row r="43" spans="1:12" x14ac:dyDescent="0.25">
      <c r="A43" s="108" t="s">
        <v>82</v>
      </c>
      <c r="B43" s="133">
        <v>3.0664219656652669E-2</v>
      </c>
      <c r="C43" s="134">
        <v>5.5803750827525977E-2</v>
      </c>
      <c r="D43" s="134">
        <v>0.54754713946210698</v>
      </c>
      <c r="E43" s="134">
        <v>0.24288721516206779</v>
      </c>
      <c r="F43" s="134">
        <v>0.5810299287072811</v>
      </c>
      <c r="G43" s="135">
        <v>7.8920061838619437E-2</v>
      </c>
      <c r="H43" s="112">
        <v>136.63941465367216</v>
      </c>
      <c r="I43" s="136">
        <v>2.2652717660602431</v>
      </c>
      <c r="J43" s="137">
        <v>-4.5546535218334689</v>
      </c>
      <c r="L43" s="127">
        <v>-1.0455083383856922E-2</v>
      </c>
    </row>
    <row r="44" spans="1:12" x14ac:dyDescent="0.25">
      <c r="A44" s="101" t="s">
        <v>83</v>
      </c>
      <c r="B44" s="128">
        <v>1.4147128878589932E-2</v>
      </c>
      <c r="C44" s="129">
        <v>6.0062992849981844E-2</v>
      </c>
      <c r="D44" s="129">
        <v>0.40105570309248328</v>
      </c>
      <c r="E44" s="129">
        <v>0.1103902199041753</v>
      </c>
      <c r="F44" s="129">
        <v>-0.21278557251749286</v>
      </c>
      <c r="G44" s="130">
        <v>4.9828319346736816E-2</v>
      </c>
      <c r="H44" s="105">
        <v>-97.39345612895967</v>
      </c>
      <c r="I44" s="131">
        <v>3.8174013939263371</v>
      </c>
      <c r="J44" s="138">
        <v>-2.0955561178218991</v>
      </c>
      <c r="L44" s="127">
        <v>2.831774737185988E-3</v>
      </c>
    </row>
    <row r="45" spans="1:12" x14ac:dyDescent="0.25">
      <c r="A45" s="115" t="s">
        <v>84</v>
      </c>
      <c r="B45" s="139">
        <v>9.1068542983157696E-2</v>
      </c>
      <c r="C45" s="139">
        <v>0.12794759266149813</v>
      </c>
      <c r="D45" s="139">
        <v>0.40292183696923689</v>
      </c>
      <c r="E45" s="139">
        <v>-2.2996347953614382E-2</v>
      </c>
      <c r="F45" s="139">
        <v>5.3277062185163482E-2</v>
      </c>
      <c r="G45" s="140">
        <v>1.105583529667542E-2</v>
      </c>
      <c r="H45" s="118">
        <v>147.05208162954793</v>
      </c>
      <c r="I45" s="141">
        <v>2.8829191426552665</v>
      </c>
      <c r="J45" s="142">
        <v>-0.76747532277023667</v>
      </c>
      <c r="L45" s="127">
        <v>0</v>
      </c>
    </row>
    <row r="46" spans="1:12" x14ac:dyDescent="0.25">
      <c r="A46" s="159" t="s">
        <v>48</v>
      </c>
      <c r="B46" s="159"/>
      <c r="C46" s="159"/>
      <c r="D46" s="159"/>
      <c r="E46" s="159"/>
      <c r="F46" s="159"/>
      <c r="G46" s="159"/>
      <c r="H46" s="159"/>
      <c r="I46" s="121"/>
      <c r="J46" s="121"/>
    </row>
    <row r="47" spans="1:12" x14ac:dyDescent="0.25">
      <c r="A47" s="143" t="s">
        <v>88</v>
      </c>
      <c r="B47" s="143"/>
      <c r="C47" s="143"/>
      <c r="D47" s="143"/>
      <c r="E47" s="143"/>
      <c r="F47" s="143"/>
      <c r="G47" s="143"/>
      <c r="H47" s="143"/>
      <c r="I47" s="121"/>
      <c r="J47" s="121"/>
    </row>
    <row r="48" spans="1:12" x14ac:dyDescent="0.25">
      <c r="A48" s="144" t="s">
        <v>90</v>
      </c>
      <c r="B48" s="144"/>
      <c r="C48" s="144"/>
      <c r="D48" s="144"/>
      <c r="E48" s="144"/>
      <c r="F48" s="144"/>
      <c r="G48" s="144"/>
      <c r="H48" s="144"/>
      <c r="I48" s="121"/>
      <c r="J48" s="121"/>
    </row>
    <row r="49" spans="1:10" x14ac:dyDescent="0.25">
      <c r="A49" s="144" t="s">
        <v>91</v>
      </c>
      <c r="B49" s="121"/>
      <c r="C49" s="121"/>
      <c r="D49" s="121"/>
      <c r="E49" s="121"/>
      <c r="F49" s="121"/>
      <c r="G49" s="121"/>
      <c r="H49" s="121"/>
      <c r="I49" s="121"/>
      <c r="J49" s="121"/>
    </row>
    <row r="53" spans="1:10" x14ac:dyDescent="0.25">
      <c r="A53" s="93" t="s">
        <v>66</v>
      </c>
      <c r="B53" s="123">
        <v>6.0910080776457542E-2</v>
      </c>
    </row>
    <row r="54" spans="1:10" x14ac:dyDescent="0.25">
      <c r="A54" s="146"/>
      <c r="B54" s="147"/>
    </row>
    <row r="55" spans="1:10" x14ac:dyDescent="0.25">
      <c r="A55" s="108" t="s">
        <v>80</v>
      </c>
      <c r="B55" s="134">
        <v>-8.2259046366853883E-2</v>
      </c>
    </row>
    <row r="56" spans="1:10" x14ac:dyDescent="0.25">
      <c r="A56" s="101" t="s">
        <v>79</v>
      </c>
      <c r="B56" s="129">
        <v>-3.010839825145295E-2</v>
      </c>
    </row>
    <row r="57" spans="1:10" x14ac:dyDescent="0.25">
      <c r="A57" s="148" t="s">
        <v>84</v>
      </c>
      <c r="B57" s="150">
        <v>-2.2996347953614382E-2</v>
      </c>
    </row>
    <row r="58" spans="1:10" x14ac:dyDescent="0.25">
      <c r="A58" s="101" t="s">
        <v>75</v>
      </c>
      <c r="B58" s="129">
        <v>-2.0151506505730166E-2</v>
      </c>
    </row>
    <row r="59" spans="1:10" x14ac:dyDescent="0.25">
      <c r="A59" s="101" t="s">
        <v>69</v>
      </c>
      <c r="B59" s="129">
        <v>3.0402160609842799E-2</v>
      </c>
    </row>
    <row r="60" spans="1:10" x14ac:dyDescent="0.25">
      <c r="A60" s="101" t="s">
        <v>67</v>
      </c>
      <c r="B60" s="129">
        <v>3.2965691033562727E-2</v>
      </c>
    </row>
    <row r="61" spans="1:10" x14ac:dyDescent="0.25">
      <c r="A61" s="108" t="s">
        <v>78</v>
      </c>
      <c r="B61" s="134">
        <v>4.6986660005585934E-2</v>
      </c>
    </row>
    <row r="62" spans="1:10" x14ac:dyDescent="0.25">
      <c r="A62" s="108" t="s">
        <v>74</v>
      </c>
      <c r="B62" s="134">
        <v>6.1208333258713443E-2</v>
      </c>
    </row>
    <row r="63" spans="1:10" x14ac:dyDescent="0.25">
      <c r="A63" s="101" t="s">
        <v>73</v>
      </c>
      <c r="B63" s="129">
        <v>6.6429935469216606E-2</v>
      </c>
    </row>
    <row r="64" spans="1:10" x14ac:dyDescent="0.25">
      <c r="A64" s="108" t="s">
        <v>72</v>
      </c>
      <c r="B64" s="134">
        <v>7.233555508349454E-2</v>
      </c>
    </row>
    <row r="65" spans="1:2" x14ac:dyDescent="0.25">
      <c r="A65" s="101" t="s">
        <v>77</v>
      </c>
      <c r="B65" s="129">
        <v>0.10272411831630301</v>
      </c>
    </row>
    <row r="66" spans="1:2" x14ac:dyDescent="0.25">
      <c r="A66" s="108" t="s">
        <v>68</v>
      </c>
      <c r="B66" s="134">
        <v>0.10340868630564515</v>
      </c>
    </row>
    <row r="67" spans="1:2" x14ac:dyDescent="0.25">
      <c r="A67" s="108" t="s">
        <v>76</v>
      </c>
      <c r="B67" s="134">
        <v>0.10639089146094349</v>
      </c>
    </row>
    <row r="68" spans="1:2" x14ac:dyDescent="0.25">
      <c r="A68" s="101" t="s">
        <v>83</v>
      </c>
      <c r="B68" s="129">
        <v>0.1103902199041753</v>
      </c>
    </row>
    <row r="69" spans="1:2" x14ac:dyDescent="0.25">
      <c r="A69" s="101" t="s">
        <v>81</v>
      </c>
      <c r="B69" s="129">
        <v>0.17005751583533057</v>
      </c>
    </row>
    <row r="70" spans="1:2" x14ac:dyDescent="0.25">
      <c r="A70" s="101" t="s">
        <v>71</v>
      </c>
      <c r="B70" s="129">
        <v>0.17913834097825387</v>
      </c>
    </row>
    <row r="71" spans="1:2" x14ac:dyDescent="0.25">
      <c r="A71" s="108" t="s">
        <v>70</v>
      </c>
      <c r="B71" s="134">
        <v>0.1913015332519612</v>
      </c>
    </row>
    <row r="72" spans="1:2" x14ac:dyDescent="0.25">
      <c r="A72" s="149" t="s">
        <v>82</v>
      </c>
      <c r="B72" s="151">
        <v>0.24288721516206779</v>
      </c>
    </row>
    <row r="75" spans="1:2" x14ac:dyDescent="0.25">
      <c r="A75" s="93" t="s">
        <v>66</v>
      </c>
      <c r="B75" s="97">
        <v>48.53512941256642</v>
      </c>
    </row>
    <row r="76" spans="1:2" x14ac:dyDescent="0.25">
      <c r="A76" s="146"/>
      <c r="B76" s="152"/>
    </row>
    <row r="77" spans="1:2" x14ac:dyDescent="0.25">
      <c r="A77" s="108" t="s">
        <v>82</v>
      </c>
      <c r="B77" s="112">
        <v>-148.90302652490087</v>
      </c>
    </row>
    <row r="78" spans="1:2" x14ac:dyDescent="0.25">
      <c r="A78" s="101" t="s">
        <v>83</v>
      </c>
      <c r="B78" s="105">
        <v>-82.420447206088454</v>
      </c>
    </row>
    <row r="79" spans="1:2" x14ac:dyDescent="0.25">
      <c r="A79" s="101" t="s">
        <v>71</v>
      </c>
      <c r="B79" s="105">
        <v>-76.537844096751485</v>
      </c>
    </row>
    <row r="80" spans="1:2" x14ac:dyDescent="0.25">
      <c r="A80" s="108" t="s">
        <v>74</v>
      </c>
      <c r="B80" s="112">
        <v>-35.188504034611981</v>
      </c>
    </row>
    <row r="81" spans="1:2" x14ac:dyDescent="0.25">
      <c r="A81" s="101" t="s">
        <v>77</v>
      </c>
      <c r="B81" s="105">
        <v>-3.0276787791311999</v>
      </c>
    </row>
    <row r="82" spans="1:2" x14ac:dyDescent="0.25">
      <c r="A82" s="108" t="s">
        <v>70</v>
      </c>
      <c r="B82" s="112">
        <v>11.020102998179501</v>
      </c>
    </row>
    <row r="83" spans="1:2" x14ac:dyDescent="0.25">
      <c r="A83" s="148" t="s">
        <v>84</v>
      </c>
      <c r="B83" s="153">
        <v>12.333608474866391</v>
      </c>
    </row>
    <row r="84" spans="1:2" x14ac:dyDescent="0.25">
      <c r="A84" s="108" t="s">
        <v>76</v>
      </c>
      <c r="B84" s="112">
        <v>43.017780448241211</v>
      </c>
    </row>
    <row r="85" spans="1:2" x14ac:dyDescent="0.25">
      <c r="A85" s="108" t="s">
        <v>68</v>
      </c>
      <c r="B85" s="112">
        <v>48.244182548321604</v>
      </c>
    </row>
    <row r="86" spans="1:2" x14ac:dyDescent="0.25">
      <c r="A86" s="101" t="s">
        <v>67</v>
      </c>
      <c r="B86" s="105">
        <v>71.518523937171466</v>
      </c>
    </row>
    <row r="87" spans="1:2" x14ac:dyDescent="0.25">
      <c r="A87" s="108" t="s">
        <v>78</v>
      </c>
      <c r="B87" s="112">
        <v>71.912892210154055</v>
      </c>
    </row>
    <row r="88" spans="1:2" x14ac:dyDescent="0.25">
      <c r="A88" s="101" t="s">
        <v>81</v>
      </c>
      <c r="B88" s="105">
        <v>72.706193082248845</v>
      </c>
    </row>
    <row r="89" spans="1:2" x14ac:dyDescent="0.25">
      <c r="A89" s="101" t="s">
        <v>69</v>
      </c>
      <c r="B89" s="105">
        <v>79.18122557352045</v>
      </c>
    </row>
    <row r="90" spans="1:2" x14ac:dyDescent="0.25">
      <c r="A90" s="101" t="s">
        <v>79</v>
      </c>
      <c r="B90" s="105">
        <v>94.409284058667268</v>
      </c>
    </row>
    <row r="91" spans="1:2" x14ac:dyDescent="0.25">
      <c r="A91" s="108" t="s">
        <v>72</v>
      </c>
      <c r="B91" s="112">
        <v>110.43515176299415</v>
      </c>
    </row>
    <row r="92" spans="1:2" x14ac:dyDescent="0.25">
      <c r="A92" s="101" t="s">
        <v>73</v>
      </c>
      <c r="B92" s="105">
        <v>113.69211482573635</v>
      </c>
    </row>
    <row r="93" spans="1:2" x14ac:dyDescent="0.25">
      <c r="A93" s="101" t="s">
        <v>75</v>
      </c>
      <c r="B93" s="105">
        <v>137.14810728938428</v>
      </c>
    </row>
    <row r="94" spans="1:2" x14ac:dyDescent="0.25">
      <c r="A94" s="149" t="s">
        <v>80</v>
      </c>
      <c r="B94" s="154">
        <v>152.77004379755007</v>
      </c>
    </row>
  </sheetData>
  <sortState ref="A77:B94">
    <sortCondition ref="B77:B94"/>
  </sortState>
  <mergeCells count="6">
    <mergeCell ref="A46:H46"/>
    <mergeCell ref="A1:J1"/>
    <mergeCell ref="B4:G4"/>
    <mergeCell ref="H4:J4"/>
    <mergeCell ref="B26:G26"/>
    <mergeCell ref="H26:J26"/>
  </mergeCells>
  <pageMargins left="0.7" right="0.7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D1 Bloc Co</vt:lpstr>
      <vt:lpstr>D2 Ensemble</vt:lpstr>
      <vt:lpstr>D2 par région</vt:lpstr>
      <vt:lpstr>'D1 Bloc Co'!Zone_d_impression</vt:lpstr>
      <vt:lpstr>'D2 Ensemble'!Zone_d_impression</vt:lpstr>
      <vt:lpstr>'D2 par région'!Zone_d_impression</vt:lpstr>
    </vt:vector>
  </TitlesOfParts>
  <Company>DSIC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 Xavier -DESL</dc:creator>
  <cp:lastModifiedBy>MADJOU FOTSING Léana</cp:lastModifiedBy>
  <cp:lastPrinted>2022-05-18T14:29:20Z</cp:lastPrinted>
  <dcterms:created xsi:type="dcterms:W3CDTF">2020-06-02T15:04:38Z</dcterms:created>
  <dcterms:modified xsi:type="dcterms:W3CDTF">2022-06-15T13:55:23Z</dcterms:modified>
</cp:coreProperties>
</file>