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EspaceCABINET\DPID\MISSION PUBLICATION\Publications DGCL\DESL\Dépliant Chiffres Clefs\2020\"/>
    </mc:Choice>
  </mc:AlternateContent>
  <bookViews>
    <workbookView xWindow="-135" yWindow="0" windowWidth="15015" windowHeight="11760" tabRatio="721"/>
  </bookViews>
  <sheets>
    <sheet name="Volet 1 Rep Pop" sheetId="13" r:id="rId1"/>
    <sheet name="Volet 2 Com+100" sheetId="25" r:id="rId2"/>
    <sheet name="Volet 3 EPCI" sheetId="24" r:id="rId3"/>
    <sheet name="Volet 4" sheetId="26" r:id="rId4"/>
    <sheet name="Volet 5-FPT" sheetId="22" r:id="rId5"/>
    <sheet name="Volet 6-FPT" sheetId="28" r:id="rId6"/>
    <sheet name="VERSO - Volet 7-finances" sheetId="11" r:id="rId7"/>
    <sheet name="Volet 8" sheetId="27" r:id="rId8"/>
    <sheet name="Volet 9 -Fiscalité" sheetId="34" r:id="rId9"/>
    <sheet name="Volet 10 - Transferts" sheetId="23" r:id="rId10"/>
    <sheet name="Volet 11 - Élus OK" sheetId="29" r:id="rId11"/>
    <sheet name="volet 12" sheetId="33" r:id="rId12"/>
  </sheets>
  <externalReferences>
    <externalReference r:id="rId13"/>
    <externalReference r:id="rId14"/>
  </externalReferences>
  <definedNames>
    <definedName name="_BQ4.1" localSheetId="4" hidden="1">#REF!</definedName>
    <definedName name="_BQ4.1" hidden="1">#REF!</definedName>
    <definedName name="_xlnm._FilterDatabase" localSheetId="0" hidden="1">'Volet 1 Rep Pop'!#REF!</definedName>
    <definedName name="_S4">[1]_S4!$A$1:$C$8</definedName>
    <definedName name="RATIOS_STRATES">#REF!</definedName>
    <definedName name="_xlnm.Print_Area" localSheetId="6">'VERSO - Volet 7-finances'!$A$2:$G$30</definedName>
    <definedName name="_xlnm.Print_Area" localSheetId="0">'Volet 1 Rep Pop'!$B$1:$D$41</definedName>
    <definedName name="_xlnm.Print_Area" localSheetId="9">'Volet 10 - Transferts'!$A$1:$D$23</definedName>
    <definedName name="_xlnm.Print_Area" localSheetId="10">'Volet 11 - Élus OK'!$B$1:$G$28</definedName>
    <definedName name="_xlnm.Print_Area" localSheetId="1">'Volet 2 Com+100'!$A$1:$E$48</definedName>
    <definedName name="_xlnm.Print_Area" localSheetId="2">'Volet 3 EPCI'!$B$1:$E$21</definedName>
    <definedName name="_xlnm.Print_Area" localSheetId="3">'Volet 4'!$A$1:$D$42</definedName>
    <definedName name="_xlnm.Print_Area" localSheetId="4">'Volet 5-FPT'!$A$1:$D$37</definedName>
    <definedName name="_xlnm.Print_Area" localSheetId="5">'Volet 6-FPT'!$A$1:$C$32</definedName>
    <definedName name="_xlnm.Print_Area" localSheetId="7">'Volet 8'!$A$1:$G$26</definedName>
    <definedName name="_xlnm.Print_Area" localSheetId="8">'Volet 9 -Fiscalité'!$B$1:$F$36</definedName>
  </definedNames>
  <calcPr calcId="162913"/>
</workbook>
</file>

<file path=xl/calcChain.xml><?xml version="1.0" encoding="utf-8"?>
<calcChain xmlns="http://schemas.openxmlformats.org/spreadsheetml/2006/main">
  <c r="D12" i="13" l="1"/>
  <c r="C12" i="13"/>
  <c r="D11" i="13"/>
  <c r="C11" i="13"/>
  <c r="D10" i="13"/>
  <c r="C10" i="13"/>
  <c r="D9" i="13"/>
  <c r="C9" i="13"/>
  <c r="D8" i="13"/>
  <c r="C8" i="13"/>
  <c r="D7" i="13"/>
  <c r="C7" i="13"/>
  <c r="D6" i="13"/>
  <c r="C6" i="13"/>
  <c r="D5" i="13"/>
  <c r="C5" i="13"/>
  <c r="D4" i="13"/>
  <c r="C4" i="13"/>
</calcChain>
</file>

<file path=xl/sharedStrings.xml><?xml version="1.0" encoding="utf-8"?>
<sst xmlns="http://schemas.openxmlformats.org/spreadsheetml/2006/main" count="431" uniqueCount="352">
  <si>
    <t>Communes</t>
  </si>
  <si>
    <t>Ensemble</t>
  </si>
  <si>
    <t>Départements</t>
  </si>
  <si>
    <t>Toutes tailles confondues</t>
  </si>
  <si>
    <t>Répartition des communes selon leur taille</t>
  </si>
  <si>
    <t>Taille de la commune</t>
  </si>
  <si>
    <t>Taille du département</t>
  </si>
  <si>
    <t>Nombre de départements</t>
  </si>
  <si>
    <t>Répartition des départements selon leur taille</t>
  </si>
  <si>
    <t>Répartition des régions selon leur taille</t>
  </si>
  <si>
    <t>Taille de la région</t>
  </si>
  <si>
    <t>Nombre de régions</t>
  </si>
  <si>
    <t>Nombre de communes regroupées</t>
  </si>
  <si>
    <t>(en milliards d'euros)</t>
  </si>
  <si>
    <t>Taxe sur les surfaces commerciales (TASCOM)</t>
  </si>
  <si>
    <t>Cotisation foncière des entreprises (CFE)</t>
  </si>
  <si>
    <t>Cotisation sur la valeur ajoutée des entreprises (CVAE)</t>
  </si>
  <si>
    <t>Source : DGCL, bureau des concours financiers de l'État.</t>
  </si>
  <si>
    <t>Communautés urbaines (CU)</t>
  </si>
  <si>
    <t>Ratios</t>
  </si>
  <si>
    <t>Taux d'épargne brute = (3)/(2)</t>
  </si>
  <si>
    <t>Taux d'endettement = (8)/(2)</t>
  </si>
  <si>
    <t>Taxe sur le foncier bâti (FB)</t>
  </si>
  <si>
    <t>Taxe sur le foncier non bâti (FnB)</t>
  </si>
  <si>
    <t>Impositions forfaitaires des entreprises de réseaux (IFER)</t>
  </si>
  <si>
    <t>Total des emplois</t>
  </si>
  <si>
    <t>Emplois principaux hors emplois aidés</t>
  </si>
  <si>
    <t>- Fonctionnaires</t>
  </si>
  <si>
    <t>- Contractuels</t>
  </si>
  <si>
    <t>selon le statut des agents :</t>
  </si>
  <si>
    <t>selon le type de collectivités :</t>
  </si>
  <si>
    <t>Les effectifs des collectivités locales</t>
  </si>
  <si>
    <t>(en milliers)</t>
  </si>
  <si>
    <t>Moins de 100 h.</t>
  </si>
  <si>
    <t>200 à 500 h.</t>
  </si>
  <si>
    <t>500 à 2000 h.</t>
  </si>
  <si>
    <t>2 000 à 3 500 h.</t>
  </si>
  <si>
    <t>3 500 à 5 000 h.</t>
  </si>
  <si>
    <t>5 000 à 10 000 h.</t>
  </si>
  <si>
    <t>10 000 à 20 000 h.</t>
  </si>
  <si>
    <t>20 000 à 50 000 h.</t>
  </si>
  <si>
    <t>50 000 à 100 000 h.</t>
  </si>
  <si>
    <r>
      <t>- Autres</t>
    </r>
    <r>
      <rPr>
        <vertAlign val="superscript"/>
        <sz val="10"/>
        <rFont val="Arial"/>
        <family val="2"/>
      </rPr>
      <t>(a)</t>
    </r>
  </si>
  <si>
    <t>Part de la population</t>
  </si>
  <si>
    <t>Nombre de communes</t>
  </si>
  <si>
    <t>Rang</t>
  </si>
  <si>
    <t xml:space="preserve">Population municipale  </t>
  </si>
  <si>
    <t>Taux d'évolution sur 5 ans</t>
  </si>
  <si>
    <t>Paris (75)</t>
  </si>
  <si>
    <t>Marseille (13)</t>
  </si>
  <si>
    <t>Lyon (69)</t>
  </si>
  <si>
    <t>Toulouse (31)</t>
  </si>
  <si>
    <t>Nice (06)</t>
  </si>
  <si>
    <t>Nantes (44)</t>
  </si>
  <si>
    <t>Strasbourg (67)</t>
  </si>
  <si>
    <t>Montpellier (34)</t>
  </si>
  <si>
    <t>Bordeaux (33)</t>
  </si>
  <si>
    <t>Lille (59)</t>
  </si>
  <si>
    <t>Rennes (35)</t>
  </si>
  <si>
    <t>Reims (51)</t>
  </si>
  <si>
    <t>Le Havre (76)</t>
  </si>
  <si>
    <t>Saint-Étienne (42)</t>
  </si>
  <si>
    <t>Toulon (83)</t>
  </si>
  <si>
    <t>Grenoble (38)</t>
  </si>
  <si>
    <t>Dijon (21)</t>
  </si>
  <si>
    <t>Nîmes (30)</t>
  </si>
  <si>
    <t>Angers (49)</t>
  </si>
  <si>
    <t>Villeurbanne (69)</t>
  </si>
  <si>
    <t>Saint-Denis (974)</t>
  </si>
  <si>
    <t>Le Mans (72)</t>
  </si>
  <si>
    <t>Aix-en-Provence (13)</t>
  </si>
  <si>
    <t>Clermont-Ferrand (63)</t>
  </si>
  <si>
    <t>Brest (29)</t>
  </si>
  <si>
    <t>Tours (37)</t>
  </si>
  <si>
    <t>Limoges (87)</t>
  </si>
  <si>
    <t>Amiens (80)</t>
  </si>
  <si>
    <t>Annecy (74)</t>
  </si>
  <si>
    <t>Perpignan (66)</t>
  </si>
  <si>
    <t>Metz (57)</t>
  </si>
  <si>
    <t>Boulogne-Billancourt (92)</t>
  </si>
  <si>
    <t>Besançon (25)</t>
  </si>
  <si>
    <t>Orléans (45)</t>
  </si>
  <si>
    <t>Mulhouse (68)</t>
  </si>
  <si>
    <t>Saint-Denis (93)</t>
  </si>
  <si>
    <t>Rouen (76)</t>
  </si>
  <si>
    <t>Argenteuil (95)</t>
  </si>
  <si>
    <t>Caen (14)</t>
  </si>
  <si>
    <t>Montreuil (93)</t>
  </si>
  <si>
    <t xml:space="preserve">Nombre </t>
  </si>
  <si>
    <t>Syndicats intercommunaux à vocation unique (SIVU)</t>
  </si>
  <si>
    <t>Syndicats intercommunaux à vocation multiple (SIVOM)</t>
  </si>
  <si>
    <t>Etablissements publics territoriaux (EPT)</t>
  </si>
  <si>
    <t>Syndicats mixtes</t>
  </si>
  <si>
    <t>Pôles métropolitains</t>
  </si>
  <si>
    <t>Pôles d'équilibre territorial et rural (PETR)</t>
  </si>
  <si>
    <t>Population moyenne</t>
  </si>
  <si>
    <t>Communautés 
d'agglomération (CA)</t>
  </si>
  <si>
    <t>Communautés 
de communes (CC)</t>
  </si>
  <si>
    <t>Métropole du Grand Paris</t>
  </si>
  <si>
    <t>Métropole d'Aix-Marseille-Provence</t>
  </si>
  <si>
    <t>Métropole Européenne de Lille</t>
  </si>
  <si>
    <t>Bordeaux Métropole</t>
  </si>
  <si>
    <t>Toulouse Métropole</t>
  </si>
  <si>
    <t>Nantes Métropole</t>
  </si>
  <si>
    <t>Métropole Nice Côte d'Azur</t>
  </si>
  <si>
    <t>Métropole Rouen Normandie</t>
  </si>
  <si>
    <t>Eurométropole de Strasbourg</t>
  </si>
  <si>
    <t>Montpellier Méditerranée Métropole</t>
  </si>
  <si>
    <t>Rennes Métropole</t>
  </si>
  <si>
    <t>Métropole du Grand Nancy</t>
  </si>
  <si>
    <t>CU du Grand Reims</t>
  </si>
  <si>
    <t>CU Angers Loire Métropole</t>
  </si>
  <si>
    <t>CU Caen la Mer</t>
  </si>
  <si>
    <t>CU Perpignan Méditerranée Métropole</t>
  </si>
  <si>
    <t>CA Roissy Pays de France</t>
  </si>
  <si>
    <t>CA Grand Paris Sud Seine Essonne Sénart</t>
  </si>
  <si>
    <t>CA Saint Germain Boucles de Seine</t>
  </si>
  <si>
    <t>CA Communauté Paris-Saclay</t>
  </si>
  <si>
    <t>CA du Pays Basque</t>
  </si>
  <si>
    <t>CA de Béthune-Bruay, Artois-Lys Romane</t>
  </si>
  <si>
    <t>CA Mulhouse Alsace Agglomération</t>
  </si>
  <si>
    <t>CA Val Parisis</t>
  </si>
  <si>
    <t>CA de Nîmes Métropole</t>
  </si>
  <si>
    <t>Métropole</t>
  </si>
  <si>
    <t>CU</t>
  </si>
  <si>
    <t>CA</t>
  </si>
  <si>
    <t>Dept.</t>
  </si>
  <si>
    <t>Nature juridique</t>
  </si>
  <si>
    <r>
      <t xml:space="preserve">Variation du fonds de roulement </t>
    </r>
    <r>
      <rPr>
        <sz val="11"/>
        <color theme="1"/>
        <rFont val="Calibri"/>
        <family val="2"/>
        <scheme val="minor"/>
      </rPr>
      <t>= (2+5+7)-(1+4+6)</t>
    </r>
  </si>
  <si>
    <t>Capacité de désendettement 
= (8)/(3)</t>
  </si>
  <si>
    <r>
      <t>Dépenses 
de fonctionnement</t>
    </r>
    <r>
      <rPr>
        <sz val="11"/>
        <color theme="1"/>
        <rFont val="Calibri"/>
        <family val="2"/>
        <scheme val="minor"/>
      </rPr>
      <t xml:space="preserve"> (1)</t>
    </r>
  </si>
  <si>
    <r>
      <t>Recettes 
de fonctionnement</t>
    </r>
    <r>
      <rPr>
        <sz val="11"/>
        <color theme="1"/>
        <rFont val="Calibri"/>
        <family val="2"/>
        <scheme val="minor"/>
      </rPr>
      <t xml:space="preserve"> (2)</t>
    </r>
  </si>
  <si>
    <t>Selon la catégorie :</t>
  </si>
  <si>
    <t>A</t>
  </si>
  <si>
    <t>B</t>
  </si>
  <si>
    <t>C</t>
  </si>
  <si>
    <t>100 à 200 h.</t>
  </si>
  <si>
    <t>Droits de mutation à titre onéreux (DMTO)</t>
  </si>
  <si>
    <t>Taxe d'enlèvement des ordures ménagères (TEOM)</t>
  </si>
  <si>
    <t>Taxe intérieure de consommation sur les produits énergétiques (TICPE)</t>
  </si>
  <si>
    <t>Taxe d'apprentissage</t>
  </si>
  <si>
    <t>Autres</t>
  </si>
  <si>
    <t>Taxe sur la consommation finale de l'électricité (TCFE)</t>
  </si>
  <si>
    <t>Impôts et taxes perçus par les collectivités locales</t>
  </si>
  <si>
    <t>en valeur</t>
  </si>
  <si>
    <t>en %</t>
  </si>
  <si>
    <t>DGF voté en LFI</t>
  </si>
  <si>
    <r>
      <t xml:space="preserve">Masse répartie </t>
    </r>
    <r>
      <rPr>
        <vertAlign val="superscript"/>
        <sz val="10"/>
        <rFont val="Arial"/>
        <family val="2"/>
      </rPr>
      <t>(a)</t>
    </r>
  </si>
  <si>
    <t>Communes et groupements de communes à fiscalité propre</t>
  </si>
  <si>
    <t>Dotation forfaitaire des communes</t>
  </si>
  <si>
    <t>Dotation forfaitaire groupements touristiques</t>
  </si>
  <si>
    <t>Dotations d'aménagement</t>
  </si>
  <si>
    <t>Dotation forfaitaire</t>
  </si>
  <si>
    <t>Dotation de compensation</t>
  </si>
  <si>
    <t>Dotation de péréquation urbaine (DPU)</t>
  </si>
  <si>
    <t>Dotation de fonctionnement minimale (DFM)</t>
  </si>
  <si>
    <t>Effectifs</t>
  </si>
  <si>
    <t>Répartition par classe d'âge (en %)</t>
  </si>
  <si>
    <t>moins de
 40 ans</t>
  </si>
  <si>
    <t>de 40 
à 59 ans</t>
  </si>
  <si>
    <t>Conseillers régionaux et territoriaux</t>
  </si>
  <si>
    <t>Conseillers départementaux</t>
  </si>
  <si>
    <t xml:space="preserve">Conseillers communautaires </t>
  </si>
  <si>
    <t xml:space="preserve">Conseillers municipaux </t>
  </si>
  <si>
    <t>Champ : France métropolitaine + DOM.</t>
  </si>
  <si>
    <t>Élus locaux</t>
  </si>
  <si>
    <t>Ensemble des élus</t>
  </si>
  <si>
    <t>De 18 à 39 ans</t>
  </si>
  <si>
    <t>De 40 à 49 ans</t>
  </si>
  <si>
    <t>De 50 à 54 ans</t>
  </si>
  <si>
    <t>De 55 à 59 ans</t>
  </si>
  <si>
    <t>De 60 à 64 ans</t>
  </si>
  <si>
    <t>Population française de 18 à 99 ans</t>
  </si>
  <si>
    <t xml:space="preserve"> Les 42 communes de plus de 100 000 habitants</t>
  </si>
  <si>
    <t>Saint-Paul (974)</t>
  </si>
  <si>
    <t>Nancy (54)</t>
  </si>
  <si>
    <t>Source : DGCL, Banatic ; Insee, recensement de la population.</t>
  </si>
  <si>
    <t>Métropole de Lyon</t>
  </si>
  <si>
    <t>Métropoles</t>
  </si>
  <si>
    <t>Ensemble des groupements à fiscalité propre</t>
  </si>
  <si>
    <r>
      <t xml:space="preserve">Épargne brute </t>
    </r>
    <r>
      <rPr>
        <sz val="11"/>
        <color theme="1"/>
        <rFont val="Calibri"/>
        <family val="2"/>
        <scheme val="minor"/>
      </rPr>
      <t>(3) = (2)-(1)</t>
    </r>
  </si>
  <si>
    <r>
      <t xml:space="preserve">Dépenses d'investissement </t>
    </r>
    <r>
      <rPr>
        <b/>
        <vertAlign val="superscript"/>
        <sz val="11"/>
        <color theme="1"/>
        <rFont val="Calibri"/>
        <family val="2"/>
        <scheme val="minor"/>
      </rPr>
      <t>(c)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(4)</t>
    </r>
  </si>
  <si>
    <r>
      <t xml:space="preserve">Recettes d'investissement </t>
    </r>
    <r>
      <rPr>
        <vertAlign val="superscript"/>
        <sz val="11"/>
        <color theme="1"/>
        <rFont val="Calibri"/>
        <family val="2"/>
        <scheme val="minor"/>
      </rPr>
      <t>(d)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(5)</t>
    </r>
  </si>
  <si>
    <r>
      <t>Capacité / besoin de financement</t>
    </r>
    <r>
      <rPr>
        <sz val="11"/>
        <color theme="1"/>
        <rFont val="Calibri"/>
        <family val="2"/>
        <scheme val="minor"/>
      </rPr>
      <t xml:space="preserve"> = (2+5)-(1+4)</t>
    </r>
  </si>
  <si>
    <t>Emplois secondaires</t>
  </si>
  <si>
    <t>Nombre de groupements</t>
  </si>
  <si>
    <t>non défini</t>
  </si>
  <si>
    <t>chiffres du graphique</t>
  </si>
  <si>
    <t>Grenoble-Alpes-Métropole</t>
  </si>
  <si>
    <t>Métropole Toulon-Provence-Méditerranée</t>
  </si>
  <si>
    <t>Saint-Etienne Métropole</t>
  </si>
  <si>
    <t>Tours Métropole Val de Loire</t>
  </si>
  <si>
    <t>Clermont Auvergne Métropole</t>
  </si>
  <si>
    <t>Orléans Métropole</t>
  </si>
  <si>
    <t>Dijon Métropole</t>
  </si>
  <si>
    <t>adjoints</t>
  </si>
  <si>
    <t>dont : maires</t>
  </si>
  <si>
    <t>dont : présidents</t>
  </si>
  <si>
    <t>autres conseilllers</t>
  </si>
  <si>
    <t>Taxe sur les conventions d'assurance (TSCA)</t>
  </si>
  <si>
    <t>Taxe sur les certificats d'immatriculation</t>
  </si>
  <si>
    <t>(c) Hors remboursements de dette.</t>
  </si>
  <si>
    <t>(d) Hors emprunts.</t>
  </si>
  <si>
    <t>(a) Y compris les EPT et la métropole de Lyon.</t>
  </si>
  <si>
    <t>CU Grand Paris Seine et Oise</t>
  </si>
  <si>
    <t>CA Versailles Grand Parc (CAVGP)</t>
  </si>
  <si>
    <t>100 000 à 300 000h.</t>
  </si>
  <si>
    <t>Plus de 300 000h.</t>
  </si>
  <si>
    <t>Autres dépenses de fonctionnement</t>
  </si>
  <si>
    <t>Frais de personnel</t>
  </si>
  <si>
    <t>Achats et charges</t>
  </si>
  <si>
    <t xml:space="preserve">Dépenses d'intervention </t>
  </si>
  <si>
    <t>Impôts et taxes</t>
  </si>
  <si>
    <t>Concours de l'État</t>
  </si>
  <si>
    <t>Autres recettes</t>
  </si>
  <si>
    <t>(a) Collaborateurs de cabinet, assistants maternels et familiaux, apprentis.</t>
  </si>
  <si>
    <t>EQTP : équivalents temps plein.</t>
  </si>
  <si>
    <t>(en millions d'euros)</t>
  </si>
  <si>
    <t>Régions
et collectivités territoriales uniques</t>
  </si>
  <si>
    <t xml:space="preserve">Total des impôts et taxes </t>
  </si>
  <si>
    <t>Impôts et taxes de la section de fonctionnement</t>
  </si>
  <si>
    <t>Taxes annexes (Gemapi et TASA)</t>
  </si>
  <si>
    <t>Taxe d'aménagement</t>
  </si>
  <si>
    <t>Taxe de séjour</t>
  </si>
  <si>
    <t>Impôts et taxes Corse et Outre-mer</t>
  </si>
  <si>
    <t>(a) Source : Recensement des éléments d'imposition (REI).</t>
  </si>
  <si>
    <t>(b) Source : Comptes de gestion.</t>
  </si>
  <si>
    <t>Champ : ensemble des budgets (principaux et annexes) des collectivités locales et de leurs syndicats.</t>
  </si>
  <si>
    <t>Conseillers communautaires</t>
  </si>
  <si>
    <t>Conseillers municipaux</t>
  </si>
  <si>
    <t>Fraction de TVA</t>
  </si>
  <si>
    <r>
      <t>Impôts et taxes de la section d'investissement</t>
    </r>
    <r>
      <rPr>
        <b/>
        <vertAlign val="superscript"/>
        <sz val="10"/>
        <color theme="1"/>
        <rFont val="Arial"/>
        <family val="2"/>
      </rPr>
      <t xml:space="preserve"> (b)</t>
    </r>
  </si>
  <si>
    <t>Ensemble des mandats</t>
  </si>
  <si>
    <t>Âge moyen</t>
  </si>
  <si>
    <t>Nombre d'élus locaux au 1er janvier 2020 et répartition par âge</t>
  </si>
  <si>
    <t>Lecture : les élus de moins de 40 ans représentent 9 % de l'ensemble des élus.</t>
  </si>
  <si>
    <t>Source : DGCL. Données : Ministère de l'Intérieur, Répertoire national des élus ; Insee, estimations de population.</t>
  </si>
  <si>
    <t>65 ans ou plus</t>
  </si>
  <si>
    <t>COUVERTURE (gris)</t>
  </si>
  <si>
    <t>Commune (n° du dép.)</t>
  </si>
  <si>
    <r>
      <t>119 454</t>
    </r>
    <r>
      <rPr>
        <vertAlign val="superscript"/>
        <sz val="10"/>
        <color theme="1"/>
        <rFont val="Calibri"/>
        <family val="2"/>
        <scheme val="minor"/>
      </rPr>
      <t xml:space="preserve"> (a)</t>
    </r>
  </si>
  <si>
    <t>(a) À contour identique à celui de 2020.</t>
  </si>
  <si>
    <r>
      <t>L'intercommunalité à fiscalité propre au 1</t>
    </r>
    <r>
      <rPr>
        <b/>
        <vertAlign val="superscript"/>
        <sz val="11"/>
        <rFont val="Arial"/>
        <family val="2"/>
      </rPr>
      <t>er</t>
    </r>
    <r>
      <rPr>
        <b/>
        <sz val="11"/>
        <rFont val="Arial"/>
        <family val="2"/>
      </rPr>
      <t xml:space="preserve"> janvier 2020</t>
    </r>
  </si>
  <si>
    <r>
      <t>Les syndicats au 1</t>
    </r>
    <r>
      <rPr>
        <b/>
        <vertAlign val="superscript"/>
        <sz val="11"/>
        <rFont val="Arial"/>
        <family val="2"/>
      </rPr>
      <t>er</t>
    </r>
    <r>
      <rPr>
        <b/>
        <sz val="11"/>
        <rFont val="Arial"/>
        <family val="2"/>
      </rPr>
      <t xml:space="preserve"> janvier 2020</t>
    </r>
  </si>
  <si>
    <t>CU Le Havre Seine Métropole</t>
  </si>
  <si>
    <t>(b) Population totale en vigueur en 2020 (millésimée 2017)</t>
  </si>
  <si>
    <t>(a) Bien qu'elle soit une collectivité territoriale, la métropole de Lyon est prise en compte dans cette liste car elle exerce les compétences d'un EPCI à fiscalité propre.</t>
  </si>
  <si>
    <r>
      <t>Les 36 EPCI à fiscalité propre</t>
    </r>
    <r>
      <rPr>
        <b/>
        <vertAlign val="superscript"/>
        <sz val="11"/>
        <rFont val="Arial"/>
        <family val="2"/>
      </rPr>
      <t xml:space="preserve"> (a)</t>
    </r>
    <r>
      <rPr>
        <b/>
        <sz val="11"/>
        <rFont val="Arial"/>
        <family val="2"/>
      </rPr>
      <t xml:space="preserve"> de plus de 250 000 habitants</t>
    </r>
  </si>
  <si>
    <t>66,8 millions d'habitants en France au 1er janvier 2020, répartis dans 34 968 communes, 
101 départements et 18 régions.</t>
  </si>
  <si>
    <t>De 0 à 200 habitants</t>
  </si>
  <si>
    <t>De 200 à 500 habitants</t>
  </si>
  <si>
    <t>De 500 à 2 000 habitants</t>
  </si>
  <si>
    <t>De 2 000 à 5 000 habitants</t>
  </si>
  <si>
    <t>De 5 000 à 10 000 habitants</t>
  </si>
  <si>
    <t>De 10 000 à 20 000 habitants</t>
  </si>
  <si>
    <t>De 20 000 à 50 000 habitants</t>
  </si>
  <si>
    <t>De 50 000 à 100 000 habitants</t>
  </si>
  <si>
    <t>100 000 habitants et plus</t>
  </si>
  <si>
    <t>Moins de 200 habitants</t>
  </si>
  <si>
    <t>Moins de 500 habitants</t>
  </si>
  <si>
    <t>Moins de 2 000 habitants</t>
  </si>
  <si>
    <t>Moins de 5 000 habitants</t>
  </si>
  <si>
    <t>Moins de 10 000 habitants</t>
  </si>
  <si>
    <t>Moins de 20 000 habitants</t>
  </si>
  <si>
    <t>Moins de 50 000 habitants</t>
  </si>
  <si>
    <t>Moins de 100 000 habitants</t>
  </si>
  <si>
    <t>Moins de 300 000 habitants</t>
  </si>
  <si>
    <t>De 300 000 à 500 000 habitants</t>
  </si>
  <si>
    <t>De 500 000 à 800 000 habitants</t>
  </si>
  <si>
    <t>800 000 habitants ou plus</t>
  </si>
  <si>
    <t>Moins de 1 000 000 habitants</t>
  </si>
  <si>
    <t>De 1 000 000  à 4 000 000 habitants</t>
  </si>
  <si>
    <t>De 4 000 000  à 6 000 000 habitants</t>
  </si>
  <si>
    <t>6 000 000 habitants ou plus</t>
  </si>
  <si>
    <t>(en nombre d'habitants)</t>
  </si>
  <si>
    <t>Secteur communal 
(y compris 
syndicats)</t>
  </si>
  <si>
    <t>Ensemble
2019</t>
  </si>
  <si>
    <r>
      <t>Impôts locaux</t>
    </r>
    <r>
      <rPr>
        <b/>
        <vertAlign val="superscript"/>
        <sz val="10"/>
        <color theme="1"/>
        <rFont val="Arial"/>
        <family val="2"/>
      </rPr>
      <t xml:space="preserve"> (a)</t>
    </r>
  </si>
  <si>
    <r>
      <t>Autres Impôts et taxes</t>
    </r>
    <r>
      <rPr>
        <b/>
        <vertAlign val="superscript"/>
        <sz val="10"/>
        <color theme="1"/>
        <rFont val="Arial"/>
        <family val="2"/>
      </rPr>
      <t xml:space="preserve"> (b)</t>
    </r>
  </si>
  <si>
    <t xml:space="preserve">Source : DGCL. Données DGFiP. </t>
  </si>
  <si>
    <t>-</t>
  </si>
  <si>
    <t>2018 / 2017</t>
  </si>
  <si>
    <t>- Organismes communaux</t>
  </si>
  <si>
    <t>- Organismes intercommunaux</t>
  </si>
  <si>
    <t xml:space="preserve">- Organismes départementaux </t>
  </si>
  <si>
    <t>- Régions et CTU</t>
  </si>
  <si>
    <t>Contrats aidés</t>
  </si>
  <si>
    <r>
      <t>- Autres</t>
    </r>
    <r>
      <rPr>
        <vertAlign val="superscript"/>
        <sz val="10"/>
        <rFont val="Arial"/>
        <family val="2"/>
      </rPr>
      <t>(b)</t>
    </r>
  </si>
  <si>
    <t>(b) OPHLM, caisses de crédit municipal, régies, EPA locaux.</t>
  </si>
  <si>
    <t>Champ : France hors Mayotte. Tous statuts.</t>
  </si>
  <si>
    <t>Structures des emplois dans les trois versants de la fonction publique</t>
  </si>
  <si>
    <t>(en %)</t>
  </si>
  <si>
    <t>Fonction publique territoriale</t>
  </si>
  <si>
    <t>Fonction publique hospitalière</t>
  </si>
  <si>
    <t xml:space="preserve">Fonction publique de l’État </t>
  </si>
  <si>
    <t>Proportion de femmes</t>
  </si>
  <si>
    <t>Proportion d'agents de catégorie A</t>
  </si>
  <si>
    <t>Proportion d'agents de catégorie C</t>
  </si>
  <si>
    <t>Part du travai à temps partiel</t>
  </si>
  <si>
    <t>Proportion d'agents de 50 ans ou plus</t>
  </si>
  <si>
    <t>Emplois principaux de l'ensemble des trois fonctions publiques, y compris contrats aidés</t>
  </si>
  <si>
    <t>Ensemble 
des communes</t>
  </si>
  <si>
    <t>Taux d'administration des communes, selon leur taille</t>
  </si>
  <si>
    <t>60 ans
 ou plus</t>
  </si>
  <si>
    <t>LES FINANCES DES COLLECTIVITÉS LOCALES EN 2019</t>
  </si>
  <si>
    <t>Taxe d'habitation (TH+THLV)</t>
  </si>
  <si>
    <r>
      <t>Dépenses 
de fonctionnement</t>
    </r>
    <r>
      <rPr>
        <sz val="11"/>
        <rFont val="Calibri"/>
        <family val="2"/>
        <scheme val="minor"/>
      </rPr>
      <t xml:space="preserve"> (1)</t>
    </r>
  </si>
  <si>
    <r>
      <t>Recettes 
de fonctionnement</t>
    </r>
    <r>
      <rPr>
        <sz val="11"/>
        <rFont val="Calibri"/>
        <family val="2"/>
        <scheme val="minor"/>
      </rPr>
      <t xml:space="preserve"> (2)</t>
    </r>
  </si>
  <si>
    <r>
      <t xml:space="preserve">Épargne brute </t>
    </r>
    <r>
      <rPr>
        <sz val="11"/>
        <rFont val="Calibri"/>
        <family val="2"/>
        <scheme val="minor"/>
      </rPr>
      <t>(3) = (2)-(1)</t>
    </r>
  </si>
  <si>
    <t>(a) Évolution à champ constant, c'est-à-dire hors Paris.</t>
  </si>
  <si>
    <t>Groupements à fiscalité propre</t>
  </si>
  <si>
    <t>Régions et CTU</t>
  </si>
  <si>
    <t>Évolution 2019 / 2018</t>
  </si>
  <si>
    <t>(b) Y compris collectivités territoriales uniques de Martinique, Guyane et Corse.</t>
  </si>
  <si>
    <t>(b) Hors remboursements de dette.</t>
  </si>
  <si>
    <t>(c) Hors emprunts.</t>
  </si>
  <si>
    <r>
      <t xml:space="preserve">Recettes d'investissement </t>
    </r>
    <r>
      <rPr>
        <vertAlign val="superscript"/>
        <sz val="11"/>
        <rFont val="Calibri"/>
        <family val="2"/>
        <scheme val="minor"/>
      </rPr>
      <t>(c)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(5)</t>
    </r>
  </si>
  <si>
    <r>
      <t>Dépenses d'investissement</t>
    </r>
    <r>
      <rPr>
        <sz val="11"/>
        <rFont val="Calibri"/>
        <family val="2"/>
        <scheme val="minor"/>
      </rPr>
      <t xml:space="preserve"> </t>
    </r>
    <r>
      <rPr>
        <vertAlign val="superscript"/>
        <sz val="11"/>
        <rFont val="Calibri"/>
        <family val="2"/>
        <scheme val="minor"/>
      </rPr>
      <t>(b)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(4)</t>
    </r>
  </si>
  <si>
    <t>Emplois principaux y compris contrats aidés</t>
  </si>
  <si>
    <t xml:space="preserve">Source : DGCL. Données Insee, recensement de la population.
Population municipale en vigueur en 2020 (millésimée 2017), délimitation communale au 1er janvier 2020.
</t>
  </si>
  <si>
    <t>Source : DGCL. Données Insee, Recensement de la population. 
Champ : France.</t>
  </si>
  <si>
    <t>Source : DGCL. Données Insee, SIASP.</t>
  </si>
  <si>
    <t>Source : DGCL. Données DGFIP, comptes de gestion, budgets principaux.</t>
  </si>
  <si>
    <t>DGF 2020
(en millions d'euros)</t>
  </si>
  <si>
    <t>Evolution 2020 / 2019</t>
  </si>
  <si>
    <t>Répartition de la DGF 2020</t>
  </si>
  <si>
    <r>
      <t xml:space="preserve">  2015</t>
    </r>
    <r>
      <rPr>
        <sz val="9"/>
        <color theme="0"/>
        <rFont val="Arial"/>
        <family val="2"/>
      </rPr>
      <t xml:space="preserve"> (millésimée 2012)</t>
    </r>
  </si>
  <si>
    <r>
      <t xml:space="preserve">  2020</t>
    </r>
    <r>
      <rPr>
        <sz val="9"/>
        <color theme="0"/>
        <rFont val="Arial"/>
        <family val="2"/>
      </rPr>
      <t xml:space="preserve"> (millésimée 2017)</t>
    </r>
  </si>
  <si>
    <r>
      <t>Ensemble</t>
    </r>
    <r>
      <rPr>
        <b/>
        <vertAlign val="superscript"/>
        <sz val="9.5"/>
        <color theme="0"/>
        <rFont val="Arial"/>
        <family val="2"/>
      </rPr>
      <t>(a)</t>
    </r>
  </si>
  <si>
    <r>
      <t>EPCI à fiscalité propre</t>
    </r>
    <r>
      <rPr>
        <b/>
        <vertAlign val="superscript"/>
        <sz val="10"/>
        <color theme="0"/>
        <rFont val="Arial"/>
        <family val="2"/>
      </rPr>
      <t xml:space="preserve"> (a)</t>
    </r>
  </si>
  <si>
    <r>
      <t xml:space="preserve">Population totale </t>
    </r>
    <r>
      <rPr>
        <b/>
        <vertAlign val="superscript"/>
        <sz val="10"/>
        <color theme="0"/>
        <rFont val="Arial"/>
        <family val="2"/>
      </rPr>
      <t>(b)</t>
    </r>
  </si>
  <si>
    <t>246 milliards d'euros de dépenses totales en 2019</t>
  </si>
  <si>
    <r>
      <t>Groupements à fiscalité propre</t>
    </r>
    <r>
      <rPr>
        <b/>
        <vertAlign val="superscript"/>
        <sz val="11"/>
        <color theme="0"/>
        <rFont val="Arial"/>
        <family val="2"/>
      </rPr>
      <t>(a)</t>
    </r>
  </si>
  <si>
    <r>
      <t>Secteur communal</t>
    </r>
    <r>
      <rPr>
        <b/>
        <vertAlign val="superscript"/>
        <sz val="11"/>
        <color theme="0"/>
        <rFont val="Arial"/>
        <family val="2"/>
      </rPr>
      <t>(a)</t>
    </r>
  </si>
  <si>
    <r>
      <t xml:space="preserve">Régions et 
CTU </t>
    </r>
    <r>
      <rPr>
        <b/>
        <vertAlign val="superscript"/>
        <sz val="11"/>
        <color theme="0"/>
        <rFont val="Arial"/>
        <family val="2"/>
      </rPr>
      <t>(b)</t>
    </r>
  </si>
  <si>
    <r>
      <t>Communes</t>
    </r>
    <r>
      <rPr>
        <b/>
        <vertAlign val="superscript"/>
        <sz val="10"/>
        <color theme="0"/>
        <rFont val="Arial"/>
        <family val="2"/>
      </rPr>
      <t xml:space="preserve"> (a)</t>
    </r>
  </si>
  <si>
    <r>
      <t xml:space="preserve">Secteur communal </t>
    </r>
    <r>
      <rPr>
        <b/>
        <vertAlign val="superscript"/>
        <sz val="11"/>
        <color theme="0"/>
        <rFont val="Arial"/>
        <family val="2"/>
      </rPr>
      <t>(a)</t>
    </r>
  </si>
  <si>
    <r>
      <t>Départements</t>
    </r>
    <r>
      <rPr>
        <b/>
        <vertAlign val="superscript"/>
        <sz val="10"/>
        <color theme="0"/>
        <rFont val="Arial"/>
        <family val="2"/>
      </rPr>
      <t xml:space="preserve"> (a)</t>
    </r>
  </si>
  <si>
    <t>Dotation de compensation des EPCI</t>
  </si>
  <si>
    <t>Dotation de solidarité urbaine (DSU)</t>
  </si>
  <si>
    <t>Dotation de solidarité rurale (DSR)</t>
  </si>
  <si>
    <t>Dotation d'intercommunalité</t>
  </si>
  <si>
    <t>Dotation nationale 
de péréquation (DNP)</t>
  </si>
  <si>
    <r>
      <t>Part des femmes parmi les élus locaux au 1er janvier 2020, 
selon l'âge</t>
    </r>
    <r>
      <rPr>
        <b/>
        <sz val="12"/>
        <color rgb="FFFF0000"/>
        <rFont val="Arial"/>
        <family val="2"/>
      </rPr>
      <t/>
    </r>
  </si>
  <si>
    <t>Mandat</t>
  </si>
  <si>
    <r>
      <rPr>
        <b/>
        <sz val="11"/>
        <color theme="1"/>
        <rFont val="Calibri"/>
        <family val="2"/>
        <scheme val="minor"/>
      </rPr>
      <t>Dette au 31/12</t>
    </r>
    <r>
      <rPr>
        <sz val="11"/>
        <color theme="1"/>
        <rFont val="Calibri"/>
        <family val="2"/>
        <scheme val="minor"/>
      </rPr>
      <t xml:space="preserve"> (8)</t>
    </r>
  </si>
  <si>
    <r>
      <t>Dette au 31/12</t>
    </r>
    <r>
      <rPr>
        <sz val="11"/>
        <color theme="1"/>
        <rFont val="Calibri"/>
        <family val="2"/>
        <scheme val="minor"/>
      </rPr>
      <t xml:space="preserve"> (8)</t>
    </r>
  </si>
  <si>
    <r>
      <t>Remboursements de dette</t>
    </r>
    <r>
      <rPr>
        <sz val="10"/>
        <rFont val="Arial"/>
        <family val="2"/>
      </rPr>
      <t xml:space="preserve"> (6)</t>
    </r>
  </si>
  <si>
    <r>
      <t>Emprunts</t>
    </r>
    <r>
      <rPr>
        <sz val="10"/>
        <rFont val="Arial"/>
        <family val="2"/>
      </rPr>
      <t xml:space="preserve"> (7)</t>
    </r>
  </si>
  <si>
    <t>Sources : DGCL, Banatic ;  Insee, Recensement de la population, population totale en vigueur en 2020 (millésimée 2017).</t>
  </si>
  <si>
    <t>(a) Bien qu'elle soit une collectivité territoriale, la métropole de Lyon est prise en compte dans ce total car elle exerce les compétences d'un EPCI à fiscalité propre.
Par ailleurs, 4 îles monocommunales bénéficient d'une dérogation législative et ne sont pas membres d'un EPCI à fiscalité propre : Yeu, Bréhat, Sein et Ouessant.</t>
  </si>
  <si>
    <t>Versement mobilité (VM)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</si>
</sst>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164" formatCode="_-* #,##0.00\ _€_-;\-* #,##0.00\ _€_-;_-* &quot;-&quot;??\ _€_-;_-@_-"/>
    <numFmt numFmtId="165" formatCode="0.0%"/>
    <numFmt numFmtId="166" formatCode="0.0"/>
    <numFmt numFmtId="167" formatCode="0.0&quot; années&quot;"/>
    <numFmt numFmtId="168" formatCode="\+0.0%;\-0.0%"/>
    <numFmt numFmtId="169" formatCode="0.0&quot; ans&quot;"/>
    <numFmt numFmtId="170" formatCode="0.000"/>
    <numFmt numFmtId="171" formatCode="_-* #,##0.0\ _€_-;\-* #,##0.0\ _€_-;_-* &quot;-&quot;??\ _€_-;_-@_-"/>
    <numFmt numFmtId="172" formatCode="\+0.0&quot; pt&quot;;\-0.0&quot; pt&quot;"/>
    <numFmt numFmtId="173" formatCode="_-* #,##0\ _€_-;\-* #,##0\ _€_-;_-* &quot;-&quot;??\ _€_-;_-@_-"/>
    <numFmt numFmtId="174" formatCode="#,##0.00000"/>
    <numFmt numFmtId="175" formatCode="0.0000%"/>
    <numFmt numFmtId="176" formatCode="0.000%"/>
    <numFmt numFmtId="177" formatCode="\+0.00%;\-0.00%"/>
    <numFmt numFmtId="178" formatCode="#,##0.0"/>
    <numFmt numFmtId="179" formatCode="#,##0.0_ ;\-#,##0.0\ "/>
    <numFmt numFmtId="180" formatCode="0.0&quot; an&quot;"/>
    <numFmt numFmtId="181" formatCode="\+0;\-0"/>
    <numFmt numFmtId="182" formatCode="0&quot; %&quot;"/>
    <numFmt numFmtId="183" formatCode="\+&quot; &quot;0.0&quot; &quot;%;\-&quot; &quot;0.0&quot; &quot;%"/>
    <numFmt numFmtId="184" formatCode="\+0.0;\-0.0"/>
  </numFmts>
  <fonts count="8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0"/>
      <name val="MS Sans Serif"/>
      <family val="2"/>
    </font>
    <font>
      <b/>
      <i/>
      <sz val="10"/>
      <color indexed="56"/>
      <name val="Arial"/>
      <family val="2"/>
    </font>
    <font>
      <sz val="12"/>
      <name val="MS Sans Serif"/>
      <family val="2"/>
    </font>
    <font>
      <sz val="9.5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i/>
      <sz val="9.5"/>
      <name val="Arial"/>
      <family val="2"/>
    </font>
    <font>
      <b/>
      <sz val="11"/>
      <name val="Arial"/>
      <family val="2"/>
    </font>
    <font>
      <vertAlign val="superscript"/>
      <sz val="10"/>
      <name val="Arial"/>
      <family val="2"/>
    </font>
    <font>
      <b/>
      <sz val="12"/>
      <color rgb="FF000000"/>
      <name val="Arial"/>
      <family val="2"/>
    </font>
    <font>
      <b/>
      <sz val="9.5"/>
      <name val="Arial"/>
      <family val="2"/>
    </font>
    <font>
      <i/>
      <sz val="8"/>
      <name val="Arial"/>
      <family val="2"/>
    </font>
    <font>
      <i/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9.5"/>
      <color theme="4" tint="-0.249977111117893"/>
      <name val="Arial"/>
      <family val="2"/>
    </font>
    <font>
      <i/>
      <sz val="10"/>
      <color theme="4" tint="-0.249977111117893"/>
      <name val="Arial"/>
      <family val="2"/>
    </font>
    <font>
      <sz val="9.5"/>
      <color theme="4" tint="-0.249977111117893"/>
      <name val="Arial"/>
      <family val="2"/>
    </font>
    <font>
      <sz val="10"/>
      <color theme="1"/>
      <name val="MS Sans Serif"/>
      <family val="2"/>
    </font>
    <font>
      <sz val="9"/>
      <color theme="1"/>
      <name val="Arial"/>
      <family val="2"/>
    </font>
    <font>
      <b/>
      <sz val="8"/>
      <color indexed="10"/>
      <name val="Arial"/>
      <family val="2"/>
    </font>
    <font>
      <b/>
      <i/>
      <sz val="10"/>
      <name val="Arial"/>
      <family val="2"/>
    </font>
    <font>
      <i/>
      <sz val="10"/>
      <name val="MS Sans Serif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b/>
      <sz val="9"/>
      <color indexed="12"/>
      <name val="Arial"/>
      <family val="2"/>
    </font>
    <font>
      <i/>
      <sz val="8"/>
      <color indexed="12"/>
      <name val="Arial"/>
      <family val="2"/>
    </font>
    <font>
      <i/>
      <sz val="11"/>
      <color indexed="8"/>
      <name val="Calibri"/>
      <family val="2"/>
    </font>
    <font>
      <i/>
      <sz val="8"/>
      <color theme="4" tint="-0.249977111117893"/>
      <name val="Arial"/>
      <family val="2"/>
    </font>
    <font>
      <sz val="10"/>
      <color theme="4" tint="-0.249977111117893"/>
      <name val="Arial"/>
      <family val="2"/>
    </font>
    <font>
      <sz val="9"/>
      <color indexed="8"/>
      <name val="Arial"/>
      <family val="2"/>
    </font>
    <font>
      <b/>
      <sz val="12"/>
      <color indexed="8"/>
      <name val="Calibri"/>
      <family val="2"/>
    </font>
    <font>
      <i/>
      <sz val="11"/>
      <color theme="4" tint="-0.249977111117893"/>
      <name val="Arial"/>
      <family val="2"/>
    </font>
    <font>
      <sz val="10"/>
      <color indexed="8"/>
      <name val="Arial"/>
      <family val="2"/>
    </font>
    <font>
      <i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8"/>
      <name val="Arial"/>
      <family val="2"/>
    </font>
    <font>
      <sz val="10"/>
      <color theme="1"/>
      <name val="Calibri"/>
      <family val="2"/>
      <scheme val="minor"/>
    </font>
    <font>
      <b/>
      <i/>
      <sz val="9.5"/>
      <name val="Arial"/>
      <family val="2"/>
    </font>
    <font>
      <b/>
      <vertAlign val="superscript"/>
      <sz val="11"/>
      <name val="Arial"/>
      <family val="2"/>
    </font>
    <font>
      <i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2"/>
      <color rgb="FFFF0000"/>
      <name val="Arial"/>
      <family val="2"/>
    </font>
    <font>
      <sz val="10"/>
      <color rgb="FF0070C0"/>
      <name val="Arial"/>
      <family val="2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9.5"/>
      <color rgb="FFFF0000"/>
      <name val="Arial"/>
      <family val="2"/>
    </font>
    <font>
      <vertAlign val="superscript"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4" tint="-0.249977111117893"/>
      <name val="Arial"/>
      <family val="2"/>
    </font>
    <font>
      <b/>
      <sz val="10"/>
      <name val="MS Sans Serif"/>
      <family val="2"/>
    </font>
    <font>
      <b/>
      <sz val="12"/>
      <color indexed="8"/>
      <name val="Arial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theme="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9.5"/>
      <color theme="0"/>
      <name val="Arial"/>
      <family val="2"/>
    </font>
    <font>
      <sz val="10"/>
      <color theme="0"/>
      <name val="Calibri"/>
      <family val="2"/>
      <scheme val="minor"/>
    </font>
    <font>
      <sz val="9"/>
      <color theme="0"/>
      <name val="Arial"/>
      <family val="2"/>
    </font>
    <font>
      <b/>
      <vertAlign val="superscript"/>
      <sz val="9.5"/>
      <color theme="0"/>
      <name val="Arial"/>
      <family val="2"/>
    </font>
    <font>
      <sz val="9.5"/>
      <color theme="0"/>
      <name val="Arial"/>
      <family val="2"/>
    </font>
    <font>
      <b/>
      <vertAlign val="superscript"/>
      <sz val="10"/>
      <color theme="0"/>
      <name val="Arial"/>
      <family val="2"/>
    </font>
    <font>
      <sz val="11"/>
      <name val="Calibri"/>
      <family val="2"/>
    </font>
    <font>
      <b/>
      <vertAlign val="superscript"/>
      <sz val="11"/>
      <color theme="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3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3" tint="0.39994506668294322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3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3"/>
      </top>
      <bottom style="thin">
        <color theme="0"/>
      </bottom>
      <diagonal/>
    </border>
    <border>
      <left style="thin">
        <color theme="0"/>
      </left>
      <right/>
      <top style="thin">
        <color theme="3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3"/>
      </bottom>
      <diagonal/>
    </border>
    <border>
      <left style="thin">
        <color theme="0"/>
      </left>
      <right/>
      <top style="thin">
        <color theme="0"/>
      </top>
      <bottom style="thin">
        <color theme="3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3"/>
      </top>
      <bottom/>
      <diagonal/>
    </border>
    <border>
      <left style="thin">
        <color theme="0"/>
      </left>
      <right/>
      <top style="thin">
        <color theme="3"/>
      </top>
      <bottom/>
      <diagonal/>
    </border>
  </borders>
  <cellStyleXfs count="18">
    <xf numFmtId="0" fontId="0" fillId="0" borderId="0"/>
    <xf numFmtId="164" fontId="6" fillId="0" borderId="0" applyFont="0" applyFill="0" applyBorder="0" applyAlignment="0" applyProtection="0"/>
    <xf numFmtId="0" fontId="17" fillId="0" borderId="0"/>
    <xf numFmtId="0" fontId="15" fillId="0" borderId="0"/>
    <xf numFmtId="0" fontId="15" fillId="0" borderId="0"/>
    <xf numFmtId="9" fontId="6" fillId="0" borderId="0" applyFont="0" applyFill="0" applyBorder="0" applyAlignment="0" applyProtection="0"/>
    <xf numFmtId="0" fontId="6" fillId="0" borderId="0"/>
    <xf numFmtId="0" fontId="21" fillId="0" borderId="0"/>
    <xf numFmtId="164" fontId="21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0" fontId="6" fillId="0" borderId="0"/>
    <xf numFmtId="0" fontId="3" fillId="0" borderId="0"/>
    <xf numFmtId="164" fontId="3" fillId="0" borderId="0" applyFont="0" applyFill="0" applyBorder="0" applyAlignment="0" applyProtection="0"/>
  </cellStyleXfs>
  <cellXfs count="507">
    <xf numFmtId="0" fontId="0" fillId="0" borderId="0" xfId="0"/>
    <xf numFmtId="0" fontId="16" fillId="0" borderId="0" xfId="4" applyFont="1" applyAlignment="1">
      <alignment vertical="center"/>
    </xf>
    <xf numFmtId="0" fontId="0" fillId="0" borderId="0" xfId="2" applyFont="1" applyFill="1" applyAlignment="1">
      <alignment vertical="center"/>
    </xf>
    <xf numFmtId="3" fontId="16" fillId="0" borderId="0" xfId="4" applyNumberFormat="1" applyFont="1" applyAlignment="1">
      <alignment vertical="center"/>
    </xf>
    <xf numFmtId="4" fontId="7" fillId="0" borderId="0" xfId="0" applyNumberFormat="1" applyFont="1" applyFill="1" applyBorder="1"/>
    <xf numFmtId="0" fontId="7" fillId="0" borderId="0" xfId="0" applyFont="1" applyFill="1" applyBorder="1" applyAlignment="1">
      <alignment horizontal="right"/>
    </xf>
    <xf numFmtId="0" fontId="20" fillId="0" borderId="0" xfId="0" applyFont="1"/>
    <xf numFmtId="0" fontId="10" fillId="0" borderId="0" xfId="2" applyFont="1" applyFill="1" applyAlignment="1">
      <alignment vertical="center"/>
    </xf>
    <xf numFmtId="0" fontId="21" fillId="2" borderId="0" xfId="7" applyNumberFormat="1" applyFont="1" applyFill="1" applyBorder="1" applyAlignment="1" applyProtection="1"/>
    <xf numFmtId="0" fontId="21" fillId="4" borderId="0" xfId="7" applyNumberFormat="1" applyFont="1" applyFill="1" applyBorder="1" applyAlignment="1" applyProtection="1"/>
    <xf numFmtId="0" fontId="6" fillId="0" borderId="0" xfId="2" applyFont="1" applyFill="1" applyAlignment="1">
      <alignment vertical="center"/>
    </xf>
    <xf numFmtId="0" fontId="21" fillId="0" borderId="0" xfId="7" applyNumberFormat="1" applyFont="1" applyFill="1" applyBorder="1" applyAlignment="1" applyProtection="1"/>
    <xf numFmtId="0" fontId="6" fillId="0" borderId="0" xfId="0" applyFont="1" applyFill="1" applyBorder="1"/>
    <xf numFmtId="0" fontId="25" fillId="0" borderId="0" xfId="0" applyFont="1" applyFill="1" applyAlignment="1">
      <alignment horizontal="left" readingOrder="1"/>
    </xf>
    <xf numFmtId="0" fontId="16" fillId="0" borderId="0" xfId="4" applyFont="1" applyFill="1" applyAlignment="1">
      <alignment vertical="center"/>
    </xf>
    <xf numFmtId="0" fontId="0" fillId="0" borderId="0" xfId="0" applyFill="1"/>
    <xf numFmtId="0" fontId="16" fillId="2" borderId="0" xfId="4" applyFont="1" applyFill="1" applyAlignment="1">
      <alignment vertical="center"/>
    </xf>
    <xf numFmtId="0" fontId="9" fillId="2" borderId="0" xfId="4" applyFont="1" applyFill="1" applyAlignment="1">
      <alignment vertical="center"/>
    </xf>
    <xf numFmtId="0" fontId="0" fillId="2" borderId="0" xfId="0" applyFill="1"/>
    <xf numFmtId="0" fontId="16" fillId="2" borderId="0" xfId="4" applyFont="1" applyFill="1" applyBorder="1" applyAlignment="1">
      <alignment vertical="center"/>
    </xf>
    <xf numFmtId="0" fontId="0" fillId="0" borderId="0" xfId="0" applyFont="1" applyFill="1"/>
    <xf numFmtId="168" fontId="0" fillId="0" borderId="0" xfId="0" applyNumberFormat="1" applyFont="1" applyFill="1" applyBorder="1" applyAlignment="1"/>
    <xf numFmtId="0" fontId="6" fillId="0" borderId="0" xfId="0" applyFont="1" applyFill="1"/>
    <xf numFmtId="10" fontId="0" fillId="0" borderId="0" xfId="0" applyNumberFormat="1" applyFont="1" applyFill="1"/>
    <xf numFmtId="0" fontId="10" fillId="2" borderId="0" xfId="0" applyFont="1" applyFill="1"/>
    <xf numFmtId="0" fontId="11" fillId="2" borderId="0" xfId="0" applyFont="1" applyFill="1"/>
    <xf numFmtId="0" fontId="3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/>
    <xf numFmtId="0" fontId="13" fillId="0" borderId="0" xfId="0" applyFont="1" applyFill="1"/>
    <xf numFmtId="0" fontId="10" fillId="0" borderId="0" xfId="0" applyFont="1" applyFill="1" applyBorder="1"/>
    <xf numFmtId="3" fontId="13" fillId="0" borderId="0" xfId="0" applyNumberFormat="1" applyFont="1" applyFill="1" applyBorder="1"/>
    <xf numFmtId="170" fontId="7" fillId="0" borderId="0" xfId="0" applyNumberFormat="1" applyFont="1" applyFill="1" applyBorder="1" applyAlignment="1">
      <alignment horizontal="right" vertical="center"/>
    </xf>
    <xf numFmtId="1" fontId="0" fillId="0" borderId="0" xfId="0" applyNumberFormat="1" applyFill="1" applyBorder="1" applyAlignment="1">
      <alignment horizontal="right"/>
    </xf>
    <xf numFmtId="2" fontId="13" fillId="0" borderId="0" xfId="0" applyNumberFormat="1" applyFont="1" applyFill="1" applyBorder="1"/>
    <xf numFmtId="2" fontId="37" fillId="0" borderId="0" xfId="0" applyNumberFormat="1" applyFont="1" applyFill="1" applyBorder="1"/>
    <xf numFmtId="0" fontId="0" fillId="0" borderId="0" xfId="0" applyFill="1" applyBorder="1"/>
    <xf numFmtId="2" fontId="28" fillId="0" borderId="0" xfId="0" applyNumberFormat="1" applyFont="1" applyFill="1"/>
    <xf numFmtId="0" fontId="0" fillId="0" borderId="0" xfId="0" applyFill="1" applyAlignment="1">
      <alignment horizontal="left"/>
    </xf>
    <xf numFmtId="4" fontId="38" fillId="0" borderId="0" xfId="6" applyNumberFormat="1" applyFont="1" applyFill="1" applyBorder="1" applyAlignment="1">
      <alignment horizontal="right"/>
    </xf>
    <xf numFmtId="2" fontId="38" fillId="0" borderId="0" xfId="6" applyNumberFormat="1" applyFont="1" applyFill="1" applyBorder="1" applyAlignment="1">
      <alignment horizontal="right"/>
    </xf>
    <xf numFmtId="0" fontId="0" fillId="0" borderId="0" xfId="0" applyFill="1" applyAlignment="1">
      <alignment horizontal="left" wrapText="1"/>
    </xf>
    <xf numFmtId="0" fontId="9" fillId="0" borderId="0" xfId="0" applyFont="1" applyFill="1" applyBorder="1"/>
    <xf numFmtId="0" fontId="39" fillId="0" borderId="0" xfId="0" applyFont="1" applyFill="1" applyBorder="1"/>
    <xf numFmtId="0" fontId="27" fillId="0" borderId="0" xfId="0" applyFont="1" applyFill="1" applyBorder="1" applyAlignment="1">
      <alignment horizontal="left"/>
    </xf>
    <xf numFmtId="4" fontId="14" fillId="0" borderId="0" xfId="0" applyNumberFormat="1" applyFont="1" applyFill="1" applyBorder="1" applyAlignment="1">
      <alignment horizontal="right"/>
    </xf>
    <xf numFmtId="166" fontId="13" fillId="0" borderId="0" xfId="0" applyNumberFormat="1" applyFont="1" applyFill="1" applyBorder="1" applyAlignment="1">
      <alignment horizontal="right"/>
    </xf>
    <xf numFmtId="0" fontId="38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right"/>
    </xf>
    <xf numFmtId="0" fontId="38" fillId="0" borderId="0" xfId="0" applyFont="1" applyFill="1" applyBorder="1"/>
    <xf numFmtId="2" fontId="40" fillId="0" borderId="0" xfId="0" applyNumberFormat="1" applyFont="1" applyFill="1" applyBorder="1" applyAlignment="1">
      <alignment horizontal="right" vertical="center"/>
    </xf>
    <xf numFmtId="0" fontId="19" fillId="0" borderId="0" xfId="0" applyFont="1" applyFill="1" applyBorder="1"/>
    <xf numFmtId="166" fontId="33" fillId="0" borderId="0" xfId="0" applyNumberFormat="1" applyFont="1" applyFill="1" applyBorder="1" applyAlignment="1">
      <alignment horizontal="left"/>
    </xf>
    <xf numFmtId="0" fontId="19" fillId="0" borderId="0" xfId="0" applyFont="1" applyFill="1" applyBorder="1" applyAlignment="1">
      <alignment wrapText="1"/>
    </xf>
    <xf numFmtId="166" fontId="7" fillId="0" borderId="0" xfId="0" applyNumberFormat="1" applyFont="1" applyFill="1" applyBorder="1" applyAlignment="1">
      <alignment horizontal="right"/>
    </xf>
    <xf numFmtId="0" fontId="41" fillId="0" borderId="0" xfId="0" applyFont="1" applyFill="1" applyBorder="1" applyAlignment="1">
      <alignment vertical="top"/>
    </xf>
    <xf numFmtId="0" fontId="41" fillId="0" borderId="0" xfId="0" applyFont="1" applyFill="1" applyAlignment="1">
      <alignment wrapText="1"/>
    </xf>
    <xf numFmtId="166" fontId="21" fillId="0" borderId="0" xfId="7" applyNumberFormat="1" applyFont="1" applyFill="1" applyBorder="1" applyAlignment="1" applyProtection="1"/>
    <xf numFmtId="0" fontId="42" fillId="4" borderId="0" xfId="7" applyNumberFormat="1" applyFont="1" applyFill="1" applyBorder="1" applyAlignment="1" applyProtection="1"/>
    <xf numFmtId="0" fontId="43" fillId="2" borderId="0" xfId="6" applyFont="1" applyFill="1" applyBorder="1" applyAlignment="1">
      <alignment vertical="center"/>
    </xf>
    <xf numFmtId="0" fontId="46" fillId="4" borderId="0" xfId="7" applyNumberFormat="1" applyFont="1" applyFill="1" applyBorder="1" applyAlignment="1" applyProtection="1"/>
    <xf numFmtId="0" fontId="47" fillId="2" borderId="0" xfId="0" applyNumberFormat="1" applyFont="1" applyFill="1" applyBorder="1" applyAlignment="1" applyProtection="1">
      <alignment vertical="center"/>
    </xf>
    <xf numFmtId="0" fontId="13" fillId="2" borderId="0" xfId="0" applyFont="1" applyFill="1"/>
    <xf numFmtId="0" fontId="16" fillId="0" borderId="0" xfId="3" applyFont="1" applyFill="1" applyAlignment="1">
      <alignment vertical="center"/>
    </xf>
    <xf numFmtId="0" fontId="16" fillId="0" borderId="0" xfId="3" applyFont="1" applyFill="1" applyAlignment="1">
      <alignment horizontal="center" vertical="center"/>
    </xf>
    <xf numFmtId="0" fontId="23" fillId="0" borderId="0" xfId="3" applyFont="1" applyFill="1" applyAlignment="1">
      <alignment vertical="center"/>
    </xf>
    <xf numFmtId="3" fontId="51" fillId="0" borderId="0" xfId="3" applyNumberFormat="1" applyFont="1" applyFill="1" applyAlignment="1">
      <alignment vertical="center"/>
    </xf>
    <xf numFmtId="3" fontId="6" fillId="0" borderId="0" xfId="3" applyNumberFormat="1" applyFont="1" applyFill="1" applyAlignment="1">
      <alignment horizontal="right" vertical="center"/>
    </xf>
    <xf numFmtId="0" fontId="6" fillId="0" borderId="0" xfId="3" applyFont="1" applyBorder="1" applyAlignment="1">
      <alignment horizontal="center" vertical="center"/>
    </xf>
    <xf numFmtId="0" fontId="52" fillId="0" borderId="0" xfId="6" applyNumberFormat="1" applyFont="1" applyBorder="1"/>
    <xf numFmtId="3" fontId="52" fillId="0" borderId="0" xfId="6" applyNumberFormat="1" applyFont="1" applyBorder="1" applyAlignment="1">
      <alignment horizontal="right" vertical="center" indent="1"/>
    </xf>
    <xf numFmtId="0" fontId="48" fillId="0" borderId="0" xfId="0" applyFont="1" applyBorder="1" applyAlignment="1">
      <alignment horizontal="center" vertical="center" wrapText="1"/>
    </xf>
    <xf numFmtId="0" fontId="6" fillId="3" borderId="0" xfId="3" applyFont="1" applyFill="1" applyBorder="1" applyAlignment="1">
      <alignment horizontal="center" vertical="center"/>
    </xf>
    <xf numFmtId="0" fontId="52" fillId="3" borderId="0" xfId="6" applyNumberFormat="1" applyFont="1" applyFill="1" applyBorder="1"/>
    <xf numFmtId="3" fontId="52" fillId="3" borderId="0" xfId="6" applyNumberFormat="1" applyFont="1" applyFill="1" applyBorder="1" applyAlignment="1">
      <alignment horizontal="right" vertical="center" indent="1"/>
    </xf>
    <xf numFmtId="3" fontId="48" fillId="0" borderId="0" xfId="0" applyNumberFormat="1" applyFont="1" applyBorder="1" applyAlignment="1" applyProtection="1">
      <alignment horizontal="right" vertical="center" wrapText="1"/>
    </xf>
    <xf numFmtId="0" fontId="48" fillId="0" borderId="0" xfId="0" applyFont="1" applyBorder="1" applyAlignment="1">
      <alignment horizontal="left" vertical="center" wrapText="1"/>
    </xf>
    <xf numFmtId="3" fontId="48" fillId="0" borderId="0" xfId="0" applyNumberFormat="1" applyFont="1" applyBorder="1" applyAlignment="1">
      <alignment horizontal="right" vertical="center" wrapText="1"/>
    </xf>
    <xf numFmtId="3" fontId="16" fillId="0" borderId="0" xfId="3" applyNumberFormat="1" applyFont="1" applyFill="1" applyAlignment="1">
      <alignment horizontal="center" vertical="center"/>
    </xf>
    <xf numFmtId="3" fontId="4" fillId="0" borderId="0" xfId="6" applyNumberFormat="1" applyFont="1" applyBorder="1" applyAlignment="1">
      <alignment horizontal="right" vertical="center" indent="1"/>
    </xf>
    <xf numFmtId="0" fontId="22" fillId="0" borderId="0" xfId="3" applyFont="1" applyFill="1" applyAlignment="1">
      <alignment vertical="center"/>
    </xf>
    <xf numFmtId="0" fontId="22" fillId="0" borderId="0" xfId="4" applyFont="1" applyAlignment="1">
      <alignment vertical="center"/>
    </xf>
    <xf numFmtId="3" fontId="16" fillId="0" borderId="0" xfId="3" applyNumberFormat="1" applyFont="1" applyFill="1" applyAlignment="1">
      <alignment vertical="center"/>
    </xf>
    <xf numFmtId="0" fontId="16" fillId="0" borderId="0" xfId="4" applyFont="1" applyFill="1" applyBorder="1" applyAlignment="1">
      <alignment vertical="center"/>
    </xf>
    <xf numFmtId="0" fontId="32" fillId="0" borderId="0" xfId="4" applyFont="1" applyFill="1" applyBorder="1" applyAlignment="1">
      <alignment vertical="center"/>
    </xf>
    <xf numFmtId="0" fontId="31" fillId="0" borderId="0" xfId="6" applyFont="1" applyFill="1" applyBorder="1" applyAlignment="1">
      <alignment horizontal="left" vertical="center" wrapText="1"/>
    </xf>
    <xf numFmtId="0" fontId="0" fillId="0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0" fontId="10" fillId="0" borderId="0" xfId="2" applyFont="1" applyFill="1" applyBorder="1" applyAlignment="1">
      <alignment vertical="center"/>
    </xf>
    <xf numFmtId="3" fontId="26" fillId="0" borderId="0" xfId="4" applyNumberFormat="1" applyFont="1" applyFill="1" applyBorder="1" applyAlignment="1">
      <alignment horizontal="right" vertical="center"/>
    </xf>
    <xf numFmtId="3" fontId="53" fillId="0" borderId="0" xfId="5" applyNumberFormat="1" applyFont="1" applyFill="1" applyBorder="1" applyAlignment="1">
      <alignment horizontal="right" vertical="center"/>
    </xf>
    <xf numFmtId="3" fontId="26" fillId="0" borderId="0" xfId="5" applyNumberFormat="1" applyFont="1" applyFill="1" applyBorder="1" applyAlignment="1">
      <alignment horizontal="right" vertical="center"/>
    </xf>
    <xf numFmtId="3" fontId="16" fillId="0" borderId="0" xfId="4" applyNumberFormat="1" applyFont="1" applyFill="1" applyBorder="1" applyAlignment="1">
      <alignment vertical="center"/>
    </xf>
    <xf numFmtId="0" fontId="6" fillId="0" borderId="0" xfId="6" applyFont="1" applyAlignment="1">
      <alignment horizontal="center" vertical="center"/>
    </xf>
    <xf numFmtId="0" fontId="6" fillId="0" borderId="0" xfId="6" applyFont="1" applyAlignment="1">
      <alignment vertical="center"/>
    </xf>
    <xf numFmtId="3" fontId="6" fillId="0" borderId="0" xfId="6" applyNumberFormat="1" applyFont="1" applyAlignment="1">
      <alignment vertical="center"/>
    </xf>
    <xf numFmtId="0" fontId="9" fillId="0" borderId="0" xfId="6" applyFont="1" applyBorder="1" applyAlignment="1">
      <alignment vertical="center"/>
    </xf>
    <xf numFmtId="0" fontId="55" fillId="0" borderId="0" xfId="0" applyFont="1"/>
    <xf numFmtId="0" fontId="0" fillId="0" borderId="0" xfId="0" applyAlignment="1">
      <alignment horizontal="center"/>
    </xf>
    <xf numFmtId="3" fontId="52" fillId="0" borderId="0" xfId="6" applyNumberFormat="1" applyFont="1" applyBorder="1" applyAlignment="1">
      <alignment horizontal="center" vertical="center"/>
    </xf>
    <xf numFmtId="3" fontId="52" fillId="3" borderId="0" xfId="6" applyNumberFormat="1" applyFont="1" applyFill="1" applyBorder="1" applyAlignment="1">
      <alignment horizontal="center" vertical="center"/>
    </xf>
    <xf numFmtId="0" fontId="6" fillId="0" borderId="4" xfId="3" applyFont="1" applyFill="1" applyBorder="1" applyAlignment="1">
      <alignment horizontal="center" vertical="center"/>
    </xf>
    <xf numFmtId="173" fontId="16" fillId="0" borderId="0" xfId="1" applyNumberFormat="1" applyFont="1" applyFill="1" applyBorder="1" applyAlignment="1">
      <alignment vertical="center"/>
    </xf>
    <xf numFmtId="0" fontId="23" fillId="2" borderId="0" xfId="0" applyFont="1" applyFill="1"/>
    <xf numFmtId="0" fontId="6" fillId="0" borderId="0" xfId="14" applyFont="1" applyAlignment="1">
      <alignment vertical="center"/>
    </xf>
    <xf numFmtId="0" fontId="6" fillId="0" borderId="0" xfId="14" applyFont="1" applyBorder="1" applyAlignment="1">
      <alignment vertical="center"/>
    </xf>
    <xf numFmtId="3" fontId="6" fillId="0" borderId="0" xfId="14" applyNumberFormat="1" applyFont="1" applyAlignment="1">
      <alignment vertical="center"/>
    </xf>
    <xf numFmtId="3" fontId="6" fillId="0" borderId="0" xfId="14" applyNumberFormat="1" applyFont="1" applyBorder="1" applyAlignment="1">
      <alignment vertical="center"/>
    </xf>
    <xf numFmtId="0" fontId="16" fillId="0" borderId="0" xfId="14" applyFont="1" applyBorder="1" applyAlignment="1">
      <alignment vertical="center"/>
    </xf>
    <xf numFmtId="0" fontId="27" fillId="0" borderId="0" xfId="14" applyFont="1" applyBorder="1" applyAlignment="1">
      <alignment vertical="center"/>
    </xf>
    <xf numFmtId="0" fontId="6" fillId="0" borderId="0" xfId="14" applyFont="1" applyFill="1" applyBorder="1" applyAlignment="1">
      <alignment vertical="center"/>
    </xf>
    <xf numFmtId="3" fontId="6" fillId="0" borderId="0" xfId="14" applyNumberFormat="1" applyFont="1" applyFill="1" applyBorder="1" applyAlignment="1">
      <alignment vertical="center"/>
    </xf>
    <xf numFmtId="0" fontId="9" fillId="0" borderId="0" xfId="14" applyFont="1" applyFill="1" applyBorder="1" applyAlignment="1">
      <alignment horizontal="left" vertical="center"/>
    </xf>
    <xf numFmtId="0" fontId="6" fillId="0" borderId="0" xfId="14" applyFont="1" applyFill="1" applyBorder="1" applyAlignment="1">
      <alignment vertical="center" wrapText="1"/>
    </xf>
    <xf numFmtId="3" fontId="6" fillId="0" borderId="0" xfId="14" applyNumberFormat="1" applyFont="1" applyFill="1" applyBorder="1" applyAlignment="1">
      <alignment horizontal="center" vertical="center"/>
    </xf>
    <xf numFmtId="0" fontId="6" fillId="0" borderId="0" xfId="14" applyFont="1" applyFill="1" applyBorder="1" applyAlignment="1">
      <alignment horizontal="center" vertical="center"/>
    </xf>
    <xf numFmtId="0" fontId="6" fillId="0" borderId="0" xfId="14" applyFont="1" applyFill="1" applyBorder="1" applyAlignment="1">
      <alignment horizontal="center" vertical="center" wrapText="1"/>
    </xf>
    <xf numFmtId="3" fontId="6" fillId="0" borderId="0" xfId="14" applyNumberFormat="1" applyFont="1" applyFill="1" applyBorder="1" applyAlignment="1">
      <alignment vertical="center" wrapText="1"/>
    </xf>
    <xf numFmtId="174" fontId="10" fillId="0" borderId="0" xfId="0" applyNumberFormat="1" applyFont="1" applyFill="1" applyBorder="1" applyAlignment="1">
      <alignment horizontal="right" indent="2"/>
    </xf>
    <xf numFmtId="3" fontId="10" fillId="0" borderId="0" xfId="0" applyNumberFormat="1" applyFont="1" applyFill="1" applyBorder="1" applyAlignment="1">
      <alignment horizontal="right" indent="2"/>
    </xf>
    <xf numFmtId="10" fontId="6" fillId="0" borderId="0" xfId="5" applyNumberFormat="1" applyFont="1" applyFill="1" applyBorder="1" applyAlignment="1">
      <alignment horizontal="right" vertical="center" indent="2"/>
    </xf>
    <xf numFmtId="3" fontId="6" fillId="0" borderId="0" xfId="14" applyNumberFormat="1" applyFont="1" applyFill="1" applyBorder="1" applyAlignment="1">
      <alignment horizontal="right" vertical="center" indent="2"/>
    </xf>
    <xf numFmtId="3" fontId="6" fillId="0" borderId="0" xfId="5" applyNumberFormat="1" applyFont="1" applyFill="1" applyBorder="1" applyAlignment="1">
      <alignment horizontal="right" vertical="center" indent="2"/>
    </xf>
    <xf numFmtId="0" fontId="6" fillId="0" borderId="0" xfId="14" applyFont="1" applyFill="1" applyAlignment="1">
      <alignment vertical="center"/>
    </xf>
    <xf numFmtId="175" fontId="6" fillId="0" borderId="0" xfId="5" applyNumberFormat="1" applyFont="1" applyFill="1" applyBorder="1" applyAlignment="1">
      <alignment vertical="center"/>
    </xf>
    <xf numFmtId="0" fontId="10" fillId="0" borderId="0" xfId="14" applyFont="1" applyFill="1" applyBorder="1" applyAlignment="1">
      <alignment vertical="center"/>
    </xf>
    <xf numFmtId="0" fontId="10" fillId="0" borderId="0" xfId="14" applyFont="1" applyAlignment="1">
      <alignment vertical="center"/>
    </xf>
    <xf numFmtId="0" fontId="27" fillId="0" borderId="0" xfId="14" applyFont="1" applyFill="1" applyBorder="1" applyAlignment="1">
      <alignment vertical="center"/>
    </xf>
    <xf numFmtId="0" fontId="20" fillId="0" borderId="0" xfId="14" applyFont="1" applyFill="1" applyBorder="1" applyAlignment="1">
      <alignment horizontal="right" vertical="center" indent="2"/>
    </xf>
    <xf numFmtId="2" fontId="20" fillId="0" borderId="0" xfId="14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165" fontId="6" fillId="0" borderId="0" xfId="5" applyNumberFormat="1" applyFont="1" applyBorder="1" applyAlignment="1">
      <alignment horizontal="center" vertical="center"/>
    </xf>
    <xf numFmtId="3" fontId="7" fillId="0" borderId="0" xfId="0" applyNumberFormat="1" applyFont="1" applyAlignment="1">
      <alignment vertical="center"/>
    </xf>
    <xf numFmtId="10" fontId="7" fillId="0" borderId="0" xfId="0" applyNumberFormat="1" applyFont="1" applyAlignment="1">
      <alignment vertical="center"/>
    </xf>
    <xf numFmtId="165" fontId="6" fillId="0" borderId="0" xfId="5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 wrapText="1"/>
    </xf>
    <xf numFmtId="0" fontId="5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43" fillId="0" borderId="0" xfId="6" applyFont="1" applyFill="1" applyBorder="1" applyAlignment="1">
      <alignment horizontal="left" vertical="center" wrapText="1"/>
    </xf>
    <xf numFmtId="0" fontId="6" fillId="0" borderId="0" xfId="3" applyFont="1" applyFill="1" applyBorder="1" applyAlignment="1">
      <alignment horizontal="center" vertical="center"/>
    </xf>
    <xf numFmtId="0" fontId="43" fillId="0" borderId="0" xfId="6" applyFont="1" applyFill="1" applyBorder="1" applyAlignment="1">
      <alignment horizontal="left" vertical="center"/>
    </xf>
    <xf numFmtId="1" fontId="16" fillId="0" borderId="0" xfId="4" applyNumberFormat="1" applyFont="1" applyFill="1" applyBorder="1" applyAlignment="1">
      <alignment vertical="center"/>
    </xf>
    <xf numFmtId="165" fontId="58" fillId="0" borderId="0" xfId="0" applyNumberFormat="1" applyFont="1" applyBorder="1" applyAlignment="1">
      <alignment horizontal="left" vertical="center"/>
    </xf>
    <xf numFmtId="0" fontId="21" fillId="5" borderId="0" xfId="7" applyNumberFormat="1" applyFont="1" applyFill="1" applyBorder="1" applyAlignment="1" applyProtection="1"/>
    <xf numFmtId="0" fontId="19" fillId="5" borderId="0" xfId="0" applyNumberFormat="1" applyFont="1" applyFill="1" applyBorder="1" applyAlignment="1" applyProtection="1">
      <alignment horizontal="left" vertical="center" wrapText="1"/>
    </xf>
    <xf numFmtId="0" fontId="45" fillId="5" borderId="0" xfId="0" applyNumberFormat="1" applyFont="1" applyFill="1" applyBorder="1" applyAlignment="1" applyProtection="1">
      <alignment horizontal="left" vertical="center" wrapText="1"/>
    </xf>
    <xf numFmtId="0" fontId="12" fillId="5" borderId="1" xfId="0" applyNumberFormat="1" applyFont="1" applyFill="1" applyBorder="1" applyAlignment="1" applyProtection="1">
      <alignment horizontal="left" vertical="center" wrapText="1"/>
    </xf>
    <xf numFmtId="0" fontId="61" fillId="0" borderId="0" xfId="4" applyFont="1" applyFill="1" applyBorder="1" applyAlignment="1">
      <alignment vertical="center"/>
    </xf>
    <xf numFmtId="0" fontId="6" fillId="0" borderId="0" xfId="0" applyFont="1"/>
    <xf numFmtId="9" fontId="16" fillId="2" borderId="0" xfId="5" applyFont="1" applyFill="1" applyBorder="1" applyAlignment="1">
      <alignment horizontal="right" vertical="center" indent="1"/>
    </xf>
    <xf numFmtId="0" fontId="6" fillId="2" borderId="0" xfId="3" applyFont="1" applyFill="1" applyBorder="1" applyAlignment="1">
      <alignment horizontal="center" vertical="center"/>
    </xf>
    <xf numFmtId="0" fontId="52" fillId="2" borderId="0" xfId="6" applyNumberFormat="1" applyFont="1" applyFill="1" applyBorder="1"/>
    <xf numFmtId="3" fontId="52" fillId="2" borderId="0" xfId="6" applyNumberFormat="1" applyFont="1" applyFill="1" applyBorder="1" applyAlignment="1">
      <alignment horizontal="center" vertical="center"/>
    </xf>
    <xf numFmtId="3" fontId="52" fillId="2" borderId="0" xfId="6" applyNumberFormat="1" applyFont="1" applyFill="1" applyBorder="1" applyAlignment="1">
      <alignment horizontal="right" vertical="center" indent="1"/>
    </xf>
    <xf numFmtId="2" fontId="16" fillId="0" borderId="0" xfId="4" applyNumberFormat="1" applyFont="1" applyAlignment="1">
      <alignment vertical="center"/>
    </xf>
    <xf numFmtId="9" fontId="16" fillId="0" borderId="0" xfId="5" applyFont="1" applyAlignment="1">
      <alignment vertical="center"/>
    </xf>
    <xf numFmtId="0" fontId="16" fillId="0" borderId="0" xfId="5" applyNumberFormat="1" applyFont="1" applyAlignment="1">
      <alignment vertical="center"/>
    </xf>
    <xf numFmtId="176" fontId="16" fillId="0" borderId="0" xfId="5" applyNumberFormat="1" applyFont="1" applyAlignment="1">
      <alignment vertical="center"/>
    </xf>
    <xf numFmtId="165" fontId="16" fillId="0" borderId="0" xfId="4" applyNumberFormat="1" applyFont="1" applyAlignment="1">
      <alignment vertical="center"/>
    </xf>
    <xf numFmtId="0" fontId="52" fillId="3" borderId="0" xfId="6" applyNumberFormat="1" applyFont="1" applyFill="1" applyBorder="1" applyAlignment="1">
      <alignment vertical="center"/>
    </xf>
    <xf numFmtId="0" fontId="52" fillId="0" borderId="0" xfId="6" applyNumberFormat="1" applyFont="1" applyBorder="1" applyAlignment="1">
      <alignment vertical="center"/>
    </xf>
    <xf numFmtId="0" fontId="52" fillId="0" borderId="0" xfId="6" applyNumberFormat="1" applyFont="1" applyFill="1" applyBorder="1" applyAlignment="1">
      <alignment vertical="center"/>
    </xf>
    <xf numFmtId="0" fontId="52" fillId="0" borderId="4" xfId="6" applyNumberFormat="1" applyFont="1" applyFill="1" applyBorder="1" applyAlignment="1">
      <alignment vertical="center"/>
    </xf>
    <xf numFmtId="166" fontId="19" fillId="5" borderId="0" xfId="0" applyNumberFormat="1" applyFont="1" applyFill="1" applyBorder="1" applyAlignment="1" applyProtection="1">
      <alignment horizontal="center" vertical="center" wrapText="1"/>
    </xf>
    <xf numFmtId="166" fontId="21" fillId="5" borderId="0" xfId="7" applyNumberFormat="1" applyFont="1" applyFill="1" applyBorder="1" applyAlignment="1" applyProtection="1">
      <alignment horizontal="center"/>
    </xf>
    <xf numFmtId="166" fontId="12" fillId="5" borderId="1" xfId="0" applyNumberFormat="1" applyFont="1" applyFill="1" applyBorder="1" applyAlignment="1" applyProtection="1">
      <alignment horizontal="center" vertical="center" wrapText="1"/>
    </xf>
    <xf numFmtId="2" fontId="0" fillId="0" borderId="0" xfId="0" applyNumberFormat="1" applyFill="1"/>
    <xf numFmtId="0" fontId="18" fillId="0" borderId="0" xfId="0" applyFont="1" applyFill="1" applyBorder="1" applyAlignment="1">
      <alignment wrapText="1" shrinkToFit="1"/>
    </xf>
    <xf numFmtId="0" fontId="9" fillId="0" borderId="0" xfId="14" applyFont="1" applyFill="1" applyBorder="1" applyAlignment="1">
      <alignment horizontal="left" vertical="center"/>
    </xf>
    <xf numFmtId="178" fontId="7" fillId="0" borderId="0" xfId="0" applyNumberFormat="1" applyFont="1" applyAlignment="1">
      <alignment vertical="center"/>
    </xf>
    <xf numFmtId="3" fontId="52" fillId="3" borderId="0" xfId="6" applyNumberFormat="1" applyFont="1" applyFill="1" applyBorder="1" applyAlignment="1">
      <alignment horizontal="right" vertical="center"/>
    </xf>
    <xf numFmtId="3" fontId="52" fillId="0" borderId="4" xfId="6" applyNumberFormat="1" applyFont="1" applyBorder="1" applyAlignment="1">
      <alignment horizontal="right" vertical="center" indent="1"/>
    </xf>
    <xf numFmtId="0" fontId="43" fillId="2" borderId="0" xfId="6" applyNumberFormat="1" applyFont="1" applyFill="1" applyBorder="1" applyAlignment="1" applyProtection="1"/>
    <xf numFmtId="0" fontId="43" fillId="2" borderId="0" xfId="6" applyFont="1" applyFill="1" applyBorder="1" applyAlignment="1">
      <alignment horizontal="left" vertical="center"/>
    </xf>
    <xf numFmtId="9" fontId="13" fillId="0" borderId="0" xfId="5" applyFont="1" applyFill="1" applyBorder="1"/>
    <xf numFmtId="4" fontId="10" fillId="0" borderId="0" xfId="0" applyNumberFormat="1" applyFont="1" applyFill="1" applyBorder="1"/>
    <xf numFmtId="3" fontId="10" fillId="0" borderId="0" xfId="0" applyNumberFormat="1" applyFont="1" applyFill="1" applyBorder="1"/>
    <xf numFmtId="165" fontId="13" fillId="0" borderId="0" xfId="5" applyNumberFormat="1" applyFont="1" applyFill="1" applyBorder="1"/>
    <xf numFmtId="166" fontId="0" fillId="0" borderId="0" xfId="5" applyNumberFormat="1" applyFont="1" applyFill="1" applyAlignment="1"/>
    <xf numFmtId="166" fontId="13" fillId="0" borderId="0" xfId="5" applyNumberFormat="1" applyFont="1" applyFill="1" applyBorder="1"/>
    <xf numFmtId="2" fontId="13" fillId="0" borderId="0" xfId="5" applyNumberFormat="1" applyFont="1" applyFill="1" applyBorder="1"/>
    <xf numFmtId="4" fontId="7" fillId="0" borderId="0" xfId="0" applyNumberFormat="1" applyFont="1" applyFill="1"/>
    <xf numFmtId="166" fontId="7" fillId="0" borderId="0" xfId="5" applyNumberFormat="1" applyFont="1" applyFill="1" applyBorder="1"/>
    <xf numFmtId="0" fontId="27" fillId="2" borderId="0" xfId="0" applyFont="1" applyFill="1"/>
    <xf numFmtId="4" fontId="13" fillId="2" borderId="0" xfId="0" applyNumberFormat="1" applyFont="1" applyFill="1"/>
    <xf numFmtId="0" fontId="27" fillId="2" borderId="0" xfId="0" applyFont="1" applyFill="1" applyAlignment="1">
      <alignment vertical="center"/>
    </xf>
    <xf numFmtId="2" fontId="35" fillId="0" borderId="0" xfId="0" applyNumberFormat="1" applyFont="1" applyFill="1" applyBorder="1" applyAlignment="1">
      <alignment horizontal="left"/>
    </xf>
    <xf numFmtId="2" fontId="7" fillId="0" borderId="0" xfId="0" applyNumberFormat="1" applyFont="1" applyFill="1" applyBorder="1"/>
    <xf numFmtId="178" fontId="13" fillId="0" borderId="0" xfId="0" applyNumberFormat="1" applyFont="1" applyFill="1" applyBorder="1"/>
    <xf numFmtId="3" fontId="0" fillId="0" borderId="0" xfId="0" applyNumberFormat="1" applyFill="1" applyAlignment="1">
      <alignment horizontal="left" wrapText="1"/>
    </xf>
    <xf numFmtId="9" fontId="19" fillId="0" borderId="0" xfId="5" applyFont="1" applyFill="1" applyBorder="1"/>
    <xf numFmtId="0" fontId="10" fillId="0" borderId="0" xfId="0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26" fillId="0" borderId="0" xfId="4" applyFont="1" applyAlignment="1">
      <alignment vertical="center"/>
    </xf>
    <xf numFmtId="183" fontId="52" fillId="3" borderId="0" xfId="5" applyNumberFormat="1" applyFont="1" applyFill="1" applyBorder="1" applyAlignment="1">
      <alignment horizontal="center" vertical="center"/>
    </xf>
    <xf numFmtId="183" fontId="52" fillId="0" borderId="0" xfId="6" applyNumberFormat="1" applyFont="1" applyBorder="1" applyAlignment="1">
      <alignment horizontal="center" vertical="center"/>
    </xf>
    <xf numFmtId="183" fontId="52" fillId="3" borderId="0" xfId="6" applyNumberFormat="1" applyFont="1" applyFill="1" applyBorder="1" applyAlignment="1">
      <alignment horizontal="center" vertical="center"/>
    </xf>
    <xf numFmtId="183" fontId="52" fillId="0" borderId="4" xfId="6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6" fillId="3" borderId="4" xfId="3" applyFont="1" applyFill="1" applyBorder="1" applyAlignment="1">
      <alignment horizontal="center" vertical="center"/>
    </xf>
    <xf numFmtId="0" fontId="52" fillId="3" borderId="4" xfId="6" applyNumberFormat="1" applyFont="1" applyFill="1" applyBorder="1"/>
    <xf numFmtId="3" fontId="52" fillId="3" borderId="4" xfId="6" applyNumberFormat="1" applyFont="1" applyFill="1" applyBorder="1" applyAlignment="1">
      <alignment horizontal="center" vertical="center"/>
    </xf>
    <xf numFmtId="3" fontId="52" fillId="3" borderId="4" xfId="6" applyNumberFormat="1" applyFont="1" applyFill="1" applyBorder="1" applyAlignment="1">
      <alignment horizontal="right" vertical="center" indent="1"/>
    </xf>
    <xf numFmtId="16" fontId="66" fillId="2" borderId="0" xfId="4" applyNumberFormat="1" applyFont="1" applyFill="1" applyBorder="1" applyAlignment="1">
      <alignment vertical="center" wrapText="1"/>
    </xf>
    <xf numFmtId="0" fontId="16" fillId="0" borderId="0" xfId="4" applyFont="1" applyBorder="1" applyAlignment="1">
      <alignment vertical="center"/>
    </xf>
    <xf numFmtId="0" fontId="11" fillId="0" borderId="0" xfId="3" applyFont="1" applyFill="1" applyAlignment="1">
      <alignment vertical="center"/>
    </xf>
    <xf numFmtId="0" fontId="0" fillId="0" borderId="0" xfId="0" applyBorder="1" applyAlignment="1">
      <alignment vertical="top" wrapText="1"/>
    </xf>
    <xf numFmtId="3" fontId="0" fillId="0" borderId="0" xfId="0" applyNumberFormat="1" applyBorder="1"/>
    <xf numFmtId="0" fontId="0" fillId="0" borderId="0" xfId="0" applyBorder="1"/>
    <xf numFmtId="0" fontId="55" fillId="0" borderId="0" xfId="0" applyFont="1" applyBorder="1"/>
    <xf numFmtId="0" fontId="67" fillId="0" borderId="0" xfId="0" applyFont="1" applyFill="1" applyBorder="1"/>
    <xf numFmtId="0" fontId="6" fillId="0" borderId="0" xfId="0" applyFont="1" applyFill="1" applyBorder="1" applyAlignment="1">
      <alignment vertical="center"/>
    </xf>
    <xf numFmtId="0" fontId="13" fillId="2" borderId="0" xfId="0" applyFont="1" applyFill="1" applyAlignment="1">
      <alignment horizontal="right"/>
    </xf>
    <xf numFmtId="2" fontId="7" fillId="0" borderId="0" xfId="0" applyNumberFormat="1" applyFont="1" applyFill="1" applyBorder="1" applyAlignment="1">
      <alignment horizontal="right"/>
    </xf>
    <xf numFmtId="2" fontId="13" fillId="0" borderId="0" xfId="0" applyNumberFormat="1" applyFont="1" applyFill="1" applyBorder="1" applyAlignment="1">
      <alignment horizontal="right"/>
    </xf>
    <xf numFmtId="3" fontId="13" fillId="0" borderId="0" xfId="0" applyNumberFormat="1" applyFont="1" applyFill="1" applyBorder="1" applyAlignment="1">
      <alignment horizontal="right"/>
    </xf>
    <xf numFmtId="2" fontId="37" fillId="0" borderId="0" xfId="0" applyNumberFormat="1" applyFont="1" applyFill="1" applyBorder="1" applyAlignment="1">
      <alignment horizontal="right"/>
    </xf>
    <xf numFmtId="178" fontId="13" fillId="0" borderId="0" xfId="0" applyNumberFormat="1" applyFont="1" applyFill="1" applyBorder="1" applyAlignment="1">
      <alignment horizontal="right"/>
    </xf>
    <xf numFmtId="2" fontId="28" fillId="0" borderId="0" xfId="0" applyNumberFormat="1" applyFont="1" applyFill="1" applyAlignment="1">
      <alignment horizontal="right"/>
    </xf>
    <xf numFmtId="2" fontId="13" fillId="0" borderId="0" xfId="0" applyNumberFormat="1" applyFont="1" applyFill="1" applyAlignment="1">
      <alignment horizontal="right"/>
    </xf>
    <xf numFmtId="0" fontId="0" fillId="0" borderId="0" xfId="0" applyFill="1" applyAlignment="1">
      <alignment horizontal="right" wrapText="1"/>
    </xf>
    <xf numFmtId="0" fontId="39" fillId="0" borderId="0" xfId="0" applyFont="1" applyFill="1" applyBorder="1" applyAlignment="1">
      <alignment horizontal="right"/>
    </xf>
    <xf numFmtId="4" fontId="0" fillId="0" borderId="0" xfId="0" applyNumberForma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4" fontId="7" fillId="0" borderId="0" xfId="0" applyNumberFormat="1" applyFont="1" applyFill="1" applyBorder="1" applyAlignment="1">
      <alignment horizontal="right"/>
    </xf>
    <xf numFmtId="0" fontId="13" fillId="0" borderId="0" xfId="0" applyFont="1" applyFill="1" applyAlignment="1">
      <alignment horizontal="right"/>
    </xf>
    <xf numFmtId="0" fontId="69" fillId="0" borderId="0" xfId="7" applyNumberFormat="1" applyFont="1" applyFill="1" applyBorder="1" applyAlignment="1" applyProtection="1">
      <alignment vertical="center"/>
    </xf>
    <xf numFmtId="0" fontId="21" fillId="2" borderId="0" xfId="7" applyNumberFormat="1" applyFont="1" applyFill="1" applyBorder="1" applyAlignment="1" applyProtection="1">
      <alignment horizontal="right" indent="2"/>
    </xf>
    <xf numFmtId="0" fontId="21" fillId="2" borderId="0" xfId="10" applyNumberFormat="1" applyFont="1" applyFill="1" applyBorder="1" applyAlignment="1" applyProtection="1"/>
    <xf numFmtId="0" fontId="21" fillId="0" borderId="0" xfId="7" applyNumberFormat="1" applyFont="1" applyFill="1" applyBorder="1" applyAlignment="1" applyProtection="1">
      <alignment vertical="center"/>
    </xf>
    <xf numFmtId="171" fontId="10" fillId="7" borderId="0" xfId="8" applyNumberFormat="1" applyFont="1" applyFill="1" applyBorder="1" applyAlignment="1" applyProtection="1">
      <alignment horizontal="right" vertical="center" wrapText="1" indent="1"/>
    </xf>
    <xf numFmtId="168" fontId="10" fillId="7" borderId="0" xfId="5" applyNumberFormat="1" applyFont="1" applyFill="1" applyBorder="1" applyAlignment="1" applyProtection="1">
      <alignment horizontal="right" vertical="center" wrapText="1" indent="2"/>
    </xf>
    <xf numFmtId="3" fontId="6" fillId="7" borderId="0" xfId="8" applyNumberFormat="1" applyFont="1" applyFill="1" applyBorder="1" applyAlignment="1">
      <alignment horizontal="right" vertical="center" indent="1"/>
    </xf>
    <xf numFmtId="168" fontId="48" fillId="7" borderId="0" xfId="5" applyNumberFormat="1" applyFont="1" applyFill="1" applyBorder="1" applyAlignment="1" applyProtection="1">
      <alignment horizontal="right" vertical="center" wrapText="1" indent="2"/>
    </xf>
    <xf numFmtId="0" fontId="70" fillId="0" borderId="0" xfId="7" applyNumberFormat="1" applyFont="1" applyFill="1" applyBorder="1" applyAlignment="1" applyProtection="1">
      <alignment horizontal="center" wrapText="1"/>
    </xf>
    <xf numFmtId="165" fontId="6" fillId="0" borderId="0" xfId="5" applyNumberFormat="1" applyFont="1" applyFill="1" applyBorder="1"/>
    <xf numFmtId="9" fontId="6" fillId="0" borderId="0" xfId="5" applyFont="1" applyFill="1" applyBorder="1"/>
    <xf numFmtId="0" fontId="28" fillId="2" borderId="0" xfId="0" applyFont="1" applyFill="1"/>
    <xf numFmtId="0" fontId="6" fillId="2" borderId="0" xfId="0" applyFont="1" applyFill="1"/>
    <xf numFmtId="10" fontId="6" fillId="2" borderId="0" xfId="0" applyNumberFormat="1" applyFont="1" applyFill="1"/>
    <xf numFmtId="0" fontId="78" fillId="15" borderId="5" xfId="4" applyFont="1" applyFill="1" applyBorder="1" applyAlignment="1">
      <alignment horizontal="left" vertical="center" wrapText="1"/>
    </xf>
    <xf numFmtId="0" fontId="78" fillId="15" borderId="5" xfId="4" applyFont="1" applyFill="1" applyBorder="1" applyAlignment="1">
      <alignment horizontal="center" vertical="center" wrapText="1"/>
    </xf>
    <xf numFmtId="0" fontId="16" fillId="16" borderId="6" xfId="4" applyFont="1" applyFill="1" applyBorder="1" applyAlignment="1">
      <alignment vertical="center"/>
    </xf>
    <xf numFmtId="165" fontId="16" fillId="16" borderId="6" xfId="5" applyNumberFormat="1" applyFont="1" applyFill="1" applyBorder="1" applyAlignment="1">
      <alignment horizontal="right" vertical="center" indent="1"/>
    </xf>
    <xf numFmtId="3" fontId="16" fillId="16" borderId="6" xfId="4" applyNumberFormat="1" applyFont="1" applyFill="1" applyBorder="1" applyAlignment="1">
      <alignment horizontal="right" vertical="center" indent="1"/>
    </xf>
    <xf numFmtId="3" fontId="71" fillId="15" borderId="4" xfId="3" applyNumberFormat="1" applyFont="1" applyFill="1" applyBorder="1" applyAlignment="1">
      <alignment horizontal="center" vertical="center" wrapText="1"/>
    </xf>
    <xf numFmtId="0" fontId="78" fillId="15" borderId="4" xfId="4" applyFont="1" applyFill="1" applyBorder="1" applyAlignment="1">
      <alignment horizontal="left" vertical="center" wrapText="1"/>
    </xf>
    <xf numFmtId="3" fontId="78" fillId="15" borderId="4" xfId="4" applyNumberFormat="1" applyFont="1" applyFill="1" applyBorder="1" applyAlignment="1">
      <alignment horizontal="right" vertical="center" indent="1"/>
    </xf>
    <xf numFmtId="3" fontId="78" fillId="15" borderId="4" xfId="5" applyNumberFormat="1" applyFont="1" applyFill="1" applyBorder="1" applyAlignment="1">
      <alignment horizontal="right" vertical="center" indent="1"/>
    </xf>
    <xf numFmtId="0" fontId="78" fillId="15" borderId="3" xfId="4" applyFont="1" applyFill="1" applyBorder="1" applyAlignment="1">
      <alignment horizontal="center" vertical="center" wrapText="1"/>
    </xf>
    <xf numFmtId="0" fontId="82" fillId="15" borderId="4" xfId="4" applyFont="1" applyFill="1" applyBorder="1" applyAlignment="1">
      <alignment vertical="center"/>
    </xf>
    <xf numFmtId="3" fontId="71" fillId="15" borderId="4" xfId="6" applyNumberFormat="1" applyFont="1" applyFill="1" applyBorder="1" applyAlignment="1"/>
    <xf numFmtId="0" fontId="16" fillId="16" borderId="6" xfId="4" applyFont="1" applyFill="1" applyBorder="1" applyAlignment="1">
      <alignment horizontal="left" vertical="center" wrapText="1"/>
    </xf>
    <xf numFmtId="3" fontId="16" fillId="16" borderId="6" xfId="5" applyNumberFormat="1" applyFont="1" applyFill="1" applyBorder="1" applyAlignment="1">
      <alignment horizontal="right" vertical="center" indent="1"/>
    </xf>
    <xf numFmtId="0" fontId="26" fillId="16" borderId="6" xfId="4" applyFont="1" applyFill="1" applyBorder="1" applyAlignment="1">
      <alignment horizontal="left" vertical="center" wrapText="1"/>
    </xf>
    <xf numFmtId="3" fontId="26" fillId="16" borderId="6" xfId="5" applyNumberFormat="1" applyFont="1" applyFill="1" applyBorder="1" applyAlignment="1">
      <alignment horizontal="right" vertical="center" indent="1"/>
    </xf>
    <xf numFmtId="3" fontId="6" fillId="16" borderId="6" xfId="6" applyNumberFormat="1" applyFont="1" applyFill="1" applyBorder="1" applyAlignment="1">
      <alignment horizontal="right" vertical="center"/>
    </xf>
    <xf numFmtId="3" fontId="16" fillId="16" borderId="6" xfId="5" applyNumberFormat="1" applyFont="1" applyFill="1" applyBorder="1" applyAlignment="1">
      <alignment horizontal="right" vertical="center"/>
    </xf>
    <xf numFmtId="3" fontId="71" fillId="15" borderId="1" xfId="6" applyNumberFormat="1" applyFont="1" applyFill="1" applyBorder="1" applyAlignment="1">
      <alignment horizontal="center" vertical="center" wrapText="1"/>
    </xf>
    <xf numFmtId="0" fontId="71" fillId="15" borderId="1" xfId="0" applyFont="1" applyFill="1" applyBorder="1" applyAlignment="1">
      <alignment vertical="center"/>
    </xf>
    <xf numFmtId="0" fontId="71" fillId="15" borderId="1" xfId="6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/>
    </xf>
    <xf numFmtId="0" fontId="18" fillId="0" borderId="0" xfId="0" applyFont="1" applyFill="1" applyAlignment="1">
      <alignment wrapText="1" shrinkToFit="1"/>
    </xf>
    <xf numFmtId="0" fontId="18" fillId="0" borderId="0" xfId="0" applyFont="1" applyFill="1" applyAlignment="1">
      <alignment horizontal="right" wrapText="1" shrinkToFit="1"/>
    </xf>
    <xf numFmtId="2" fontId="34" fillId="0" borderId="0" xfId="0" applyNumberFormat="1" applyFont="1" applyFill="1" applyBorder="1" applyAlignment="1">
      <alignment horizontal="left" vertical="center"/>
    </xf>
    <xf numFmtId="0" fontId="27" fillId="0" borderId="0" xfId="6" applyFont="1" applyFill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70" fillId="0" borderId="0" xfId="7" applyNumberFormat="1" applyFont="1" applyFill="1" applyBorder="1" applyAlignment="1" applyProtection="1">
      <alignment horizontal="left"/>
    </xf>
    <xf numFmtId="171" fontId="6" fillId="7" borderId="0" xfId="8" applyNumberFormat="1" applyFont="1" applyFill="1" applyBorder="1" applyAlignment="1" applyProtection="1">
      <alignment horizontal="right" vertical="center" wrapText="1" indent="1"/>
    </xf>
    <xf numFmtId="168" fontId="6" fillId="7" borderId="0" xfId="5" applyNumberFormat="1" applyFont="1" applyFill="1" applyBorder="1" applyAlignment="1" applyProtection="1">
      <alignment horizontal="right" vertical="center" wrapText="1" indent="2"/>
    </xf>
    <xf numFmtId="171" fontId="10" fillId="9" borderId="0" xfId="8" applyNumberFormat="1" applyFont="1" applyFill="1" applyBorder="1" applyAlignment="1" applyProtection="1">
      <alignment horizontal="right" vertical="center" wrapText="1" indent="1"/>
    </xf>
    <xf numFmtId="168" fontId="10" fillId="9" borderId="0" xfId="5" applyNumberFormat="1" applyFont="1" applyFill="1" applyBorder="1" applyAlignment="1" applyProtection="1">
      <alignment horizontal="right" vertical="center" wrapText="1" indent="2"/>
    </xf>
    <xf numFmtId="178" fontId="6" fillId="6" borderId="6" xfId="8" applyNumberFormat="1" applyFont="1" applyFill="1" applyBorder="1" applyAlignment="1">
      <alignment horizontal="right" vertical="center" indent="1"/>
    </xf>
    <xf numFmtId="168" fontId="48" fillId="6" borderId="6" xfId="5" applyNumberFormat="1" applyFont="1" applyFill="1" applyBorder="1" applyAlignment="1" applyProtection="1">
      <alignment horizontal="right" vertical="center" wrapText="1" indent="2"/>
    </xf>
    <xf numFmtId="178" fontId="6" fillId="6" borderId="6" xfId="8" applyNumberFormat="1" applyFont="1" applyFill="1" applyBorder="1" applyAlignment="1" applyProtection="1">
      <alignment horizontal="right" vertical="center" wrapText="1" indent="1"/>
    </xf>
    <xf numFmtId="168" fontId="6" fillId="6" borderId="6" xfId="5" applyNumberFormat="1" applyFont="1" applyFill="1" applyBorder="1" applyAlignment="1" applyProtection="1">
      <alignment horizontal="right" vertical="center" wrapText="1" indent="2"/>
    </xf>
    <xf numFmtId="178" fontId="6" fillId="6" borderId="6" xfId="8" applyNumberFormat="1" applyFont="1" applyFill="1" applyBorder="1" applyAlignment="1" applyProtection="1">
      <alignment horizontal="right" wrapText="1" indent="1"/>
    </xf>
    <xf numFmtId="171" fontId="6" fillId="6" borderId="6" xfId="8" applyNumberFormat="1" applyFont="1" applyFill="1" applyBorder="1" applyAlignment="1" applyProtection="1">
      <alignment horizontal="right" vertical="center" wrapText="1" indent="1"/>
    </xf>
    <xf numFmtId="0" fontId="0" fillId="6" borderId="6" xfId="10" applyNumberFormat="1" applyFont="1" applyFill="1" applyBorder="1" applyAlignment="1" applyProtection="1"/>
    <xf numFmtId="166" fontId="21" fillId="6" borderId="6" xfId="10" applyNumberFormat="1" applyFont="1" applyFill="1" applyBorder="1" applyAlignment="1" applyProtection="1">
      <alignment horizontal="right" indent="1"/>
    </xf>
    <xf numFmtId="0" fontId="0" fillId="6" borderId="7" xfId="10" applyNumberFormat="1" applyFont="1" applyFill="1" applyBorder="1" applyAlignment="1" applyProtection="1"/>
    <xf numFmtId="179" fontId="28" fillId="6" borderId="7" xfId="8" applyNumberFormat="1" applyFont="1" applyFill="1" applyBorder="1" applyAlignment="1">
      <alignment horizontal="right" vertical="center" indent="1"/>
    </xf>
    <xf numFmtId="168" fontId="49" fillId="6" borderId="7" xfId="5" applyNumberFormat="1" applyFont="1" applyFill="1" applyBorder="1" applyAlignment="1" applyProtection="1">
      <alignment horizontal="right" vertical="center" wrapText="1" indent="2"/>
    </xf>
    <xf numFmtId="0" fontId="27" fillId="2" borderId="0" xfId="6" applyFont="1" applyFill="1" applyBorder="1" applyAlignment="1">
      <alignment vertical="center"/>
    </xf>
    <xf numFmtId="0" fontId="27" fillId="2" borderId="0" xfId="6" applyNumberFormat="1" applyFont="1" applyFill="1" applyBorder="1" applyAlignment="1" applyProtection="1"/>
    <xf numFmtId="0" fontId="27" fillId="2" borderId="0" xfId="6" applyFont="1" applyFill="1" applyBorder="1" applyAlignment="1">
      <alignment horizontal="left" vertical="center"/>
    </xf>
    <xf numFmtId="0" fontId="84" fillId="0" borderId="0" xfId="7" applyNumberFormat="1" applyFont="1" applyFill="1" applyBorder="1" applyAlignment="1" applyProtection="1"/>
    <xf numFmtId="2" fontId="6" fillId="6" borderId="8" xfId="0" applyNumberFormat="1" applyFont="1" applyFill="1" applyBorder="1" applyAlignment="1">
      <alignment horizontal="left" wrapText="1"/>
    </xf>
    <xf numFmtId="166" fontId="0" fillId="6" borderId="6" xfId="0" applyNumberFormat="1" applyFill="1" applyBorder="1"/>
    <xf numFmtId="166" fontId="0" fillId="6" borderId="9" xfId="0" applyNumberFormat="1" applyFill="1" applyBorder="1"/>
    <xf numFmtId="2" fontId="29" fillId="6" borderId="8" xfId="0" applyNumberFormat="1" applyFont="1" applyFill="1" applyBorder="1" applyAlignment="1">
      <alignment wrapText="1"/>
    </xf>
    <xf numFmtId="165" fontId="0" fillId="6" borderId="8" xfId="5" applyNumberFormat="1" applyFont="1" applyFill="1" applyBorder="1" applyAlignment="1">
      <alignment wrapText="1"/>
    </xf>
    <xf numFmtId="165" fontId="6" fillId="6" borderId="6" xfId="5" applyNumberFormat="1" applyFont="1" applyFill="1" applyBorder="1" applyAlignment="1">
      <alignment vertical="center"/>
    </xf>
    <xf numFmtId="165" fontId="6" fillId="6" borderId="9" xfId="5" applyNumberFormat="1" applyFont="1" applyFill="1" applyBorder="1" applyAlignment="1">
      <alignment vertical="center"/>
    </xf>
    <xf numFmtId="167" fontId="6" fillId="6" borderId="13" xfId="0" applyNumberFormat="1" applyFont="1" applyFill="1" applyBorder="1" applyAlignment="1">
      <alignment wrapText="1"/>
    </xf>
    <xf numFmtId="169" fontId="6" fillId="6" borderId="7" xfId="0" applyNumberFormat="1" applyFont="1" applyFill="1" applyBorder="1" applyAlignment="1">
      <alignment vertical="center"/>
    </xf>
    <xf numFmtId="169" fontId="6" fillId="6" borderId="16" xfId="0" applyNumberFormat="1" applyFont="1" applyFill="1" applyBorder="1" applyAlignment="1">
      <alignment vertical="center"/>
    </xf>
    <xf numFmtId="168" fontId="73" fillId="6" borderId="6" xfId="5" applyNumberFormat="1" applyFont="1" applyFill="1" applyBorder="1" applyAlignment="1">
      <alignment vertical="center"/>
    </xf>
    <xf numFmtId="168" fontId="73" fillId="6" borderId="9" xfId="5" applyNumberFormat="1" applyFont="1" applyFill="1" applyBorder="1" applyAlignment="1">
      <alignment vertical="center"/>
    </xf>
    <xf numFmtId="2" fontId="74" fillId="6" borderId="8" xfId="0" applyNumberFormat="1" applyFont="1" applyFill="1" applyBorder="1" applyAlignment="1">
      <alignment wrapText="1"/>
    </xf>
    <xf numFmtId="168" fontId="72" fillId="6" borderId="6" xfId="5" applyNumberFormat="1" applyFont="1" applyFill="1" applyBorder="1" applyAlignment="1">
      <alignment vertical="center"/>
    </xf>
    <xf numFmtId="168" fontId="72" fillId="6" borderId="9" xfId="5" applyNumberFormat="1" applyFont="1" applyFill="1" applyBorder="1" applyAlignment="1">
      <alignment vertical="center"/>
    </xf>
    <xf numFmtId="165" fontId="6" fillId="6" borderId="8" xfId="5" applyNumberFormat="1" applyFont="1" applyFill="1" applyBorder="1" applyAlignment="1">
      <alignment wrapText="1"/>
    </xf>
    <xf numFmtId="172" fontId="73" fillId="6" borderId="6" xfId="5" applyNumberFormat="1" applyFont="1" applyFill="1" applyBorder="1"/>
    <xf numFmtId="172" fontId="73" fillId="6" borderId="9" xfId="5" applyNumberFormat="1" applyFont="1" applyFill="1" applyBorder="1"/>
    <xf numFmtId="180" fontId="73" fillId="6" borderId="14" xfId="0" applyNumberFormat="1" applyFont="1" applyFill="1" applyBorder="1" applyAlignment="1">
      <alignment horizontal="right" vertical="center"/>
    </xf>
    <xf numFmtId="180" fontId="73" fillId="6" borderId="15" xfId="0" applyNumberFormat="1" applyFont="1" applyFill="1" applyBorder="1" applyAlignment="1">
      <alignment horizontal="right" vertical="center"/>
    </xf>
    <xf numFmtId="0" fontId="11" fillId="2" borderId="17" xfId="0" applyFont="1" applyFill="1" applyBorder="1" applyAlignment="1">
      <alignment vertical="top"/>
    </xf>
    <xf numFmtId="0" fontId="63" fillId="14" borderId="8" xfId="0" applyFont="1" applyFill="1" applyBorder="1" applyAlignment="1">
      <alignment vertical="center" wrapText="1"/>
    </xf>
    <xf numFmtId="3" fontId="63" fillId="14" borderId="6" xfId="1" applyNumberFormat="1" applyFont="1" applyFill="1" applyBorder="1" applyAlignment="1">
      <alignment vertical="center" wrapText="1"/>
    </xf>
    <xf numFmtId="3" fontId="63" fillId="14" borderId="6" xfId="1" applyNumberFormat="1" applyFont="1" applyFill="1" applyBorder="1" applyAlignment="1">
      <alignment horizontal="right" vertical="center" wrapText="1"/>
    </xf>
    <xf numFmtId="3" fontId="63" fillId="14" borderId="9" xfId="1" applyNumberFormat="1" applyFont="1" applyFill="1" applyBorder="1" applyAlignment="1">
      <alignment vertical="center" wrapText="1"/>
    </xf>
    <xf numFmtId="0" fontId="63" fillId="6" borderId="8" xfId="0" quotePrefix="1" applyFont="1" applyFill="1" applyBorder="1" applyAlignment="1">
      <alignment vertical="center"/>
    </xf>
    <xf numFmtId="3" fontId="63" fillId="6" borderId="6" xfId="1" applyNumberFormat="1" applyFont="1" applyFill="1" applyBorder="1" applyAlignment="1">
      <alignment vertical="center"/>
    </xf>
    <xf numFmtId="3" fontId="63" fillId="6" borderId="6" xfId="1" applyNumberFormat="1" applyFont="1" applyFill="1" applyBorder="1" applyAlignment="1">
      <alignment horizontal="right" vertical="center"/>
    </xf>
    <xf numFmtId="3" fontId="63" fillId="6" borderId="9" xfId="1" applyNumberFormat="1" applyFont="1" applyFill="1" applyBorder="1" applyAlignment="1">
      <alignment vertical="center"/>
    </xf>
    <xf numFmtId="0" fontId="65" fillId="6" borderId="8" xfId="0" applyFont="1" applyFill="1" applyBorder="1" applyAlignment="1">
      <alignment horizontal="left" vertical="center" indent="3"/>
    </xf>
    <xf numFmtId="3" fontId="65" fillId="6" borderId="6" xfId="1" applyNumberFormat="1" applyFont="1" applyFill="1" applyBorder="1" applyAlignment="1">
      <alignment vertical="center"/>
    </xf>
    <xf numFmtId="3" fontId="65" fillId="6" borderId="6" xfId="1" applyNumberFormat="1" applyFont="1" applyFill="1" applyBorder="1" applyAlignment="1">
      <alignment horizontal="right" vertical="center"/>
    </xf>
    <xf numFmtId="0" fontId="65" fillId="6" borderId="8" xfId="0" applyFont="1" applyFill="1" applyBorder="1" applyAlignment="1">
      <alignment horizontal="left" vertical="center" wrapText="1" indent="3"/>
    </xf>
    <xf numFmtId="3" fontId="65" fillId="6" borderId="6" xfId="1" applyNumberFormat="1" applyFont="1" applyFill="1" applyBorder="1" applyAlignment="1">
      <alignment vertical="center" wrapText="1"/>
    </xf>
    <xf numFmtId="3" fontId="65" fillId="6" borderId="6" xfId="1" applyNumberFormat="1" applyFont="1" applyFill="1" applyBorder="1" applyAlignment="1">
      <alignment horizontal="right" vertical="center" wrapText="1"/>
    </xf>
    <xf numFmtId="3" fontId="63" fillId="6" borderId="9" xfId="1" applyNumberFormat="1" applyFont="1" applyFill="1" applyBorder="1" applyAlignment="1">
      <alignment vertical="center" wrapText="1"/>
    </xf>
    <xf numFmtId="0" fontId="63" fillId="6" borderId="8" xfId="0" applyFont="1" applyFill="1" applyBorder="1" applyAlignment="1">
      <alignment horizontal="left" vertical="center" wrapText="1"/>
    </xf>
    <xf numFmtId="3" fontId="63" fillId="6" borderId="6" xfId="1" applyNumberFormat="1" applyFont="1" applyFill="1" applyBorder="1" applyAlignment="1">
      <alignment vertical="center" wrapText="1"/>
    </xf>
    <xf numFmtId="3" fontId="63" fillId="6" borderId="6" xfId="1" applyNumberFormat="1" applyFont="1" applyFill="1" applyBorder="1" applyAlignment="1">
      <alignment horizontal="right" vertical="center" wrapText="1"/>
    </xf>
    <xf numFmtId="0" fontId="65" fillId="6" borderId="20" xfId="0" applyFont="1" applyFill="1" applyBorder="1" applyAlignment="1">
      <alignment horizontal="left" vertical="center" wrapText="1" indent="3"/>
    </xf>
    <xf numFmtId="3" fontId="65" fillId="6" borderId="7" xfId="1" applyNumberFormat="1" applyFont="1" applyFill="1" applyBorder="1" applyAlignment="1">
      <alignment vertical="center" wrapText="1"/>
    </xf>
    <xf numFmtId="3" fontId="65" fillId="6" borderId="7" xfId="1" applyNumberFormat="1" applyFont="1" applyFill="1" applyBorder="1" applyAlignment="1">
      <alignment horizontal="right" vertical="center" wrapText="1"/>
    </xf>
    <xf numFmtId="0" fontId="71" fillId="14" borderId="18" xfId="0" applyFont="1" applyFill="1" applyBorder="1" applyAlignment="1">
      <alignment horizontal="center" vertical="center" textRotation="90" wrapText="1"/>
    </xf>
    <xf numFmtId="0" fontId="71" fillId="14" borderId="18" xfId="0" applyFont="1" applyFill="1" applyBorder="1" applyAlignment="1">
      <alignment horizontal="right" vertical="center" textRotation="90" wrapText="1"/>
    </xf>
    <xf numFmtId="0" fontId="71" fillId="14" borderId="19" xfId="0" applyFont="1" applyFill="1" applyBorder="1" applyAlignment="1">
      <alignment horizontal="center" vertical="center" textRotation="90" wrapText="1"/>
    </xf>
    <xf numFmtId="0" fontId="63" fillId="17" borderId="8" xfId="0" applyFont="1" applyFill="1" applyBorder="1" applyAlignment="1">
      <alignment vertical="center"/>
    </xf>
    <xf numFmtId="3" fontId="63" fillId="17" borderId="6" xfId="1" applyNumberFormat="1" applyFont="1" applyFill="1" applyBorder="1" applyAlignment="1">
      <alignment vertical="center" wrapText="1"/>
    </xf>
    <xf numFmtId="3" fontId="63" fillId="17" borderId="6" xfId="1" applyNumberFormat="1" applyFont="1" applyFill="1" applyBorder="1" applyAlignment="1">
      <alignment horizontal="right" vertical="center" wrapText="1"/>
    </xf>
    <xf numFmtId="3" fontId="63" fillId="17" borderId="9" xfId="1" applyNumberFormat="1" applyFont="1" applyFill="1" applyBorder="1" applyAlignment="1">
      <alignment vertical="center" wrapText="1"/>
    </xf>
    <xf numFmtId="3" fontId="65" fillId="6" borderId="9" xfId="1" applyNumberFormat="1" applyFont="1" applyFill="1" applyBorder="1" applyAlignment="1">
      <alignment vertical="center"/>
    </xf>
    <xf numFmtId="3" fontId="65" fillId="6" borderId="9" xfId="1" applyNumberFormat="1" applyFont="1" applyFill="1" applyBorder="1" applyAlignment="1">
      <alignment vertical="center" wrapText="1"/>
    </xf>
    <xf numFmtId="3" fontId="65" fillId="6" borderId="16" xfId="1" applyNumberFormat="1" applyFont="1" applyFill="1" applyBorder="1" applyAlignment="1">
      <alignment vertical="center" wrapText="1"/>
    </xf>
    <xf numFmtId="0" fontId="9" fillId="0" borderId="17" xfId="14" applyFont="1" applyFill="1" applyBorder="1" applyAlignment="1">
      <alignment horizontal="left" vertical="center"/>
    </xf>
    <xf numFmtId="0" fontId="16" fillId="0" borderId="8" xfId="14" applyFont="1" applyFill="1" applyBorder="1" applyAlignment="1">
      <alignment vertical="center"/>
    </xf>
    <xf numFmtId="0" fontId="6" fillId="12" borderId="8" xfId="14" applyFont="1" applyFill="1" applyBorder="1" applyAlignment="1">
      <alignment vertical="center"/>
    </xf>
    <xf numFmtId="3" fontId="6" fillId="12" borderId="6" xfId="14" applyNumberFormat="1" applyFont="1" applyFill="1" applyBorder="1" applyAlignment="1">
      <alignment horizontal="center" vertical="center" wrapText="1"/>
    </xf>
    <xf numFmtId="181" fontId="6" fillId="12" borderId="6" xfId="14" applyNumberFormat="1" applyFont="1" applyFill="1" applyBorder="1" applyAlignment="1">
      <alignment horizontal="right" vertical="center" wrapText="1" indent="2"/>
    </xf>
    <xf numFmtId="168" fontId="6" fillId="12" borderId="9" xfId="5" applyNumberFormat="1" applyFont="1" applyFill="1" applyBorder="1" applyAlignment="1">
      <alignment horizontal="right" vertical="center" wrapText="1" indent="1"/>
    </xf>
    <xf numFmtId="0" fontId="10" fillId="10" borderId="8" xfId="14" applyFont="1" applyFill="1" applyBorder="1" applyAlignment="1">
      <alignment vertical="center" wrapText="1"/>
    </xf>
    <xf numFmtId="3" fontId="10" fillId="10" borderId="6" xfId="0" applyNumberFormat="1" applyFont="1" applyFill="1" applyBorder="1" applyAlignment="1">
      <alignment horizontal="right" vertical="center" indent="2"/>
    </xf>
    <xf numFmtId="181" fontId="10" fillId="10" borderId="6" xfId="0" applyNumberFormat="1" applyFont="1" applyFill="1" applyBorder="1" applyAlignment="1">
      <alignment horizontal="right" vertical="center" indent="2"/>
    </xf>
    <xf numFmtId="168" fontId="10" fillId="10" borderId="9" xfId="5" applyNumberFormat="1" applyFont="1" applyFill="1" applyBorder="1" applyAlignment="1">
      <alignment horizontal="right" vertical="center" indent="1"/>
    </xf>
    <xf numFmtId="0" fontId="6" fillId="12" borderId="8" xfId="14" applyFont="1" applyFill="1" applyBorder="1" applyAlignment="1">
      <alignment vertical="center" wrapText="1"/>
    </xf>
    <xf numFmtId="3" fontId="6" fillId="12" borderId="6" xfId="14" applyNumberFormat="1" applyFont="1" applyFill="1" applyBorder="1" applyAlignment="1">
      <alignment horizontal="right" vertical="center" indent="2"/>
    </xf>
    <xf numFmtId="181" fontId="6" fillId="12" borderId="6" xfId="14" applyNumberFormat="1" applyFont="1" applyFill="1" applyBorder="1" applyAlignment="1">
      <alignment horizontal="right" vertical="center" indent="2"/>
    </xf>
    <xf numFmtId="168" fontId="6" fillId="12" borderId="9" xfId="5" applyNumberFormat="1" applyFont="1" applyFill="1" applyBorder="1" applyAlignment="1">
      <alignment horizontal="right" vertical="center" indent="1"/>
    </xf>
    <xf numFmtId="3" fontId="6" fillId="12" borderId="6" xfId="5" applyNumberFormat="1" applyFont="1" applyFill="1" applyBorder="1" applyAlignment="1">
      <alignment horizontal="right" vertical="center" indent="2"/>
    </xf>
    <xf numFmtId="181" fontId="6" fillId="12" borderId="6" xfId="5" applyNumberFormat="1" applyFont="1" applyFill="1" applyBorder="1" applyAlignment="1">
      <alignment horizontal="right" vertical="center" indent="2"/>
    </xf>
    <xf numFmtId="0" fontId="6" fillId="12" borderId="8" xfId="14" applyFont="1" applyFill="1" applyBorder="1" applyAlignment="1">
      <alignment horizontal="left" vertical="center" indent="1"/>
    </xf>
    <xf numFmtId="0" fontId="6" fillId="12" borderId="8" xfId="14" applyFont="1" applyFill="1" applyBorder="1" applyAlignment="1">
      <alignment horizontal="left" vertical="center" wrapText="1" indent="1"/>
    </xf>
    <xf numFmtId="0" fontId="10" fillId="10" borderId="8" xfId="14" applyFont="1" applyFill="1" applyBorder="1" applyAlignment="1">
      <alignment vertical="center"/>
    </xf>
    <xf numFmtId="3" fontId="10" fillId="10" borderId="6" xfId="0" applyNumberFormat="1" applyFont="1" applyFill="1" applyBorder="1" applyAlignment="1">
      <alignment horizontal="right" indent="2"/>
    </xf>
    <xf numFmtId="181" fontId="10" fillId="10" borderId="6" xfId="0" applyNumberFormat="1" applyFont="1" applyFill="1" applyBorder="1" applyAlignment="1">
      <alignment horizontal="right" indent="2"/>
    </xf>
    <xf numFmtId="0" fontId="6" fillId="12" borderId="20" xfId="14" applyFont="1" applyFill="1" applyBorder="1" applyAlignment="1">
      <alignment vertical="center"/>
    </xf>
    <xf numFmtId="3" fontId="6" fillId="12" borderId="7" xfId="14" applyNumberFormat="1" applyFont="1" applyFill="1" applyBorder="1" applyAlignment="1">
      <alignment horizontal="right" vertical="center" indent="2"/>
    </xf>
    <xf numFmtId="181" fontId="6" fillId="12" borderId="7" xfId="14" applyNumberFormat="1" applyFont="1" applyFill="1" applyBorder="1" applyAlignment="1">
      <alignment horizontal="right" vertical="center" indent="2"/>
    </xf>
    <xf numFmtId="168" fontId="6" fillId="12" borderId="16" xfId="5" applyNumberFormat="1" applyFont="1" applyFill="1" applyBorder="1" applyAlignment="1">
      <alignment horizontal="right" vertical="center" indent="1"/>
    </xf>
    <xf numFmtId="3" fontId="10" fillId="10" borderId="18" xfId="14" applyNumberFormat="1" applyFont="1" applyFill="1" applyBorder="1" applyAlignment="1">
      <alignment horizontal="left" vertical="center"/>
    </xf>
    <xf numFmtId="0" fontId="10" fillId="10" borderId="19" xfId="14" applyFont="1" applyFill="1" applyBorder="1" applyAlignment="1">
      <alignment horizontal="center" vertical="center"/>
    </xf>
    <xf numFmtId="0" fontId="10" fillId="10" borderId="6" xfId="14" applyFont="1" applyFill="1" applyBorder="1" applyAlignment="1">
      <alignment horizontal="center" vertical="center" wrapText="1"/>
    </xf>
    <xf numFmtId="0" fontId="10" fillId="10" borderId="9" xfId="14" applyFont="1" applyFill="1" applyBorder="1" applyAlignment="1">
      <alignment horizontal="center" vertical="center" wrapText="1"/>
    </xf>
    <xf numFmtId="0" fontId="71" fillId="11" borderId="6" xfId="0" applyFont="1" applyFill="1" applyBorder="1" applyAlignment="1">
      <alignment horizontal="center" vertical="center" wrapText="1"/>
    </xf>
    <xf numFmtId="0" fontId="71" fillId="11" borderId="9" xfId="0" applyFont="1" applyFill="1" applyBorder="1" applyAlignment="1">
      <alignment horizontal="center" vertical="center" wrapText="1"/>
    </xf>
    <xf numFmtId="0" fontId="10" fillId="11" borderId="8" xfId="0" applyFont="1" applyFill="1" applyBorder="1" applyAlignment="1">
      <alignment horizontal="left" vertical="center" wrapText="1"/>
    </xf>
    <xf numFmtId="3" fontId="10" fillId="11" borderId="6" xfId="0" applyNumberFormat="1" applyFont="1" applyFill="1" applyBorder="1" applyAlignment="1">
      <alignment vertical="center"/>
    </xf>
    <xf numFmtId="182" fontId="6" fillId="11" borderId="6" xfId="5" applyNumberFormat="1" applyFont="1" applyFill="1" applyBorder="1" applyAlignment="1">
      <alignment vertical="center"/>
    </xf>
    <xf numFmtId="166" fontId="6" fillId="11" borderId="9" xfId="5" applyNumberFormat="1" applyFont="1" applyFill="1" applyBorder="1" applyAlignment="1">
      <alignment vertical="center"/>
    </xf>
    <xf numFmtId="0" fontId="6" fillId="8" borderId="8" xfId="0" applyFont="1" applyFill="1" applyBorder="1" applyAlignment="1">
      <alignment horizontal="left" vertical="center" wrapText="1"/>
    </xf>
    <xf numFmtId="3" fontId="10" fillId="8" borderId="6" xfId="0" applyNumberFormat="1" applyFont="1" applyFill="1" applyBorder="1" applyAlignment="1">
      <alignment vertical="center"/>
    </xf>
    <xf numFmtId="182" fontId="6" fillId="8" borderId="6" xfId="5" applyNumberFormat="1" applyFont="1" applyFill="1" applyBorder="1" applyAlignment="1">
      <alignment vertical="center"/>
    </xf>
    <xf numFmtId="166" fontId="6" fillId="8" borderId="9" xfId="5" applyNumberFormat="1" applyFont="1" applyFill="1" applyBorder="1" applyAlignment="1">
      <alignment vertical="center"/>
    </xf>
    <xf numFmtId="0" fontId="11" fillId="13" borderId="8" xfId="0" applyFont="1" applyFill="1" applyBorder="1" applyAlignment="1">
      <alignment horizontal="left" vertical="center" wrapText="1" indent="1"/>
    </xf>
    <xf numFmtId="3" fontId="36" fillId="13" borderId="6" xfId="0" applyNumberFormat="1" applyFont="1" applyFill="1" applyBorder="1" applyAlignment="1">
      <alignment vertical="center"/>
    </xf>
    <xf numFmtId="182" fontId="11" fillId="13" borderId="6" xfId="5" applyNumberFormat="1" applyFont="1" applyFill="1" applyBorder="1" applyAlignment="1">
      <alignment vertical="center"/>
    </xf>
    <xf numFmtId="166" fontId="6" fillId="13" borderId="9" xfId="5" applyNumberFormat="1" applyFont="1" applyFill="1" applyBorder="1" applyAlignment="1">
      <alignment vertical="center"/>
    </xf>
    <xf numFmtId="3" fontId="10" fillId="8" borderId="6" xfId="0" applyNumberFormat="1" applyFont="1" applyFill="1" applyBorder="1" applyAlignment="1">
      <alignment horizontal="right" vertical="center"/>
    </xf>
    <xf numFmtId="182" fontId="6" fillId="8" borderId="6" xfId="0" applyNumberFormat="1" applyFont="1" applyFill="1" applyBorder="1" applyAlignment="1">
      <alignment vertical="center" wrapText="1"/>
    </xf>
    <xf numFmtId="3" fontId="36" fillId="13" borderId="6" xfId="0" applyNumberFormat="1" applyFont="1" applyFill="1" applyBorder="1" applyAlignment="1">
      <alignment horizontal="right" vertical="center"/>
    </xf>
    <xf numFmtId="182" fontId="11" fillId="13" borderId="6" xfId="0" applyNumberFormat="1" applyFont="1" applyFill="1" applyBorder="1" applyAlignment="1">
      <alignment vertical="center" wrapText="1"/>
    </xf>
    <xf numFmtId="0" fontId="6" fillId="8" borderId="8" xfId="0" applyFont="1" applyFill="1" applyBorder="1" applyAlignment="1">
      <alignment horizontal="left" vertical="center"/>
    </xf>
    <xf numFmtId="0" fontId="11" fillId="13" borderId="8" xfId="0" applyFont="1" applyFill="1" applyBorder="1" applyAlignment="1">
      <alignment horizontal="left" vertical="center" indent="1"/>
    </xf>
    <xf numFmtId="182" fontId="11" fillId="13" borderId="7" xfId="0" applyNumberFormat="1" applyFont="1" applyFill="1" applyBorder="1" applyAlignment="1">
      <alignment vertical="center" wrapText="1"/>
    </xf>
    <xf numFmtId="166" fontId="6" fillId="13" borderId="16" xfId="5" applyNumberFormat="1" applyFont="1" applyFill="1" applyBorder="1" applyAlignment="1">
      <alignment vertical="center"/>
    </xf>
    <xf numFmtId="0" fontId="36" fillId="13" borderId="20" xfId="0" applyFont="1" applyFill="1" applyBorder="1" applyAlignment="1">
      <alignment horizontal="left" vertical="center" wrapText="1"/>
    </xf>
    <xf numFmtId="3" fontId="36" fillId="13" borderId="7" xfId="0" applyNumberFormat="1" applyFont="1" applyFill="1" applyBorder="1" applyAlignment="1">
      <alignment horizontal="right" vertical="center"/>
    </xf>
    <xf numFmtId="0" fontId="6" fillId="0" borderId="17" xfId="0" applyFont="1" applyBorder="1" applyAlignment="1">
      <alignment vertical="center"/>
    </xf>
    <xf numFmtId="0" fontId="71" fillId="11" borderId="18" xfId="0" applyFont="1" applyFill="1" applyBorder="1" applyAlignment="1">
      <alignment horizontal="center" vertical="center" textRotation="90"/>
    </xf>
    <xf numFmtId="0" fontId="71" fillId="11" borderId="18" xfId="0" applyFont="1" applyFill="1" applyBorder="1" applyAlignment="1">
      <alignment horizontal="center" vertical="center" textRotation="90" wrapText="1"/>
    </xf>
    <xf numFmtId="0" fontId="71" fillId="11" borderId="19" xfId="0" applyFont="1" applyFill="1" applyBorder="1" applyAlignment="1">
      <alignment horizontal="center" vertical="center" textRotation="90" wrapText="1"/>
    </xf>
    <xf numFmtId="0" fontId="10" fillId="13" borderId="8" xfId="0" applyFont="1" applyFill="1" applyBorder="1" applyAlignment="1">
      <alignment vertical="center"/>
    </xf>
    <xf numFmtId="182" fontId="10" fillId="13" borderId="6" xfId="0" applyNumberFormat="1" applyFont="1" applyFill="1" applyBorder="1" applyAlignment="1">
      <alignment horizontal="center" vertical="center"/>
    </xf>
    <xf numFmtId="182" fontId="10" fillId="13" borderId="6" xfId="0" applyNumberFormat="1" applyFont="1" applyFill="1" applyBorder="1" applyAlignment="1">
      <alignment horizontal="center" vertical="center" wrapText="1"/>
    </xf>
    <xf numFmtId="182" fontId="10" fillId="13" borderId="9" xfId="0" applyNumberFormat="1" applyFont="1" applyFill="1" applyBorder="1" applyAlignment="1">
      <alignment horizontal="center" vertical="center" wrapText="1"/>
    </xf>
    <xf numFmtId="0" fontId="6" fillId="13" borderId="8" xfId="0" applyFont="1" applyFill="1" applyBorder="1" applyAlignment="1">
      <alignment vertical="center"/>
    </xf>
    <xf numFmtId="182" fontId="6" fillId="13" borderId="6" xfId="0" applyNumberFormat="1" applyFont="1" applyFill="1" applyBorder="1" applyAlignment="1">
      <alignment horizontal="center" vertical="center"/>
    </xf>
    <xf numFmtId="182" fontId="6" fillId="13" borderId="9" xfId="0" applyNumberFormat="1" applyFont="1" applyFill="1" applyBorder="1" applyAlignment="1">
      <alignment horizontal="center" vertical="center"/>
    </xf>
    <xf numFmtId="0" fontId="6" fillId="13" borderId="20" xfId="0" applyFont="1" applyFill="1" applyBorder="1" applyAlignment="1">
      <alignment vertical="center"/>
    </xf>
    <xf numFmtId="182" fontId="6" fillId="13" borderId="7" xfId="0" applyNumberFormat="1" applyFont="1" applyFill="1" applyBorder="1" applyAlignment="1">
      <alignment horizontal="center" vertical="center"/>
    </xf>
    <xf numFmtId="182" fontId="6" fillId="13" borderId="16" xfId="0" applyNumberFormat="1" applyFont="1" applyFill="1" applyBorder="1" applyAlignment="1">
      <alignment horizontal="center" vertical="center"/>
    </xf>
    <xf numFmtId="0" fontId="21" fillId="4" borderId="0" xfId="7" applyNumberFormat="1" applyFont="1" applyFill="1" applyBorder="1" applyAlignment="1" applyProtection="1">
      <alignment horizontal="center"/>
    </xf>
    <xf numFmtId="0" fontId="44" fillId="2" borderId="2" xfId="0" applyNumberFormat="1" applyFont="1" applyFill="1" applyBorder="1" applyAlignment="1" applyProtection="1">
      <alignment horizontal="right" vertical="center" wrapText="1"/>
    </xf>
    <xf numFmtId="0" fontId="71" fillId="7" borderId="23" xfId="0" applyNumberFormat="1" applyFont="1" applyFill="1" applyBorder="1" applyAlignment="1" applyProtection="1">
      <alignment horizontal="center" vertical="center" wrapText="1"/>
    </xf>
    <xf numFmtId="0" fontId="71" fillId="7" borderId="24" xfId="0" applyNumberFormat="1" applyFont="1" applyFill="1" applyBorder="1" applyAlignment="1" applyProtection="1">
      <alignment horizontal="center" vertical="center" wrapText="1"/>
    </xf>
    <xf numFmtId="171" fontId="10" fillId="9" borderId="18" xfId="8" applyNumberFormat="1" applyFont="1" applyFill="1" applyBorder="1" applyAlignment="1" applyProtection="1">
      <alignment horizontal="right" vertical="center" wrapText="1" indent="1"/>
    </xf>
    <xf numFmtId="168" fontId="10" fillId="9" borderId="19" xfId="5" applyNumberFormat="1" applyFont="1" applyFill="1" applyBorder="1" applyAlignment="1" applyProtection="1">
      <alignment horizontal="right" vertical="center" wrapText="1" indent="2"/>
    </xf>
    <xf numFmtId="171" fontId="10" fillId="9" borderId="21" xfId="8" applyNumberFormat="1" applyFont="1" applyFill="1" applyBorder="1" applyAlignment="1" applyProtection="1">
      <alignment horizontal="right" vertical="center" wrapText="1" indent="1"/>
    </xf>
    <xf numFmtId="168" fontId="10" fillId="9" borderId="21" xfId="5" applyNumberFormat="1" applyFont="1" applyFill="1" applyBorder="1" applyAlignment="1" applyProtection="1">
      <alignment horizontal="right" vertical="center" wrapText="1" indent="2"/>
    </xf>
    <xf numFmtId="0" fontId="42" fillId="7" borderId="17" xfId="10" applyNumberFormat="1" applyFont="1" applyFill="1" applyBorder="1" applyAlignment="1" applyProtection="1">
      <alignment horizontal="left" vertical="top"/>
    </xf>
    <xf numFmtId="0" fontId="69" fillId="7" borderId="18" xfId="10" applyNumberFormat="1" applyFont="1" applyFill="1" applyBorder="1" applyAlignment="1" applyProtection="1">
      <alignment horizontal="center" wrapText="1"/>
    </xf>
    <xf numFmtId="0" fontId="69" fillId="7" borderId="19" xfId="10" applyNumberFormat="1" applyFont="1" applyFill="1" applyBorder="1" applyAlignment="1" applyProtection="1">
      <alignment horizontal="center" wrapText="1"/>
    </xf>
    <xf numFmtId="0" fontId="0" fillId="9" borderId="6" xfId="10" applyNumberFormat="1" applyFont="1" applyFill="1" applyBorder="1" applyAlignment="1" applyProtection="1"/>
    <xf numFmtId="166" fontId="21" fillId="9" borderId="6" xfId="10" applyNumberFormat="1" applyFont="1" applyFill="1" applyBorder="1" applyAlignment="1" applyProtection="1">
      <alignment horizontal="right" indent="1"/>
    </xf>
    <xf numFmtId="0" fontId="11" fillId="2" borderId="10" xfId="0" applyFont="1" applyFill="1" applyBorder="1" applyAlignment="1">
      <alignment horizontal="left" vertical="center"/>
    </xf>
    <xf numFmtId="0" fontId="71" fillId="14" borderId="11" xfId="0" applyFont="1" applyFill="1" applyBorder="1" applyAlignment="1">
      <alignment horizontal="center" vertical="center" textRotation="90"/>
    </xf>
    <xf numFmtId="0" fontId="71" fillId="14" borderId="11" xfId="0" applyFont="1" applyFill="1" applyBorder="1" applyAlignment="1">
      <alignment horizontal="center" vertical="center" textRotation="90" wrapText="1"/>
    </xf>
    <xf numFmtId="0" fontId="71" fillId="14" borderId="12" xfId="0" applyFont="1" applyFill="1" applyBorder="1" applyAlignment="1">
      <alignment horizontal="center" vertical="center" textRotation="90"/>
    </xf>
    <xf numFmtId="2" fontId="29" fillId="14" borderId="8" xfId="0" applyNumberFormat="1" applyFont="1" applyFill="1" applyBorder="1" applyAlignment="1">
      <alignment wrapText="1"/>
    </xf>
    <xf numFmtId="2" fontId="10" fillId="6" borderId="8" xfId="0" applyNumberFormat="1" applyFont="1" applyFill="1" applyBorder="1" applyAlignment="1">
      <alignment wrapText="1"/>
    </xf>
    <xf numFmtId="166" fontId="29" fillId="6" borderId="6" xfId="0" applyNumberFormat="1" applyFont="1" applyFill="1" applyBorder="1" applyAlignment="1">
      <alignment horizontal="right" vertical="center" indent="1"/>
    </xf>
    <xf numFmtId="166" fontId="29" fillId="6" borderId="9" xfId="0" applyNumberFormat="1" applyFont="1" applyFill="1" applyBorder="1" applyAlignment="1">
      <alignment horizontal="right" vertical="center" indent="1"/>
    </xf>
    <xf numFmtId="166" fontId="0" fillId="6" borderId="6" xfId="0" applyNumberFormat="1" applyFill="1" applyBorder="1" applyAlignment="1">
      <alignment horizontal="right" indent="1"/>
    </xf>
    <xf numFmtId="166" fontId="0" fillId="6" borderId="9" xfId="0" applyNumberFormat="1" applyFill="1" applyBorder="1" applyAlignment="1">
      <alignment horizontal="right" indent="1"/>
    </xf>
    <xf numFmtId="166" fontId="0" fillId="6" borderId="6" xfId="0" applyNumberFormat="1" applyFill="1" applyBorder="1" applyAlignment="1">
      <alignment horizontal="right" vertical="center" indent="1"/>
    </xf>
    <xf numFmtId="166" fontId="0" fillId="6" borderId="9" xfId="0" applyNumberFormat="1" applyFill="1" applyBorder="1" applyAlignment="1">
      <alignment horizontal="right" vertical="center" indent="1"/>
    </xf>
    <xf numFmtId="166" fontId="29" fillId="14" borderId="6" xfId="0" applyNumberFormat="1" applyFont="1" applyFill="1" applyBorder="1" applyAlignment="1">
      <alignment horizontal="right" vertical="center" indent="1"/>
    </xf>
    <xf numFmtId="166" fontId="29" fillId="14" borderId="9" xfId="0" applyNumberFormat="1" applyFont="1" applyFill="1" applyBorder="1" applyAlignment="1">
      <alignment horizontal="right" vertical="center" indent="1"/>
    </xf>
    <xf numFmtId="184" fontId="29" fillId="14" borderId="6" xfId="0" applyNumberFormat="1" applyFont="1" applyFill="1" applyBorder="1" applyAlignment="1">
      <alignment horizontal="right" vertical="center" indent="1"/>
    </xf>
    <xf numFmtId="184" fontId="29" fillId="14" borderId="9" xfId="0" applyNumberFormat="1" applyFont="1" applyFill="1" applyBorder="1" applyAlignment="1">
      <alignment horizontal="right" vertical="center" indent="1"/>
    </xf>
    <xf numFmtId="0" fontId="11" fillId="2" borderId="17" xfId="0" applyFont="1" applyFill="1" applyBorder="1" applyAlignment="1">
      <alignment horizontal="left" vertical="center" wrapText="1"/>
    </xf>
    <xf numFmtId="0" fontId="71" fillId="14" borderId="18" xfId="0" applyFont="1" applyFill="1" applyBorder="1" applyAlignment="1">
      <alignment horizontal="center" vertical="center" textRotation="90"/>
    </xf>
    <xf numFmtId="0" fontId="71" fillId="14" borderId="19" xfId="0" applyFont="1" applyFill="1" applyBorder="1" applyAlignment="1">
      <alignment horizontal="center" vertical="center" textRotation="90"/>
    </xf>
    <xf numFmtId="2" fontId="74" fillId="14" borderId="8" xfId="0" applyNumberFormat="1" applyFont="1" applyFill="1" applyBorder="1" applyAlignment="1">
      <alignment wrapText="1"/>
    </xf>
    <xf numFmtId="168" fontId="72" fillId="14" borderId="6" xfId="5" applyNumberFormat="1" applyFont="1" applyFill="1" applyBorder="1" applyAlignment="1">
      <alignment vertical="center"/>
    </xf>
    <xf numFmtId="168" fontId="72" fillId="14" borderId="9" xfId="5" applyNumberFormat="1" applyFont="1" applyFill="1" applyBorder="1" applyAlignment="1">
      <alignment vertical="center"/>
    </xf>
    <xf numFmtId="168" fontId="74" fillId="6" borderId="6" xfId="5" applyNumberFormat="1" applyFont="1" applyFill="1" applyBorder="1" applyAlignment="1">
      <alignment wrapText="1"/>
    </xf>
    <xf numFmtId="168" fontId="74" fillId="6" borderId="9" xfId="5" applyNumberFormat="1" applyFont="1" applyFill="1" applyBorder="1" applyAlignment="1">
      <alignment wrapText="1"/>
    </xf>
    <xf numFmtId="168" fontId="74" fillId="14" borderId="6" xfId="5" applyNumberFormat="1" applyFont="1" applyFill="1" applyBorder="1" applyAlignment="1">
      <alignment wrapText="1"/>
    </xf>
    <xf numFmtId="168" fontId="74" fillId="14" borderId="9" xfId="5" applyNumberFormat="1" applyFont="1" applyFill="1" applyBorder="1" applyAlignment="1">
      <alignment wrapText="1"/>
    </xf>
    <xf numFmtId="177" fontId="73" fillId="6" borderId="6" xfId="0" applyNumberFormat="1" applyFont="1" applyFill="1" applyBorder="1"/>
    <xf numFmtId="177" fontId="73" fillId="6" borderId="9" xfId="0" applyNumberFormat="1" applyFont="1" applyFill="1" applyBorder="1"/>
    <xf numFmtId="2" fontId="2" fillId="14" borderId="8" xfId="0" applyNumberFormat="1" applyFont="1" applyFill="1" applyBorder="1" applyAlignment="1">
      <alignment wrapText="1"/>
    </xf>
    <xf numFmtId="166" fontId="10" fillId="6" borderId="6" xfId="0" applyNumberFormat="1" applyFont="1" applyFill="1" applyBorder="1" applyAlignment="1">
      <alignment horizontal="right" vertical="center" indent="1"/>
    </xf>
    <xf numFmtId="166" fontId="10" fillId="6" borderId="9" xfId="0" applyNumberFormat="1" applyFont="1" applyFill="1" applyBorder="1" applyAlignment="1">
      <alignment horizontal="right" vertical="center" indent="1"/>
    </xf>
    <xf numFmtId="168" fontId="72" fillId="6" borderId="6" xfId="5" applyNumberFormat="1" applyFont="1" applyFill="1" applyBorder="1"/>
    <xf numFmtId="168" fontId="72" fillId="6" borderId="9" xfId="5" applyNumberFormat="1" applyFont="1" applyFill="1" applyBorder="1"/>
    <xf numFmtId="166" fontId="21" fillId="6" borderId="7" xfId="10" applyNumberFormat="1" applyFont="1" applyFill="1" applyBorder="1" applyAlignment="1" applyProtection="1">
      <alignment horizontal="right" indent="1"/>
    </xf>
    <xf numFmtId="0" fontId="28" fillId="2" borderId="0" xfId="4" applyFont="1" applyFill="1" applyBorder="1" applyAlignment="1">
      <alignment horizontal="left" vertical="center" wrapText="1"/>
    </xf>
    <xf numFmtId="16" fontId="77" fillId="15" borderId="4" xfId="4" applyNumberFormat="1" applyFont="1" applyFill="1" applyBorder="1" applyAlignment="1">
      <alignment horizontal="center" vertical="center" wrapText="1"/>
    </xf>
    <xf numFmtId="3" fontId="28" fillId="0" borderId="0" xfId="15" applyNumberFormat="1" applyFont="1" applyAlignment="1">
      <alignment horizontal="left" vertical="center" wrapText="1"/>
    </xf>
    <xf numFmtId="0" fontId="71" fillId="15" borderId="3" xfId="3" applyFont="1" applyFill="1" applyBorder="1" applyAlignment="1">
      <alignment horizontal="center" vertical="center" textRotation="90"/>
    </xf>
    <xf numFmtId="0" fontId="79" fillId="15" borderId="4" xfId="0" applyFont="1" applyFill="1" applyBorder="1" applyAlignment="1">
      <alignment horizontal="center" vertical="center" textRotation="90"/>
    </xf>
    <xf numFmtId="0" fontId="71" fillId="15" borderId="3" xfId="3" applyFont="1" applyFill="1" applyBorder="1" applyAlignment="1">
      <alignment horizontal="center" vertical="center"/>
    </xf>
    <xf numFmtId="0" fontId="79" fillId="15" borderId="4" xfId="0" applyFont="1" applyFill="1" applyBorder="1" applyAlignment="1">
      <alignment horizontal="center" vertical="center"/>
    </xf>
    <xf numFmtId="0" fontId="71" fillId="15" borderId="1" xfId="3" applyFont="1" applyFill="1" applyBorder="1" applyAlignment="1">
      <alignment horizontal="center" vertical="center"/>
    </xf>
    <xf numFmtId="0" fontId="71" fillId="15" borderId="3" xfId="3" applyFont="1" applyFill="1" applyBorder="1" applyAlignment="1">
      <alignment horizontal="center" vertical="center" wrapText="1"/>
    </xf>
    <xf numFmtId="0" fontId="79" fillId="15" borderId="4" xfId="0" applyFont="1" applyFill="1" applyBorder="1" applyAlignment="1">
      <alignment horizontal="center" vertical="center" wrapText="1"/>
    </xf>
    <xf numFmtId="0" fontId="28" fillId="0" borderId="0" xfId="3" applyFont="1" applyFill="1" applyAlignment="1">
      <alignment horizontal="left" vertical="center" wrapText="1"/>
    </xf>
    <xf numFmtId="3" fontId="27" fillId="0" borderId="3" xfId="6" applyNumberFormat="1" applyFont="1" applyFill="1" applyBorder="1" applyAlignment="1">
      <alignment horizontal="left" vertical="center" wrapText="1"/>
    </xf>
    <xf numFmtId="3" fontId="6" fillId="16" borderId="6" xfId="6" applyNumberFormat="1" applyFont="1" applyFill="1" applyBorder="1" applyAlignment="1">
      <alignment wrapText="1"/>
    </xf>
    <xf numFmtId="0" fontId="27" fillId="0" borderId="3" xfId="6" applyFont="1" applyFill="1" applyBorder="1" applyAlignment="1">
      <alignment horizontal="left" vertical="center" wrapText="1"/>
    </xf>
    <xf numFmtId="0" fontId="30" fillId="0" borderId="3" xfId="4" applyFont="1" applyFill="1" applyBorder="1" applyAlignment="1">
      <alignment horizontal="center" vertical="center" wrapText="1"/>
    </xf>
    <xf numFmtId="3" fontId="6" fillId="16" borderId="6" xfId="6" applyNumberFormat="1" applyFont="1" applyFill="1" applyBorder="1" applyAlignment="1">
      <alignment horizontal="left" wrapText="1"/>
    </xf>
    <xf numFmtId="0" fontId="27" fillId="0" borderId="0" xfId="6" applyFont="1" applyFill="1" applyBorder="1" applyAlignment="1">
      <alignment horizontal="left" vertical="center" wrapText="1"/>
    </xf>
    <xf numFmtId="0" fontId="68" fillId="2" borderId="4" xfId="16" applyFont="1" applyFill="1" applyBorder="1" applyAlignment="1">
      <alignment horizontal="left" wrapText="1"/>
    </xf>
    <xf numFmtId="0" fontId="49" fillId="6" borderId="7" xfId="7" applyNumberFormat="1" applyFont="1" applyFill="1" applyBorder="1" applyAlignment="1" applyProtection="1">
      <alignment wrapText="1"/>
    </xf>
    <xf numFmtId="0" fontId="6" fillId="6" borderId="9" xfId="6" quotePrefix="1" applyNumberFormat="1" applyFont="1" applyFill="1" applyBorder="1" applyAlignment="1" applyProtection="1"/>
    <xf numFmtId="0" fontId="6" fillId="6" borderId="8" xfId="6" quotePrefix="1" applyNumberFormat="1" applyFont="1" applyFill="1" applyBorder="1" applyAlignment="1" applyProtection="1"/>
    <xf numFmtId="0" fontId="6" fillId="6" borderId="9" xfId="0" quotePrefix="1" applyNumberFormat="1" applyFont="1" applyFill="1" applyBorder="1" applyAlignment="1" applyProtection="1">
      <alignment horizontal="left" vertical="center" wrapText="1"/>
    </xf>
    <xf numFmtId="0" fontId="6" fillId="6" borderId="8" xfId="0" quotePrefix="1" applyNumberFormat="1" applyFont="1" applyFill="1" applyBorder="1" applyAlignment="1" applyProtection="1">
      <alignment horizontal="left" vertical="center" wrapText="1"/>
    </xf>
    <xf numFmtId="0" fontId="6" fillId="6" borderId="9" xfId="0" applyNumberFormat="1" applyFont="1" applyFill="1" applyBorder="1" applyAlignment="1" applyProtection="1">
      <alignment horizontal="left" vertical="center" wrapText="1" indent="2"/>
    </xf>
    <xf numFmtId="0" fontId="6" fillId="6" borderId="8" xfId="0" applyNumberFormat="1" applyFont="1" applyFill="1" applyBorder="1" applyAlignment="1" applyProtection="1">
      <alignment horizontal="left" vertical="center" wrapText="1" indent="2"/>
    </xf>
    <xf numFmtId="0" fontId="10" fillId="9" borderId="21" xfId="0" applyNumberFormat="1" applyFont="1" applyFill="1" applyBorder="1" applyAlignment="1" applyProtection="1">
      <alignment horizontal="left" vertical="center" wrapText="1"/>
    </xf>
    <xf numFmtId="0" fontId="50" fillId="9" borderId="22" xfId="7" applyNumberFormat="1" applyFont="1" applyFill="1" applyBorder="1" applyAlignment="1" applyProtection="1"/>
    <xf numFmtId="0" fontId="50" fillId="9" borderId="17" xfId="7" applyNumberFormat="1" applyFont="1" applyFill="1" applyBorder="1" applyAlignment="1" applyProtection="1"/>
    <xf numFmtId="0" fontId="50" fillId="9" borderId="21" xfId="7" applyNumberFormat="1" applyFont="1" applyFill="1" applyBorder="1" applyAlignment="1" applyProtection="1"/>
    <xf numFmtId="0" fontId="6" fillId="6" borderId="9" xfId="0" applyNumberFormat="1" applyFont="1" applyFill="1" applyBorder="1" applyAlignment="1" applyProtection="1">
      <alignment horizontal="left" vertical="center" wrapText="1"/>
    </xf>
    <xf numFmtId="0" fontId="6" fillId="6" borderId="8" xfId="0" applyNumberFormat="1" applyFont="1" applyFill="1" applyBorder="1" applyAlignment="1" applyProtection="1">
      <alignment horizontal="left" vertical="center" wrapText="1"/>
    </xf>
    <xf numFmtId="0" fontId="50" fillId="7" borderId="21" xfId="7" applyNumberFormat="1" applyFont="1" applyFill="1" applyBorder="1" applyAlignment="1" applyProtection="1"/>
    <xf numFmtId="0" fontId="10" fillId="7" borderId="21" xfId="6" applyNumberFormat="1" applyFont="1" applyFill="1" applyBorder="1" applyAlignment="1" applyProtection="1">
      <alignment horizontal="left"/>
    </xf>
    <xf numFmtId="0" fontId="10" fillId="7" borderId="21" xfId="0" applyNumberFormat="1" applyFont="1" applyFill="1" applyBorder="1" applyAlignment="1" applyProtection="1">
      <alignment horizontal="left" vertical="center" wrapText="1"/>
    </xf>
    <xf numFmtId="0" fontId="27" fillId="0" borderId="0" xfId="6" applyFont="1" applyFill="1" applyBorder="1" applyAlignment="1">
      <alignment horizontal="left" vertical="center"/>
    </xf>
    <xf numFmtId="0" fontId="71" fillId="14" borderId="0" xfId="0" applyFont="1" applyFill="1" applyAlignment="1">
      <alignment horizontal="center"/>
    </xf>
    <xf numFmtId="0" fontId="27" fillId="2" borderId="4" xfId="0" applyFont="1" applyFill="1" applyBorder="1" applyAlignment="1">
      <alignment horizontal="left"/>
    </xf>
    <xf numFmtId="0" fontId="10" fillId="10" borderId="18" xfId="14" applyFont="1" applyFill="1" applyBorder="1" applyAlignment="1">
      <alignment horizontal="center" vertical="center" wrapText="1"/>
    </xf>
    <xf numFmtId="0" fontId="10" fillId="10" borderId="6" xfId="14" applyFont="1" applyFill="1" applyBorder="1" applyAlignment="1">
      <alignment horizontal="center" vertical="center" wrapText="1"/>
    </xf>
    <xf numFmtId="0" fontId="27" fillId="0" borderId="0" xfId="14" applyFont="1" applyBorder="1" applyAlignment="1">
      <alignment vertical="center" wrapText="1"/>
    </xf>
    <xf numFmtId="0" fontId="0" fillId="0" borderId="0" xfId="0" applyAlignment="1">
      <alignment wrapText="1"/>
    </xf>
    <xf numFmtId="0" fontId="10" fillId="0" borderId="1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71" fillId="11" borderId="18" xfId="0" applyFont="1" applyFill="1" applyBorder="1" applyAlignment="1">
      <alignment horizontal="center" vertical="center"/>
    </xf>
    <xf numFmtId="0" fontId="71" fillId="11" borderId="6" xfId="0" applyFont="1" applyFill="1" applyBorder="1" applyAlignment="1">
      <alignment horizontal="center" vertical="center"/>
    </xf>
    <xf numFmtId="0" fontId="71" fillId="11" borderId="19" xfId="0" applyFont="1" applyFill="1" applyBorder="1" applyAlignment="1">
      <alignment horizontal="center" vertical="center"/>
    </xf>
    <xf numFmtId="0" fontId="9" fillId="0" borderId="4" xfId="0" applyFont="1" applyBorder="1" applyAlignment="1">
      <alignment wrapText="1"/>
    </xf>
    <xf numFmtId="0" fontId="27" fillId="0" borderId="3" xfId="0" applyFont="1" applyBorder="1" applyAlignment="1">
      <alignment vertical="center" wrapText="1"/>
    </xf>
  </cellXfs>
  <cellStyles count="18">
    <cellStyle name="Milliers" xfId="1" builtinId="3"/>
    <cellStyle name="Milliers 2" xfId="8"/>
    <cellStyle name="Milliers 3" xfId="17"/>
    <cellStyle name="Motif" xfId="2"/>
    <cellStyle name="Motif 2" xfId="6"/>
    <cellStyle name="Motif 2 2" xfId="9"/>
    <cellStyle name="Normal" xfId="0" builtinId="0"/>
    <cellStyle name="Normal 2" xfId="7"/>
    <cellStyle name="Normal 2 2" xfId="10"/>
    <cellStyle name="Normal 3" xfId="16"/>
    <cellStyle name="Normal_Chapitre_1.2 et 1.3" xfId="3"/>
    <cellStyle name="Normal_Chapitre_1.5" xfId="4"/>
    <cellStyle name="Normal_Chapitre_6_1.xls" xfId="14"/>
    <cellStyle name="Normal_Rétro PO" xfId="15"/>
    <cellStyle name="Pourcentage" xfId="5" builtinId="5"/>
    <cellStyle name="Pourcentage 2" xfId="11"/>
    <cellStyle name="Pourcentage 2 2" xfId="12"/>
    <cellStyle name="Pourcentage 3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6359099793377184"/>
          <c:y val="0.11597627739399816"/>
          <c:w val="0.66221075557044762"/>
          <c:h val="0.8660362577306571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</c:spPr>
          <c:invertIfNegative val="0"/>
          <c:dPt>
            <c:idx val="13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1C49-4488-8DB4-D445E0B0F568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'Volet 6-FPT'!$F$4:$F$17</c:f>
              <c:strCache>
                <c:ptCount val="14"/>
                <c:pt idx="0">
                  <c:v>Moins de 100 h.</c:v>
                </c:pt>
                <c:pt idx="1">
                  <c:v>100 à 200 h.</c:v>
                </c:pt>
                <c:pt idx="2">
                  <c:v>200 à 500 h.</c:v>
                </c:pt>
                <c:pt idx="3">
                  <c:v>500 à 2000 h.</c:v>
                </c:pt>
                <c:pt idx="4">
                  <c:v>2 000 à 3 500 h.</c:v>
                </c:pt>
                <c:pt idx="5">
                  <c:v>3 500 à 5 000 h.</c:v>
                </c:pt>
                <c:pt idx="6">
                  <c:v>5 000 à 10 000 h.</c:v>
                </c:pt>
                <c:pt idx="7">
                  <c:v>10 000 à 20 000 h.</c:v>
                </c:pt>
                <c:pt idx="8">
                  <c:v>20 000 à 50 000 h.</c:v>
                </c:pt>
                <c:pt idx="9">
                  <c:v>50 000 à 100 000 h.</c:v>
                </c:pt>
                <c:pt idx="10">
                  <c:v>100 000 à 300 000h.</c:v>
                </c:pt>
                <c:pt idx="11">
                  <c:v>Plus de 300 000h.</c:v>
                </c:pt>
                <c:pt idx="13">
                  <c:v>Ensemble 
des communes</c:v>
                </c:pt>
              </c:strCache>
            </c:strRef>
          </c:cat>
          <c:val>
            <c:numRef>
              <c:f>'Volet 6-FPT'!$G$4:$G$17</c:f>
              <c:numCache>
                <c:formatCode>0.0</c:formatCode>
                <c:ptCount val="14"/>
                <c:pt idx="0">
                  <c:v>8.1473128994313377</c:v>
                </c:pt>
                <c:pt idx="1">
                  <c:v>6.3233733289981222</c:v>
                </c:pt>
                <c:pt idx="2">
                  <c:v>6.450853352822735</c:v>
                </c:pt>
                <c:pt idx="3">
                  <c:v>8.3499128326177541</c:v>
                </c:pt>
                <c:pt idx="4">
                  <c:v>10.518912122256276</c:v>
                </c:pt>
                <c:pt idx="5">
                  <c:v>12.415375117036721</c:v>
                </c:pt>
                <c:pt idx="6">
                  <c:v>14.512880433055694</c:v>
                </c:pt>
                <c:pt idx="7">
                  <c:v>17.084147308232758</c:v>
                </c:pt>
                <c:pt idx="8">
                  <c:v>19.016349893479649</c:v>
                </c:pt>
                <c:pt idx="9">
                  <c:v>20.175467576710297</c:v>
                </c:pt>
                <c:pt idx="10">
                  <c:v>14.811684088877804</c:v>
                </c:pt>
                <c:pt idx="11">
                  <c:v>18.707833493358834</c:v>
                </c:pt>
                <c:pt idx="13">
                  <c:v>14.305998345700441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49-4488-8DB4-D445E0B0F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595840"/>
        <c:axId val="108615936"/>
      </c:barChart>
      <c:catAx>
        <c:axId val="1085958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08615936"/>
        <c:crosses val="autoZero"/>
        <c:auto val="1"/>
        <c:lblAlgn val="ctr"/>
        <c:lblOffset val="100"/>
        <c:noMultiLvlLbl val="0"/>
      </c:catAx>
      <c:valAx>
        <c:axId val="108615936"/>
        <c:scaling>
          <c:orientation val="minMax"/>
          <c:max val="25"/>
          <c:min val="0"/>
        </c:scaling>
        <c:delete val="0"/>
        <c:axPos val="t"/>
        <c:majorGridlines>
          <c:spPr>
            <a:ln w="6350">
              <a:prstDash val="dash"/>
            </a:ln>
          </c:spPr>
        </c:majorGridlines>
        <c:numFmt formatCode="0" sourceLinked="0"/>
        <c:majorTickMark val="out"/>
        <c:minorTickMark val="none"/>
        <c:tickLblPos val="nextTo"/>
        <c:crossAx val="108595840"/>
        <c:crosses val="max"/>
        <c:crossBetween val="between"/>
        <c:majorUnit val="5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611" l="0.70000000000000062" r="0.70000000000000062" t="0.750000000000006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95250</xdr:rowOff>
    </xdr:from>
    <xdr:to>
      <xdr:col>2</xdr:col>
      <xdr:colOff>676275</xdr:colOff>
      <xdr:row>27</xdr:row>
      <xdr:rowOff>95251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0.28742</cdr:x>
      <cdr:y>0.00648</cdr:y>
    </cdr:from>
    <cdr:to>
      <cdr:x>1</cdr:x>
      <cdr:y>0.0859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148715" y="38070"/>
          <a:ext cx="2847975" cy="4665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050"/>
            <a:t>Nombre d'agents</a:t>
          </a:r>
          <a:r>
            <a:rPr lang="fr-FR" sz="1050" baseline="0"/>
            <a:t> e</a:t>
          </a:r>
          <a:r>
            <a:rPr lang="fr-FR" sz="1050"/>
            <a:t>n EQTP pour 1000 habitants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paceDESL\Publications\Bis\BIS-63\Originaux\8-2-2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paceDESL\Publications\Colloc\2020\Fichiers%20mis%20en%20forme\Chapitre_2\Chapitre%202%20-%20Les%20collectivit&#233;s%20locales%20et%20leur%20population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S4"/>
    </sheetNames>
    <sheetDataSet>
      <sheetData sheetId="0">
        <row r="1">
          <cell r="A1" t="str">
            <v>coll</v>
          </cell>
          <cell r="B1" t="str">
            <v>nombre de collectivités</v>
          </cell>
          <cell r="C1" t="str">
            <v>Effectifs concernés</v>
          </cell>
        </row>
        <row r="2">
          <cell r="A2" t="str">
            <v xml:space="preserve">      &lt;5</v>
          </cell>
          <cell r="B2">
            <v>30432</v>
          </cell>
          <cell r="C2">
            <v>67542</v>
          </cell>
        </row>
        <row r="3">
          <cell r="A3" t="str">
            <v xml:space="preserve">     5_9</v>
          </cell>
          <cell r="B3">
            <v>11338</v>
          </cell>
          <cell r="C3">
            <v>74108</v>
          </cell>
        </row>
        <row r="4">
          <cell r="A4" t="str">
            <v xml:space="preserve">   10_20</v>
          </cell>
          <cell r="B4">
            <v>6461</v>
          </cell>
          <cell r="C4">
            <v>86538</v>
          </cell>
        </row>
        <row r="5">
          <cell r="A5" t="str">
            <v xml:space="preserve">   20_50</v>
          </cell>
          <cell r="B5">
            <v>4694</v>
          </cell>
          <cell r="C5">
            <v>146077</v>
          </cell>
        </row>
        <row r="6">
          <cell r="A6" t="str">
            <v xml:space="preserve">  50_100</v>
          </cell>
          <cell r="B6">
            <v>2048</v>
          </cell>
          <cell r="C6">
            <v>142008</v>
          </cell>
        </row>
        <row r="7">
          <cell r="A7" t="str">
            <v xml:space="preserve"> 100_350</v>
          </cell>
          <cell r="B7">
            <v>1839</v>
          </cell>
          <cell r="C7">
            <v>329772</v>
          </cell>
        </row>
        <row r="8">
          <cell r="A8" t="str">
            <v>350_1000</v>
          </cell>
          <cell r="B8">
            <v>605</v>
          </cell>
          <cell r="C8">
            <v>342834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"/>
      <sheetName val="2.1"/>
      <sheetName val="2.2 nb CT"/>
      <sheetName val="2.3a Com"/>
      <sheetName val="2.3b Rep com"/>
      <sheetName val="2.4 Com +100"/>
      <sheetName val="2.5a EPCI"/>
      <sheetName val="2.5b-carte"/>
      <sheetName val="2.6 GFP taille"/>
      <sheetName val="2.7a met CU"/>
      <sheetName val="2.7b CA"/>
      <sheetName val="2.7c CC"/>
      <sheetName val="Pour Dépliant 1"/>
      <sheetName val="Pour Dépliant 3"/>
    </sheetNames>
    <sheetDataSet>
      <sheetData sheetId="0" refreshError="1"/>
      <sheetData sheetId="1" refreshError="1"/>
      <sheetData sheetId="2" refreshError="1"/>
      <sheetData sheetId="3">
        <row r="6">
          <cell r="I6">
            <v>2.5022878059940516E-2</v>
          </cell>
          <cell r="J6">
            <v>4.4759832896424198E-4</v>
          </cell>
        </row>
        <row r="7">
          <cell r="I7">
            <v>6.9835277968428283E-2</v>
          </cell>
          <cell r="J7">
            <v>2.7655829574034967E-3</v>
          </cell>
        </row>
        <row r="8">
          <cell r="I8">
            <v>0.15619995424388011</v>
          </cell>
          <cell r="J8">
            <v>1.2037746086427133E-2</v>
          </cell>
        </row>
        <row r="9">
          <cell r="I9">
            <v>0.12125371768474033</v>
          </cell>
          <cell r="J9">
            <v>1.5647178651810353E-2</v>
          </cell>
        </row>
        <row r="10">
          <cell r="I10">
            <v>8.8909860443834365E-2</v>
          </cell>
          <cell r="J10">
            <v>1.609876015816928E-2</v>
          </cell>
        </row>
        <row r="11">
          <cell r="I11">
            <v>6.4487531457332423E-2</v>
          </cell>
          <cell r="J11">
            <v>1.5100330323703393E-2</v>
          </cell>
        </row>
        <row r="12">
          <cell r="I12">
            <v>0.10215053763440861</v>
          </cell>
          <cell r="J12">
            <v>3.1701839345967063E-2</v>
          </cell>
        </row>
        <row r="13">
          <cell r="I13">
            <v>8.8423701670098373E-2</v>
          </cell>
          <cell r="J13">
            <v>3.8659387075550708E-2</v>
          </cell>
        </row>
        <row r="14">
          <cell r="I14">
            <v>8.4362846030656594E-2</v>
          </cell>
          <cell r="J14">
            <v>5.3808339117301235E-2</v>
          </cell>
        </row>
        <row r="15">
          <cell r="I15">
            <v>4.6013498055364907E-2</v>
          </cell>
          <cell r="J15">
            <v>4.1620445212315858E-2</v>
          </cell>
        </row>
        <row r="16">
          <cell r="I16">
            <v>2.8969343399679708E-2</v>
          </cell>
          <cell r="J16">
            <v>3.3920499103508063E-2</v>
          </cell>
        </row>
        <row r="17">
          <cell r="I17">
            <v>1.9246167924959964E-2</v>
          </cell>
          <cell r="J17">
            <v>2.7622601488926684E-2</v>
          </cell>
        </row>
        <row r="18">
          <cell r="I18">
            <v>1.5271105010295128E-2</v>
          </cell>
          <cell r="J18">
            <v>2.5886310503622317E-2</v>
          </cell>
        </row>
        <row r="19">
          <cell r="I19">
            <v>1.1038663921299473E-2</v>
          </cell>
          <cell r="J19">
            <v>2.164963231903418E-2</v>
          </cell>
        </row>
        <row r="20">
          <cell r="I20">
            <v>1.6443605582246626E-2</v>
          </cell>
          <cell r="J20">
            <v>3.8427404428188157E-2</v>
          </cell>
        </row>
        <row r="21">
          <cell r="I21">
            <v>1.0752688172043012E-2</v>
          </cell>
          <cell r="J21">
            <v>3.0893733514081739E-2</v>
          </cell>
        </row>
        <row r="22">
          <cell r="I22">
            <v>1.447037291237703E-2</v>
          </cell>
          <cell r="J22">
            <v>5.2063512751865403E-2</v>
          </cell>
        </row>
        <row r="23">
          <cell r="I23">
            <v>8.3790894532143681E-3</v>
          </cell>
          <cell r="J23">
            <v>3.9224683804222518E-2</v>
          </cell>
        </row>
        <row r="24">
          <cell r="I24">
            <v>1.5385495309997712E-2</v>
          </cell>
          <cell r="J24">
            <v>0.11036686755906712</v>
          </cell>
        </row>
        <row r="25">
          <cell r="I25">
            <v>5.6051246854266759E-3</v>
          </cell>
          <cell r="J25">
            <v>7.1541879134614877E-2</v>
          </cell>
        </row>
        <row r="26">
          <cell r="I26">
            <v>4.0608556394417751E-3</v>
          </cell>
          <cell r="J26">
            <v>8.1446873315806648E-2</v>
          </cell>
        </row>
        <row r="27">
          <cell r="I27">
            <v>2.0590253946465341E-3</v>
          </cell>
          <cell r="J27">
            <v>6.617830615740676E-2</v>
          </cell>
        </row>
        <row r="28">
          <cell r="I28">
            <v>4.575611988103409E-4</v>
          </cell>
          <cell r="J28">
            <v>2.1196298813595638E-2</v>
          </cell>
        </row>
        <row r="29">
          <cell r="I29">
            <v>8.8652482269503544E-4</v>
          </cell>
          <cell r="J29">
            <v>6.2357675343998657E-2</v>
          </cell>
        </row>
        <row r="30">
          <cell r="I30">
            <v>1.4298787462823154E-4</v>
          </cell>
          <cell r="J30">
            <v>1.9019297700836633E-2</v>
          </cell>
        </row>
        <row r="31">
          <cell r="I31">
            <v>1.7158544955387783E-4</v>
          </cell>
          <cell r="J31">
            <v>7.0317216803611846E-2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B1:H48"/>
  <sheetViews>
    <sheetView tabSelected="1" zoomScaleNormal="100" workbookViewId="0">
      <selection activeCell="B1" sqref="B1:D1"/>
    </sheetView>
  </sheetViews>
  <sheetFormatPr baseColWidth="10" defaultColWidth="14.85546875" defaultRowHeight="12.75" x14ac:dyDescent="0.2"/>
  <cols>
    <col min="1" max="1" width="3.42578125" style="1" customWidth="1"/>
    <col min="2" max="2" width="29.5703125" style="1" customWidth="1"/>
    <col min="3" max="3" width="13.5703125" style="1" customWidth="1"/>
    <col min="4" max="4" width="16.5703125" style="14" customWidth="1"/>
    <col min="5" max="5" width="14.85546875" style="1"/>
    <col min="6" max="6" width="14.85546875" style="1" customWidth="1"/>
    <col min="7" max="7" width="96.5703125" style="1" customWidth="1"/>
    <col min="8" max="16384" width="14.85546875" style="1"/>
  </cols>
  <sheetData>
    <row r="1" spans="2:8" s="83" customFormat="1" ht="45" customHeight="1" x14ac:dyDescent="0.2">
      <c r="B1" s="460" t="s">
        <v>248</v>
      </c>
      <c r="C1" s="460"/>
      <c r="D1" s="460"/>
      <c r="E1" s="209"/>
      <c r="H1" s="92"/>
    </row>
    <row r="2" spans="2:8" ht="24" customHeight="1" x14ac:dyDescent="0.2">
      <c r="B2" s="17" t="s">
        <v>4</v>
      </c>
      <c r="C2" s="17"/>
      <c r="D2" s="16"/>
      <c r="E2" s="210"/>
      <c r="H2" s="162"/>
    </row>
    <row r="3" spans="2:8" ht="31.5" customHeight="1" x14ac:dyDescent="0.2">
      <c r="B3" s="246" t="s">
        <v>5</v>
      </c>
      <c r="C3" s="247" t="s">
        <v>44</v>
      </c>
      <c r="D3" s="247" t="s">
        <v>43</v>
      </c>
    </row>
    <row r="4" spans="2:8" x14ac:dyDescent="0.2">
      <c r="B4" s="248" t="s">
        <v>249</v>
      </c>
      <c r="C4" s="249">
        <f>+'[2]2.3a Com'!I6+'[2]2.3a Com'!I7+'[2]2.3a Com'!I8</f>
        <v>0.25105811027224889</v>
      </c>
      <c r="D4" s="249">
        <f>+'[2]2.3a Com'!J6+'[2]2.3a Com'!J7+'[2]2.3a Com'!J8</f>
        <v>1.5250927372794872E-2</v>
      </c>
    </row>
    <row r="5" spans="2:8" x14ac:dyDescent="0.2">
      <c r="B5" s="248" t="s">
        <v>250</v>
      </c>
      <c r="C5" s="249">
        <f>+'[2]2.3a Com'!I9+'[2]2.3a Com'!I10+'[2]2.3a Com'!I11</f>
        <v>0.2746511095859071</v>
      </c>
      <c r="D5" s="249">
        <f>+'[2]2.3a Com'!J9+'[2]2.3a Com'!J10+'[2]2.3a Com'!J11</f>
        <v>4.6846269133683026E-2</v>
      </c>
    </row>
    <row r="6" spans="2:8" x14ac:dyDescent="0.2">
      <c r="B6" s="248" t="s">
        <v>251</v>
      </c>
      <c r="C6" s="249">
        <f>+'[2]2.3a Com'!I12+'[2]2.3a Com'!I13+'[2]2.3a Com'!I14+'[2]2.3a Com'!I15</f>
        <v>0.32095058339052851</v>
      </c>
      <c r="D6" s="249">
        <f>+'[2]2.3a Com'!J12+'[2]2.3a Com'!J13+'[2]2.3a Com'!J14+'[2]2.3a Com'!J15</f>
        <v>0.16579001075113486</v>
      </c>
      <c r="E6" s="3"/>
      <c r="H6" s="3"/>
    </row>
    <row r="7" spans="2:8" x14ac:dyDescent="0.2">
      <c r="B7" s="248" t="s">
        <v>252</v>
      </c>
      <c r="C7" s="249">
        <f>+'[2]2.3a Com'!I16+'[2]2.3a Com'!I17+'[2]2.3a Com'!I18+'[2]2.3a Com'!I19+'[2]2.3a Com'!I20</f>
        <v>9.0968885838480895E-2</v>
      </c>
      <c r="D7" s="249">
        <f>+'[2]2.3a Com'!J16+'[2]2.3a Com'!J17+'[2]2.3a Com'!J18+'[2]2.3a Com'!J19+'[2]2.3a Com'!J20</f>
        <v>0.1475064478432794</v>
      </c>
      <c r="E7" s="3"/>
    </row>
    <row r="8" spans="2:8" x14ac:dyDescent="0.2">
      <c r="B8" s="248" t="s">
        <v>253</v>
      </c>
      <c r="C8" s="249">
        <f>+'[2]2.3a Com'!I21+'[2]2.3a Com'!I22+'[2]2.3a Com'!I23</f>
        <v>3.3602150537634407E-2</v>
      </c>
      <c r="D8" s="249">
        <f>+'[2]2.3a Com'!J21+'[2]2.3a Com'!J22+'[2]2.3a Com'!J23</f>
        <v>0.12218193007016966</v>
      </c>
      <c r="E8" s="3"/>
    </row>
    <row r="9" spans="2:8" x14ac:dyDescent="0.2">
      <c r="B9" s="248" t="s">
        <v>254</v>
      </c>
      <c r="C9" s="249">
        <f>+'[2]2.3a Com'!I24</f>
        <v>1.5385495309997712E-2</v>
      </c>
      <c r="D9" s="249">
        <f>+'[2]2.3a Com'!J24</f>
        <v>0.11036686755906712</v>
      </c>
      <c r="E9" s="3"/>
    </row>
    <row r="10" spans="2:8" x14ac:dyDescent="0.2">
      <c r="B10" s="248" t="s">
        <v>255</v>
      </c>
      <c r="C10" s="249">
        <f>+'[2]2.3a Com'!I25+'[2]2.3a Com'!I26</f>
        <v>9.6659803248684509E-3</v>
      </c>
      <c r="D10" s="249">
        <f>+'[2]2.3a Com'!J25+'[2]2.3a Com'!J26</f>
        <v>0.15298875245042154</v>
      </c>
      <c r="E10" s="3"/>
    </row>
    <row r="11" spans="2:8" x14ac:dyDescent="0.2">
      <c r="B11" s="248" t="s">
        <v>256</v>
      </c>
      <c r="C11" s="249">
        <f>+'[2]2.3a Com'!I27+'[2]2.3a Com'!I28</f>
        <v>2.5165865934568751E-3</v>
      </c>
      <c r="D11" s="249">
        <f>+'[2]2.3a Com'!J27+'[2]2.3a Com'!J28</f>
        <v>8.7374604971002398E-2</v>
      </c>
      <c r="E11" s="3"/>
    </row>
    <row r="12" spans="2:8" x14ac:dyDescent="0.2">
      <c r="B12" s="248" t="s">
        <v>257</v>
      </c>
      <c r="C12" s="249">
        <f>+'[2]2.3a Com'!I29+'[2]2.3a Com'!I30+'[2]2.3a Com'!I31</f>
        <v>1.2010981468771448E-3</v>
      </c>
      <c r="D12" s="249">
        <f>+'[2]2.3a Com'!J29+'[2]2.3a Com'!J30+'[2]2.3a Com'!J31</f>
        <v>0.15169418984844713</v>
      </c>
      <c r="E12" s="3"/>
    </row>
    <row r="13" spans="2:8" x14ac:dyDescent="0.2">
      <c r="B13" s="19"/>
      <c r="C13" s="155"/>
      <c r="D13" s="155"/>
      <c r="E13" s="3"/>
    </row>
    <row r="14" spans="2:8" ht="25.5" x14ac:dyDescent="0.2">
      <c r="B14" s="247" t="s">
        <v>5</v>
      </c>
      <c r="C14" s="247" t="s">
        <v>44</v>
      </c>
      <c r="D14" s="247" t="s">
        <v>43</v>
      </c>
      <c r="E14" s="3"/>
    </row>
    <row r="15" spans="2:8" x14ac:dyDescent="0.2">
      <c r="B15" s="248" t="s">
        <v>258</v>
      </c>
      <c r="C15" s="249">
        <v>0.25105811027224889</v>
      </c>
      <c r="D15" s="249">
        <v>1.5250927372794872E-2</v>
      </c>
      <c r="E15" s="3"/>
    </row>
    <row r="16" spans="2:8" x14ac:dyDescent="0.2">
      <c r="B16" s="248" t="s">
        <v>259</v>
      </c>
      <c r="C16" s="249">
        <v>0.525709219858156</v>
      </c>
      <c r="D16" s="249">
        <v>6.2097196506477895E-2</v>
      </c>
      <c r="E16" s="3"/>
    </row>
    <row r="17" spans="2:6" x14ac:dyDescent="0.2">
      <c r="B17" s="248" t="s">
        <v>260</v>
      </c>
      <c r="C17" s="249">
        <v>0.84665980324868451</v>
      </c>
      <c r="D17" s="249">
        <v>0.22788720725761274</v>
      </c>
      <c r="E17" s="3"/>
    </row>
    <row r="18" spans="2:6" x14ac:dyDescent="0.2">
      <c r="B18" s="248" t="s">
        <v>261</v>
      </c>
      <c r="C18" s="249">
        <v>0.93762868908716546</v>
      </c>
      <c r="D18" s="249">
        <v>0.37539365510089218</v>
      </c>
      <c r="E18" s="3"/>
    </row>
    <row r="19" spans="2:6" x14ac:dyDescent="0.2">
      <c r="B19" s="248" t="s">
        <v>262</v>
      </c>
      <c r="C19" s="249">
        <v>0.97123083962479984</v>
      </c>
      <c r="D19" s="249">
        <v>0.49757558517106182</v>
      </c>
      <c r="E19" s="3"/>
    </row>
    <row r="20" spans="2:6" x14ac:dyDescent="0.2">
      <c r="B20" s="248" t="s">
        <v>263</v>
      </c>
      <c r="C20" s="249">
        <v>0.9866163349347975</v>
      </c>
      <c r="D20" s="249">
        <v>0.60794245273012892</v>
      </c>
      <c r="E20" s="3"/>
    </row>
    <row r="21" spans="2:6" x14ac:dyDescent="0.2">
      <c r="B21" s="248" t="s">
        <v>264</v>
      </c>
      <c r="C21" s="249">
        <v>0.99628231525966593</v>
      </c>
      <c r="D21" s="249">
        <v>0.76093120518055046</v>
      </c>
      <c r="E21" s="3"/>
    </row>
    <row r="22" spans="2:6" x14ac:dyDescent="0.2">
      <c r="B22" s="248" t="s">
        <v>265</v>
      </c>
      <c r="C22" s="249">
        <v>0.99879890185312281</v>
      </c>
      <c r="D22" s="249">
        <v>0.84830581015155282</v>
      </c>
      <c r="E22" s="3"/>
    </row>
    <row r="23" spans="2:6" x14ac:dyDescent="0.2">
      <c r="B23" s="248" t="s">
        <v>266</v>
      </c>
      <c r="C23" s="249">
        <v>0.99982841455044613</v>
      </c>
      <c r="D23" s="249">
        <v>0.92968278319638809</v>
      </c>
      <c r="E23" s="3"/>
    </row>
    <row r="24" spans="2:6" x14ac:dyDescent="0.2">
      <c r="B24" s="248" t="s">
        <v>3</v>
      </c>
      <c r="C24" s="249">
        <v>1</v>
      </c>
      <c r="D24" s="249">
        <v>1</v>
      </c>
      <c r="E24" s="3"/>
    </row>
    <row r="25" spans="2:6" x14ac:dyDescent="0.2">
      <c r="B25" s="16"/>
      <c r="C25" s="16"/>
      <c r="D25" s="16"/>
    </row>
    <row r="26" spans="2:6" x14ac:dyDescent="0.2">
      <c r="B26" s="16"/>
      <c r="C26" s="16"/>
      <c r="D26" s="16"/>
    </row>
    <row r="27" spans="2:6" ht="15.75" x14ac:dyDescent="0.2">
      <c r="B27" s="17" t="s">
        <v>8</v>
      </c>
      <c r="C27" s="17"/>
      <c r="D27" s="244"/>
    </row>
    <row r="28" spans="2:6" ht="35.25" customHeight="1" x14ac:dyDescent="0.2">
      <c r="B28" s="246" t="s">
        <v>6</v>
      </c>
      <c r="C28" s="247" t="s">
        <v>7</v>
      </c>
      <c r="D28" s="247" t="s">
        <v>43</v>
      </c>
      <c r="F28" s="3"/>
    </row>
    <row r="29" spans="2:6" x14ac:dyDescent="0.2">
      <c r="B29" s="248" t="s">
        <v>266</v>
      </c>
      <c r="C29" s="250">
        <v>26</v>
      </c>
      <c r="D29" s="249">
        <v>7.9000000000000001E-2</v>
      </c>
      <c r="E29" s="163"/>
      <c r="F29" s="161"/>
    </row>
    <row r="30" spans="2:6" x14ac:dyDescent="0.2">
      <c r="B30" s="248" t="s">
        <v>267</v>
      </c>
      <c r="C30" s="250">
        <v>23</v>
      </c>
      <c r="D30" s="249">
        <v>0.13</v>
      </c>
      <c r="E30" s="161"/>
    </row>
    <row r="31" spans="2:6" x14ac:dyDescent="0.2">
      <c r="B31" s="248" t="s">
        <v>268</v>
      </c>
      <c r="C31" s="250">
        <v>24</v>
      </c>
      <c r="D31" s="249">
        <v>0.22700000000000001</v>
      </c>
      <c r="E31" s="160"/>
    </row>
    <row r="32" spans="2:6" x14ac:dyDescent="0.2">
      <c r="B32" s="248" t="s">
        <v>269</v>
      </c>
      <c r="C32" s="250">
        <v>28</v>
      </c>
      <c r="D32" s="249">
        <v>0.56399999999999995</v>
      </c>
      <c r="E32" s="160"/>
    </row>
    <row r="33" spans="2:8" x14ac:dyDescent="0.2">
      <c r="B33" s="16"/>
      <c r="C33" s="16"/>
      <c r="D33" s="16"/>
    </row>
    <row r="34" spans="2:8" x14ac:dyDescent="0.2">
      <c r="B34" s="16"/>
      <c r="C34" s="16"/>
      <c r="D34" s="16"/>
    </row>
    <row r="35" spans="2:8" ht="15.75" x14ac:dyDescent="0.2">
      <c r="B35" s="17" t="s">
        <v>9</v>
      </c>
      <c r="C35" s="17"/>
      <c r="D35" s="244"/>
      <c r="H35" s="3"/>
    </row>
    <row r="36" spans="2:8" ht="31.5" customHeight="1" x14ac:dyDescent="0.2">
      <c r="B36" s="246" t="s">
        <v>10</v>
      </c>
      <c r="C36" s="247" t="s">
        <v>11</v>
      </c>
      <c r="D36" s="247" t="s">
        <v>43</v>
      </c>
    </row>
    <row r="37" spans="2:8" x14ac:dyDescent="0.2">
      <c r="B37" s="248" t="s">
        <v>270</v>
      </c>
      <c r="C37" s="250">
        <v>6</v>
      </c>
      <c r="D37" s="249">
        <v>3.6999999999999998E-2</v>
      </c>
      <c r="E37" s="164"/>
    </row>
    <row r="38" spans="2:8" ht="12.75" customHeight="1" x14ac:dyDescent="0.2">
      <c r="B38" s="248" t="s">
        <v>271</v>
      </c>
      <c r="C38" s="250">
        <v>5</v>
      </c>
      <c r="D38" s="249">
        <v>0.23699999999999999</v>
      </c>
      <c r="E38" s="199"/>
    </row>
    <row r="39" spans="2:8" ht="12.75" customHeight="1" x14ac:dyDescent="0.2">
      <c r="B39" s="248" t="s">
        <v>272</v>
      </c>
      <c r="C39" s="250">
        <v>4</v>
      </c>
      <c r="D39" s="249">
        <v>0.33500000000000002</v>
      </c>
      <c r="E39" s="199"/>
    </row>
    <row r="40" spans="2:8" ht="12.75" customHeight="1" x14ac:dyDescent="0.2">
      <c r="B40" s="248" t="s">
        <v>273</v>
      </c>
      <c r="C40" s="250">
        <v>3</v>
      </c>
      <c r="D40" s="249">
        <v>0.39100000000000001</v>
      </c>
      <c r="E40" s="199"/>
    </row>
    <row r="41" spans="2:8" ht="40.15" customHeight="1" x14ac:dyDescent="0.2">
      <c r="B41" s="459" t="s">
        <v>319</v>
      </c>
      <c r="C41" s="459"/>
      <c r="D41" s="459"/>
      <c r="E41" s="199"/>
    </row>
    <row r="42" spans="2:8" x14ac:dyDescent="0.2">
      <c r="B42" s="10"/>
      <c r="C42" s="10"/>
      <c r="D42" s="2"/>
    </row>
    <row r="43" spans="2:8" x14ac:dyDescent="0.2">
      <c r="B43" s="10"/>
      <c r="C43" s="10"/>
      <c r="D43" s="2"/>
    </row>
    <row r="44" spans="2:8" x14ac:dyDescent="0.2">
      <c r="B44" s="10"/>
      <c r="C44" s="10"/>
      <c r="D44" s="2"/>
    </row>
    <row r="45" spans="2:8" ht="14.25" x14ac:dyDescent="0.2">
      <c r="B45" s="6"/>
      <c r="C45" s="6"/>
      <c r="D45" s="2"/>
    </row>
    <row r="46" spans="2:8" x14ac:dyDescent="0.2">
      <c r="B46" s="7"/>
      <c r="C46" s="7"/>
      <c r="D46" s="2"/>
    </row>
    <row r="47" spans="2:8" x14ac:dyDescent="0.2">
      <c r="B47" s="10"/>
      <c r="C47" s="10"/>
      <c r="D47" s="2"/>
    </row>
    <row r="48" spans="2:8" x14ac:dyDescent="0.2">
      <c r="B48" s="2"/>
      <c r="C48" s="2"/>
      <c r="D48" s="2"/>
    </row>
  </sheetData>
  <mergeCells count="2">
    <mergeCell ref="B41:D41"/>
    <mergeCell ref="B1:D1"/>
  </mergeCells>
  <phoneticPr fontId="7" type="noConversion"/>
  <pageMargins left="0.51181102362204722" right="0.51181102362204722" top="0.74803149606299213" bottom="0.74803149606299213" header="0.31496062992125984" footer="0.31496062992125984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K50"/>
  <sheetViews>
    <sheetView zoomScaleNormal="100" workbookViewId="0">
      <selection activeCell="J28" sqref="J28"/>
    </sheetView>
  </sheetViews>
  <sheetFormatPr baseColWidth="10" defaultColWidth="11.42578125" defaultRowHeight="12.75" x14ac:dyDescent="0.2"/>
  <cols>
    <col min="1" max="1" width="31.85546875" style="105" customWidth="1"/>
    <col min="2" max="2" width="13.5703125" style="104" customWidth="1"/>
    <col min="3" max="3" width="10" style="104" customWidth="1"/>
    <col min="4" max="4" width="10" style="106" customWidth="1"/>
    <col min="5" max="5" width="5.28515625" style="104" customWidth="1"/>
    <col min="6" max="6" width="14.5703125" style="104" customWidth="1"/>
    <col min="7" max="7" width="18.85546875" style="104" customWidth="1"/>
    <col min="8" max="9" width="11.42578125" style="104"/>
    <col min="10" max="10" width="15" style="104" customWidth="1"/>
    <col min="11" max="16384" width="11.42578125" style="104"/>
  </cols>
  <sheetData>
    <row r="1" spans="1:11" ht="15.75" x14ac:dyDescent="0.2">
      <c r="A1" s="174" t="s">
        <v>325</v>
      </c>
      <c r="B1" s="111"/>
      <c r="C1" s="110"/>
      <c r="D1" s="107"/>
    </row>
    <row r="2" spans="1:11" ht="15.75" x14ac:dyDescent="0.2">
      <c r="A2" s="112"/>
      <c r="B2" s="111"/>
      <c r="C2" s="110"/>
      <c r="D2" s="107"/>
    </row>
    <row r="3" spans="1:11" ht="15.75" customHeight="1" x14ac:dyDescent="0.2">
      <c r="A3" s="345"/>
      <c r="B3" s="496" t="s">
        <v>323</v>
      </c>
      <c r="C3" s="370" t="s">
        <v>324</v>
      </c>
      <c r="D3" s="371"/>
      <c r="E3" s="113"/>
      <c r="F3" s="114"/>
      <c r="G3" s="115"/>
      <c r="H3" s="110"/>
      <c r="I3" s="110"/>
      <c r="J3" s="110"/>
    </row>
    <row r="4" spans="1:11" ht="24.75" customHeight="1" x14ac:dyDescent="0.2">
      <c r="A4" s="346"/>
      <c r="B4" s="497"/>
      <c r="C4" s="372" t="s">
        <v>144</v>
      </c>
      <c r="D4" s="373" t="s">
        <v>145</v>
      </c>
      <c r="E4" s="113"/>
      <c r="F4" s="116"/>
      <c r="G4" s="116"/>
      <c r="H4" s="110"/>
      <c r="I4" s="110"/>
      <c r="J4" s="110"/>
    </row>
    <row r="5" spans="1:11" ht="15" customHeight="1" x14ac:dyDescent="0.2">
      <c r="A5" s="347" t="s">
        <v>146</v>
      </c>
      <c r="B5" s="348">
        <v>26847</v>
      </c>
      <c r="C5" s="349">
        <v>-101</v>
      </c>
      <c r="D5" s="350">
        <v>-3.7479590322101464E-3</v>
      </c>
      <c r="E5" s="113"/>
      <c r="F5" s="116"/>
      <c r="G5" s="116"/>
      <c r="H5" s="110"/>
      <c r="I5" s="110"/>
      <c r="J5" s="110"/>
    </row>
    <row r="6" spans="1:11" ht="15" customHeight="1" x14ac:dyDescent="0.2">
      <c r="A6" s="347" t="s">
        <v>147</v>
      </c>
      <c r="B6" s="348">
        <v>26847</v>
      </c>
      <c r="C6" s="349">
        <v>-101</v>
      </c>
      <c r="D6" s="350">
        <v>-3.7479590322101464E-3</v>
      </c>
      <c r="E6" s="117"/>
      <c r="F6" s="116"/>
      <c r="G6" s="116"/>
      <c r="H6" s="110"/>
      <c r="I6" s="110"/>
      <c r="J6" s="110"/>
    </row>
    <row r="7" spans="1:11" ht="30.6" customHeight="1" x14ac:dyDescent="0.2">
      <c r="A7" s="351" t="s">
        <v>148</v>
      </c>
      <c r="B7" s="352">
        <v>18330</v>
      </c>
      <c r="C7" s="353">
        <v>-2</v>
      </c>
      <c r="D7" s="354">
        <v>-1.0909884355225774E-4</v>
      </c>
      <c r="E7" s="118"/>
      <c r="F7" s="119"/>
      <c r="G7" s="120"/>
      <c r="H7" s="110"/>
      <c r="I7" s="110"/>
      <c r="J7" s="110"/>
    </row>
    <row r="8" spans="1:11" x14ac:dyDescent="0.2">
      <c r="A8" s="355" t="s">
        <v>149</v>
      </c>
      <c r="B8" s="356">
        <v>7019</v>
      </c>
      <c r="C8" s="357">
        <v>-126</v>
      </c>
      <c r="D8" s="358">
        <v>-1.7634709587123876E-2</v>
      </c>
      <c r="E8" s="121"/>
      <c r="F8" s="119"/>
      <c r="G8" s="120"/>
      <c r="H8" s="110"/>
      <c r="I8" s="110"/>
      <c r="J8" s="110"/>
    </row>
    <row r="9" spans="1:11" ht="25.5" x14ac:dyDescent="0.2">
      <c r="A9" s="355" t="s">
        <v>150</v>
      </c>
      <c r="B9" s="359">
        <v>19</v>
      </c>
      <c r="C9" s="360">
        <v>0</v>
      </c>
      <c r="D9" s="358">
        <v>0</v>
      </c>
      <c r="E9" s="122"/>
      <c r="F9" s="499"/>
      <c r="G9" s="499"/>
      <c r="H9" s="499"/>
      <c r="I9" s="499"/>
      <c r="J9" s="499"/>
      <c r="K9" s="499"/>
    </row>
    <row r="10" spans="1:11" x14ac:dyDescent="0.2">
      <c r="A10" s="355" t="s">
        <v>151</v>
      </c>
      <c r="B10" s="356">
        <v>11292</v>
      </c>
      <c r="C10" s="357">
        <v>124</v>
      </c>
      <c r="D10" s="358">
        <v>1.1103151862464244E-2</v>
      </c>
      <c r="E10" s="121"/>
      <c r="F10" s="119"/>
      <c r="G10" s="120"/>
      <c r="H10" s="110"/>
      <c r="I10" s="110"/>
      <c r="J10" s="110"/>
    </row>
    <row r="11" spans="1:11" x14ac:dyDescent="0.2">
      <c r="A11" s="361" t="s">
        <v>341</v>
      </c>
      <c r="B11" s="356">
        <v>1593</v>
      </c>
      <c r="C11" s="357">
        <v>31</v>
      </c>
      <c r="D11" s="358">
        <v>1.984635083226638E-2</v>
      </c>
      <c r="E11" s="121"/>
      <c r="F11" s="119"/>
      <c r="G11" s="120"/>
      <c r="H11" s="110"/>
      <c r="I11" s="110"/>
      <c r="J11" s="110"/>
    </row>
    <row r="12" spans="1:11" s="123" customFormat="1" x14ac:dyDescent="0.2">
      <c r="A12" s="361" t="s">
        <v>338</v>
      </c>
      <c r="B12" s="356">
        <v>4832</v>
      </c>
      <c r="C12" s="357">
        <v>-87</v>
      </c>
      <c r="D12" s="358">
        <v>-1.7686521650742026E-2</v>
      </c>
      <c r="E12" s="121"/>
      <c r="F12" s="119"/>
      <c r="G12" s="120"/>
      <c r="H12" s="110"/>
      <c r="I12" s="110"/>
      <c r="J12" s="110"/>
    </row>
    <row r="13" spans="1:11" x14ac:dyDescent="0.2">
      <c r="A13" s="361" t="s">
        <v>339</v>
      </c>
      <c r="B13" s="356">
        <v>2381</v>
      </c>
      <c r="C13" s="357">
        <v>90</v>
      </c>
      <c r="D13" s="358">
        <v>3.9284155390659103E-2</v>
      </c>
      <c r="E13" s="121"/>
      <c r="F13" s="119"/>
      <c r="G13" s="120"/>
      <c r="H13" s="111"/>
      <c r="I13" s="111"/>
      <c r="J13" s="124"/>
    </row>
    <row r="14" spans="1:11" x14ac:dyDescent="0.2">
      <c r="A14" s="361" t="s">
        <v>340</v>
      </c>
      <c r="B14" s="356">
        <v>1692</v>
      </c>
      <c r="C14" s="357">
        <v>90</v>
      </c>
      <c r="D14" s="358">
        <v>5.6179775280898792E-2</v>
      </c>
      <c r="E14" s="121"/>
      <c r="F14" s="119"/>
      <c r="G14" s="120"/>
      <c r="H14" s="110"/>
      <c r="I14" s="110"/>
      <c r="J14" s="110"/>
    </row>
    <row r="15" spans="1:11" ht="25.5" x14ac:dyDescent="0.2">
      <c r="A15" s="362" t="s">
        <v>342</v>
      </c>
      <c r="B15" s="356">
        <v>794</v>
      </c>
      <c r="C15" s="357">
        <v>0</v>
      </c>
      <c r="D15" s="358">
        <v>0</v>
      </c>
      <c r="E15" s="121"/>
      <c r="F15" s="119"/>
      <c r="G15" s="120"/>
      <c r="H15" s="110"/>
      <c r="I15" s="110"/>
      <c r="J15" s="110"/>
    </row>
    <row r="16" spans="1:11" s="126" customFormat="1" x14ac:dyDescent="0.2">
      <c r="A16" s="363" t="s">
        <v>2</v>
      </c>
      <c r="B16" s="364">
        <v>8506</v>
      </c>
      <c r="C16" s="365">
        <v>-98</v>
      </c>
      <c r="D16" s="354">
        <v>-1.1390051139005153E-2</v>
      </c>
      <c r="E16" s="119"/>
      <c r="F16" s="119"/>
      <c r="G16" s="120"/>
      <c r="H16" s="125"/>
      <c r="I16" s="125"/>
      <c r="J16" s="125"/>
    </row>
    <row r="17" spans="1:10" ht="12.75" customHeight="1" x14ac:dyDescent="0.2">
      <c r="A17" s="347" t="s">
        <v>152</v>
      </c>
      <c r="B17" s="356">
        <v>4257</v>
      </c>
      <c r="C17" s="357">
        <v>-58</v>
      </c>
      <c r="D17" s="358">
        <v>-1.3441483198145976E-2</v>
      </c>
      <c r="E17" s="121"/>
      <c r="F17" s="119"/>
      <c r="G17" s="120"/>
      <c r="H17" s="110"/>
      <c r="I17" s="110"/>
      <c r="J17" s="110"/>
    </row>
    <row r="18" spans="1:10" x14ac:dyDescent="0.2">
      <c r="A18" s="347" t="s">
        <v>153</v>
      </c>
      <c r="B18" s="356">
        <v>2736</v>
      </c>
      <c r="C18" s="357">
        <v>-50</v>
      </c>
      <c r="D18" s="358">
        <v>-1.7946877243359638E-2</v>
      </c>
      <c r="E18" s="121"/>
      <c r="F18" s="119"/>
      <c r="G18" s="120"/>
      <c r="H18" s="110"/>
      <c r="I18" s="110"/>
      <c r="J18" s="110"/>
    </row>
    <row r="19" spans="1:10" x14ac:dyDescent="0.2">
      <c r="A19" s="347" t="s">
        <v>154</v>
      </c>
      <c r="B19" s="356">
        <v>678</v>
      </c>
      <c r="C19" s="357">
        <v>18</v>
      </c>
      <c r="D19" s="358">
        <v>2.7272727272727337E-2</v>
      </c>
      <c r="E19" s="121"/>
      <c r="F19" s="119"/>
      <c r="G19" s="120"/>
      <c r="H19" s="110"/>
      <c r="I19" s="110"/>
      <c r="J19" s="110"/>
    </row>
    <row r="20" spans="1:10" x14ac:dyDescent="0.2">
      <c r="A20" s="366" t="s">
        <v>155</v>
      </c>
      <c r="B20" s="367">
        <v>835</v>
      </c>
      <c r="C20" s="368">
        <v>-8</v>
      </c>
      <c r="D20" s="369">
        <v>-9.4899169632265412E-3</v>
      </c>
      <c r="E20" s="121"/>
      <c r="F20" s="119"/>
      <c r="G20" s="120"/>
      <c r="H20" s="110"/>
      <c r="I20" s="110"/>
      <c r="J20" s="110"/>
    </row>
    <row r="21" spans="1:10" ht="14.25" x14ac:dyDescent="0.2">
      <c r="A21" s="127" t="s">
        <v>17</v>
      </c>
      <c r="B21" s="128"/>
      <c r="C21" s="129"/>
      <c r="E21" s="128"/>
      <c r="F21" s="119"/>
      <c r="G21" s="120"/>
      <c r="H21" s="110"/>
      <c r="I21" s="110"/>
      <c r="J21" s="110"/>
    </row>
    <row r="22" spans="1:10" ht="25.5" customHeight="1" x14ac:dyDescent="0.2">
      <c r="A22" s="498"/>
      <c r="B22" s="498"/>
      <c r="C22" s="498"/>
      <c r="D22" s="498"/>
    </row>
    <row r="23" spans="1:10" x14ac:dyDescent="0.2">
      <c r="A23" s="108"/>
    </row>
    <row r="24" spans="1:10" ht="12.75" customHeight="1" x14ac:dyDescent="0.2">
      <c r="A24" s="108"/>
    </row>
    <row r="25" spans="1:10" x14ac:dyDescent="0.2">
      <c r="A25" s="108"/>
    </row>
    <row r="26" spans="1:10" x14ac:dyDescent="0.2">
      <c r="A26" s="108"/>
    </row>
    <row r="27" spans="1:10" x14ac:dyDescent="0.2">
      <c r="A27" s="108"/>
    </row>
    <row r="28" spans="1:10" x14ac:dyDescent="0.2">
      <c r="A28" s="108"/>
    </row>
    <row r="29" spans="1:10" x14ac:dyDescent="0.2">
      <c r="A29" s="108"/>
    </row>
    <row r="30" spans="1:10" x14ac:dyDescent="0.2">
      <c r="A30" s="108"/>
    </row>
    <row r="31" spans="1:10" x14ac:dyDescent="0.2">
      <c r="A31" s="108"/>
    </row>
    <row r="32" spans="1:10" x14ac:dyDescent="0.2">
      <c r="A32" s="108"/>
    </row>
    <row r="33" spans="1:1" x14ac:dyDescent="0.2">
      <c r="A33" s="108"/>
    </row>
    <row r="50" spans="1:1" x14ac:dyDescent="0.2">
      <c r="A50" s="109"/>
    </row>
  </sheetData>
  <mergeCells count="3">
    <mergeCell ref="B3:B4"/>
    <mergeCell ref="A22:D22"/>
    <mergeCell ref="F9:K9"/>
  </mergeCells>
  <pageMargins left="0.51181102362204722" right="0.51181102362204722" top="0.74803149606299213" bottom="0.74803149606299213" header="0.31496062992125984" footer="0.31496062992125984"/>
  <pageSetup paperSize="9" scale="90" fitToWidth="0" fitToHeight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R28"/>
  <sheetViews>
    <sheetView zoomScaleNormal="100" workbookViewId="0">
      <selection activeCell="I1" sqref="I1:I1048576"/>
    </sheetView>
  </sheetViews>
  <sheetFormatPr baseColWidth="10" defaultColWidth="11.42578125" defaultRowHeight="11.25" x14ac:dyDescent="0.2"/>
  <cols>
    <col min="1" max="1" width="3.140625" style="130" customWidth="1"/>
    <col min="2" max="2" width="21.7109375" style="130" customWidth="1"/>
    <col min="3" max="3" width="11.42578125" style="130" customWidth="1"/>
    <col min="4" max="7" width="9.28515625" style="130" customWidth="1"/>
    <col min="8" max="8" width="4.85546875" style="130" customWidth="1"/>
    <col min="9" max="9" width="17" style="130" customWidth="1"/>
    <col min="10" max="10" width="7.42578125" style="130" customWidth="1"/>
    <col min="11" max="16384" width="11.42578125" style="130"/>
  </cols>
  <sheetData>
    <row r="1" spans="2:18" ht="15.75" x14ac:dyDescent="0.2">
      <c r="B1" s="131" t="s">
        <v>234</v>
      </c>
      <c r="C1" s="132"/>
      <c r="E1" s="132"/>
      <c r="F1" s="132"/>
      <c r="G1" s="132"/>
      <c r="H1" s="132"/>
    </row>
    <row r="2" spans="2:18" ht="15.75" customHeight="1" x14ac:dyDescent="0.2">
      <c r="B2" s="500" t="s">
        <v>344</v>
      </c>
      <c r="C2" s="502" t="s">
        <v>156</v>
      </c>
      <c r="D2" s="502" t="s">
        <v>157</v>
      </c>
      <c r="E2" s="502"/>
      <c r="F2" s="502"/>
      <c r="G2" s="504"/>
      <c r="H2" s="133"/>
      <c r="I2" s="133"/>
    </row>
    <row r="3" spans="2:18" ht="55.5" customHeight="1" x14ac:dyDescent="0.2">
      <c r="B3" s="501"/>
      <c r="C3" s="503"/>
      <c r="D3" s="374" t="s">
        <v>158</v>
      </c>
      <c r="E3" s="374" t="s">
        <v>159</v>
      </c>
      <c r="F3" s="374" t="s">
        <v>303</v>
      </c>
      <c r="G3" s="375" t="s">
        <v>233</v>
      </c>
      <c r="H3" s="134"/>
      <c r="I3" s="197"/>
    </row>
    <row r="4" spans="2:18" ht="27.6" customHeight="1" x14ac:dyDescent="0.2">
      <c r="B4" s="376" t="s">
        <v>232</v>
      </c>
      <c r="C4" s="377">
        <v>565833</v>
      </c>
      <c r="D4" s="378">
        <v>8.6</v>
      </c>
      <c r="E4" s="378">
        <v>47</v>
      </c>
      <c r="F4" s="378">
        <v>44.4</v>
      </c>
      <c r="G4" s="379">
        <v>56.8</v>
      </c>
      <c r="H4" s="134"/>
      <c r="I4" s="197"/>
    </row>
    <row r="5" spans="2:18" ht="25.5" x14ac:dyDescent="0.2">
      <c r="B5" s="380" t="s">
        <v>160</v>
      </c>
      <c r="C5" s="381">
        <v>1931</v>
      </c>
      <c r="D5" s="382">
        <v>12.5</v>
      </c>
      <c r="E5" s="382">
        <v>54.6</v>
      </c>
      <c r="F5" s="382">
        <v>32.9</v>
      </c>
      <c r="G5" s="383">
        <v>53.4</v>
      </c>
      <c r="H5" s="135"/>
      <c r="I5" s="135"/>
      <c r="K5" s="136"/>
      <c r="L5" s="137"/>
      <c r="N5" s="137"/>
      <c r="P5" s="137"/>
      <c r="R5" s="137"/>
    </row>
    <row r="6" spans="2:18" ht="12.75" x14ac:dyDescent="0.2">
      <c r="B6" s="384" t="s">
        <v>197</v>
      </c>
      <c r="C6" s="385">
        <v>17</v>
      </c>
      <c r="D6" s="386">
        <v>0</v>
      </c>
      <c r="E6" s="386">
        <v>64.7</v>
      </c>
      <c r="F6" s="386">
        <v>35.299999999999997</v>
      </c>
      <c r="G6" s="387">
        <v>57.3</v>
      </c>
      <c r="H6" s="135"/>
      <c r="I6" s="135"/>
      <c r="K6" s="136"/>
      <c r="L6" s="137"/>
      <c r="N6" s="137"/>
      <c r="P6" s="137"/>
      <c r="R6" s="137"/>
    </row>
    <row r="7" spans="2:18" ht="25.5" x14ac:dyDescent="0.2">
      <c r="B7" s="380" t="s">
        <v>161</v>
      </c>
      <c r="C7" s="381">
        <v>4190</v>
      </c>
      <c r="D7" s="382">
        <v>5.7</v>
      </c>
      <c r="E7" s="382">
        <v>47.9</v>
      </c>
      <c r="F7" s="382">
        <v>46.5</v>
      </c>
      <c r="G7" s="383">
        <v>57.6</v>
      </c>
      <c r="H7" s="138"/>
      <c r="I7" s="138"/>
      <c r="K7" s="136"/>
      <c r="L7" s="137"/>
      <c r="N7" s="137"/>
      <c r="P7" s="137"/>
      <c r="R7" s="137"/>
    </row>
    <row r="8" spans="2:18" ht="12.75" x14ac:dyDescent="0.2">
      <c r="B8" s="384" t="s">
        <v>197</v>
      </c>
      <c r="C8" s="385">
        <v>97</v>
      </c>
      <c r="D8" s="386">
        <v>0</v>
      </c>
      <c r="E8" s="386">
        <v>36.1</v>
      </c>
      <c r="F8" s="386">
        <v>63.9</v>
      </c>
      <c r="G8" s="387">
        <v>62.4</v>
      </c>
      <c r="H8" s="138"/>
      <c r="I8" s="138"/>
      <c r="K8" s="136"/>
      <c r="L8" s="137"/>
      <c r="N8" s="137"/>
      <c r="P8" s="137"/>
      <c r="R8" s="137"/>
    </row>
    <row r="9" spans="2:18" ht="25.5" x14ac:dyDescent="0.2">
      <c r="B9" s="380" t="s">
        <v>162</v>
      </c>
      <c r="C9" s="388">
        <v>66846</v>
      </c>
      <c r="D9" s="389">
        <v>3</v>
      </c>
      <c r="E9" s="389">
        <v>35.5</v>
      </c>
      <c r="F9" s="389">
        <v>61.5</v>
      </c>
      <c r="G9" s="383">
        <v>61.3</v>
      </c>
      <c r="H9" s="139"/>
      <c r="I9" s="139"/>
      <c r="K9" s="136"/>
      <c r="L9" s="137"/>
      <c r="N9" s="137"/>
      <c r="P9" s="137"/>
      <c r="R9" s="137"/>
    </row>
    <row r="10" spans="2:18" ht="12.75" x14ac:dyDescent="0.2">
      <c r="B10" s="384" t="s">
        <v>197</v>
      </c>
      <c r="C10" s="390">
        <v>1252</v>
      </c>
      <c r="D10" s="391">
        <v>2.1</v>
      </c>
      <c r="E10" s="391">
        <v>33.299999999999997</v>
      </c>
      <c r="F10" s="391">
        <v>64.599999999999994</v>
      </c>
      <c r="G10" s="387">
        <v>62.2</v>
      </c>
      <c r="H10" s="139"/>
      <c r="I10" s="139"/>
      <c r="K10" s="136"/>
      <c r="L10" s="137"/>
      <c r="N10" s="137"/>
      <c r="P10" s="137"/>
      <c r="R10" s="137"/>
    </row>
    <row r="11" spans="2:18" ht="12.75" x14ac:dyDescent="0.2">
      <c r="B11" s="392" t="s">
        <v>163</v>
      </c>
      <c r="C11" s="388">
        <v>493029</v>
      </c>
      <c r="D11" s="389">
        <v>9.4</v>
      </c>
      <c r="E11" s="389">
        <v>48.5</v>
      </c>
      <c r="F11" s="389">
        <v>42.1</v>
      </c>
      <c r="G11" s="383">
        <v>56.2</v>
      </c>
      <c r="H11" s="139"/>
      <c r="I11" s="139"/>
      <c r="K11" s="175"/>
      <c r="L11" s="137"/>
      <c r="N11" s="137"/>
      <c r="P11" s="137"/>
      <c r="R11" s="137"/>
    </row>
    <row r="12" spans="2:18" ht="12.75" x14ac:dyDescent="0.2">
      <c r="B12" s="393" t="s">
        <v>196</v>
      </c>
      <c r="C12" s="390">
        <v>34858</v>
      </c>
      <c r="D12" s="391">
        <v>1.4</v>
      </c>
      <c r="E12" s="391">
        <v>30.4</v>
      </c>
      <c r="F12" s="391">
        <v>68.2</v>
      </c>
      <c r="G12" s="387">
        <v>63</v>
      </c>
      <c r="H12" s="139"/>
      <c r="I12" s="139"/>
      <c r="K12" s="136"/>
      <c r="L12" s="137"/>
      <c r="N12" s="137"/>
      <c r="P12" s="137"/>
      <c r="R12" s="137"/>
    </row>
    <row r="13" spans="2:18" ht="12.75" x14ac:dyDescent="0.2">
      <c r="B13" s="393" t="s">
        <v>195</v>
      </c>
      <c r="C13" s="390">
        <v>116197</v>
      </c>
      <c r="D13" s="391">
        <v>3.7894919834419132</v>
      </c>
      <c r="E13" s="391">
        <v>42.652744046748197</v>
      </c>
      <c r="F13" s="391">
        <v>53.557763969809891</v>
      </c>
      <c r="G13" s="387">
        <v>59.598566228043751</v>
      </c>
      <c r="H13" s="139"/>
      <c r="I13" s="139"/>
      <c r="K13" s="136"/>
      <c r="L13" s="137"/>
      <c r="N13" s="137"/>
      <c r="P13" s="137"/>
      <c r="R13" s="137"/>
    </row>
    <row r="14" spans="2:18" ht="12.75" x14ac:dyDescent="0.2">
      <c r="B14" s="393" t="s">
        <v>198</v>
      </c>
      <c r="C14" s="390">
        <v>341974</v>
      </c>
      <c r="D14" s="391">
        <v>12.1</v>
      </c>
      <c r="E14" s="391">
        <v>52.4</v>
      </c>
      <c r="F14" s="391">
        <v>35.5</v>
      </c>
      <c r="G14" s="387">
        <v>54.4</v>
      </c>
      <c r="H14" s="139"/>
      <c r="I14" s="139"/>
      <c r="K14" s="136"/>
      <c r="L14" s="137"/>
      <c r="N14" s="137"/>
      <c r="P14" s="137"/>
      <c r="R14" s="137"/>
    </row>
    <row r="15" spans="2:18" ht="25.5" x14ac:dyDescent="0.2">
      <c r="B15" s="396" t="s">
        <v>172</v>
      </c>
      <c r="C15" s="397">
        <v>52626000</v>
      </c>
      <c r="D15" s="394">
        <v>33.1</v>
      </c>
      <c r="E15" s="394">
        <v>33</v>
      </c>
      <c r="F15" s="394">
        <v>33.9</v>
      </c>
      <c r="G15" s="395">
        <v>50.4</v>
      </c>
      <c r="H15" s="139"/>
      <c r="I15" s="139"/>
      <c r="J15" s="140"/>
      <c r="K15" s="136"/>
      <c r="L15" s="137"/>
      <c r="N15" s="137"/>
      <c r="P15" s="137"/>
      <c r="R15" s="137"/>
    </row>
    <row r="16" spans="2:18" ht="12" x14ac:dyDescent="0.2">
      <c r="B16" s="130" t="s">
        <v>235</v>
      </c>
      <c r="I16" s="198"/>
    </row>
    <row r="17" spans="2:11" ht="12" x14ac:dyDescent="0.2">
      <c r="I17" s="198"/>
    </row>
    <row r="18" spans="2:11" ht="30" customHeight="1" x14ac:dyDescent="0.25">
      <c r="B18" s="505" t="s">
        <v>343</v>
      </c>
      <c r="C18" s="505"/>
      <c r="D18" s="505"/>
      <c r="E18" s="505"/>
      <c r="F18" s="505"/>
      <c r="G18" s="505"/>
      <c r="H18" s="142"/>
      <c r="I18" s="142"/>
    </row>
    <row r="19" spans="2:11" ht="111" customHeight="1" x14ac:dyDescent="0.2">
      <c r="B19" s="398"/>
      <c r="C19" s="399" t="s">
        <v>165</v>
      </c>
      <c r="D19" s="400" t="s">
        <v>160</v>
      </c>
      <c r="E19" s="400" t="s">
        <v>161</v>
      </c>
      <c r="F19" s="400" t="s">
        <v>228</v>
      </c>
      <c r="G19" s="401" t="s">
        <v>229</v>
      </c>
    </row>
    <row r="20" spans="2:11" ht="12.75" x14ac:dyDescent="0.2">
      <c r="B20" s="402" t="s">
        <v>166</v>
      </c>
      <c r="C20" s="403">
        <v>39</v>
      </c>
      <c r="D20" s="404">
        <v>48</v>
      </c>
      <c r="E20" s="404">
        <v>50.3</v>
      </c>
      <c r="F20" s="404">
        <v>31.4</v>
      </c>
      <c r="G20" s="405">
        <v>39.9</v>
      </c>
    </row>
    <row r="21" spans="2:11" ht="12.75" x14ac:dyDescent="0.2">
      <c r="B21" s="406" t="s">
        <v>167</v>
      </c>
      <c r="C21" s="407">
        <v>43.8</v>
      </c>
      <c r="D21" s="407">
        <v>47.1</v>
      </c>
      <c r="E21" s="407">
        <v>49.4</v>
      </c>
      <c r="F21" s="407">
        <v>42.5</v>
      </c>
      <c r="G21" s="408">
        <v>43.8</v>
      </c>
      <c r="H21" s="143"/>
      <c r="I21" s="143"/>
      <c r="K21" s="148"/>
    </row>
    <row r="22" spans="2:11" ht="12.75" x14ac:dyDescent="0.2">
      <c r="B22" s="406" t="s">
        <v>168</v>
      </c>
      <c r="C22" s="407">
        <v>45.6</v>
      </c>
      <c r="D22" s="407">
        <v>53.1</v>
      </c>
      <c r="E22" s="407">
        <v>57.9</v>
      </c>
      <c r="F22" s="407">
        <v>42.2</v>
      </c>
      <c r="G22" s="408">
        <v>45.8</v>
      </c>
      <c r="H22" s="143"/>
      <c r="I22" s="143"/>
      <c r="K22" s="148"/>
    </row>
    <row r="23" spans="2:11" ht="12.75" x14ac:dyDescent="0.2">
      <c r="B23" s="406" t="s">
        <v>169</v>
      </c>
      <c r="C23" s="407">
        <v>43.3</v>
      </c>
      <c r="D23" s="407">
        <v>51.9</v>
      </c>
      <c r="E23" s="407">
        <v>56.7</v>
      </c>
      <c r="F23" s="407">
        <v>40.799999999999997</v>
      </c>
      <c r="G23" s="408">
        <v>43.3</v>
      </c>
    </row>
    <row r="24" spans="2:11" ht="12.75" x14ac:dyDescent="0.2">
      <c r="B24" s="406" t="s">
        <v>170</v>
      </c>
      <c r="C24" s="407">
        <v>40.4</v>
      </c>
      <c r="D24" s="407">
        <v>52</v>
      </c>
      <c r="E24" s="407">
        <v>59.3</v>
      </c>
      <c r="F24" s="407">
        <v>35.6</v>
      </c>
      <c r="G24" s="408">
        <v>40.799999999999997</v>
      </c>
    </row>
    <row r="25" spans="2:11" ht="12.75" x14ac:dyDescent="0.2">
      <c r="B25" s="406" t="s">
        <v>171</v>
      </c>
      <c r="C25" s="407">
        <v>37.1</v>
      </c>
      <c r="D25" s="407">
        <v>42</v>
      </c>
      <c r="E25" s="407">
        <v>52.5</v>
      </c>
      <c r="F25" s="407">
        <v>31.5</v>
      </c>
      <c r="G25" s="408">
        <v>38</v>
      </c>
    </row>
    <row r="26" spans="2:11" ht="12.75" x14ac:dyDescent="0.2">
      <c r="B26" s="409" t="s">
        <v>237</v>
      </c>
      <c r="C26" s="410">
        <v>31.7</v>
      </c>
      <c r="D26" s="410">
        <v>39.799999999999997</v>
      </c>
      <c r="E26" s="410">
        <v>36.6</v>
      </c>
      <c r="F26" s="410">
        <v>24.3</v>
      </c>
      <c r="G26" s="411">
        <v>33.200000000000003</v>
      </c>
      <c r="I26" s="198"/>
    </row>
    <row r="27" spans="2:11" ht="21" customHeight="1" x14ac:dyDescent="0.2">
      <c r="B27" s="506" t="s">
        <v>236</v>
      </c>
      <c r="C27" s="506"/>
      <c r="D27" s="506"/>
      <c r="E27" s="506"/>
      <c r="F27" s="506"/>
      <c r="G27" s="506"/>
      <c r="I27" s="198"/>
    </row>
    <row r="28" spans="2:11" x14ac:dyDescent="0.2">
      <c r="B28" s="141" t="s">
        <v>164</v>
      </c>
    </row>
  </sheetData>
  <mergeCells count="5">
    <mergeCell ref="B2:B3"/>
    <mergeCell ref="C2:C3"/>
    <mergeCell ref="D2:G2"/>
    <mergeCell ref="B18:G18"/>
    <mergeCell ref="B27:G27"/>
  </mergeCells>
  <pageMargins left="0.51181102362204722" right="0.51181102362204722" top="0.74803149606299213" bottom="0.74803149606299213" header="0.31496062992125984" footer="0.31496062992125984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zoomScaleNormal="100" workbookViewId="0">
      <selection activeCell="E11" sqref="E11"/>
    </sheetView>
  </sheetViews>
  <sheetFormatPr baseColWidth="10" defaultRowHeight="12.75" x14ac:dyDescent="0.2"/>
  <sheetData>
    <row r="1" spans="1:1" x14ac:dyDescent="0.2">
      <c r="A1" s="154" t="s">
        <v>238</v>
      </c>
    </row>
  </sheetData>
  <pageMargins left="0.51181102362204722" right="0.51181102362204722" top="0.74803149606299213" bottom="0.74803149606299213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P105"/>
  <sheetViews>
    <sheetView zoomScaleNormal="100" workbookViewId="0">
      <selection sqref="A1:E48"/>
    </sheetView>
  </sheetViews>
  <sheetFormatPr baseColWidth="10" defaultColWidth="14.85546875" defaultRowHeight="12.75" x14ac:dyDescent="0.2"/>
  <cols>
    <col min="1" max="1" width="4.7109375" style="63" customWidth="1"/>
    <col min="2" max="2" width="22" style="63" customWidth="1"/>
    <col min="3" max="3" width="13" style="82" customWidth="1"/>
    <col min="4" max="4" width="13.42578125" style="67" customWidth="1"/>
    <col min="5" max="5" width="11.5703125" style="67" customWidth="1"/>
    <col min="6" max="6" width="25.28515625" style="63" customWidth="1"/>
    <col min="7" max="9" width="14.85546875" style="63"/>
    <col min="10" max="10" width="21.42578125" style="63" customWidth="1"/>
    <col min="11" max="16384" width="14.85546875" style="63"/>
  </cols>
  <sheetData>
    <row r="1" spans="1:11" ht="23.25" x14ac:dyDescent="0.2">
      <c r="A1" s="65" t="s">
        <v>173</v>
      </c>
      <c r="B1" s="66"/>
      <c r="C1" s="63"/>
      <c r="D1" s="63"/>
      <c r="E1" s="63"/>
    </row>
    <row r="2" spans="1:11" ht="13.15" customHeight="1" x14ac:dyDescent="0.2">
      <c r="A2" s="211" t="s">
        <v>274</v>
      </c>
      <c r="B2" s="66"/>
      <c r="C2" s="63"/>
      <c r="D2" s="63"/>
      <c r="E2" s="63"/>
    </row>
    <row r="3" spans="1:11" ht="12.75" customHeight="1" x14ac:dyDescent="0.2">
      <c r="A3" s="462" t="s">
        <v>45</v>
      </c>
      <c r="B3" s="464" t="s">
        <v>239</v>
      </c>
      <c r="C3" s="466" t="s">
        <v>46</v>
      </c>
      <c r="D3" s="466"/>
      <c r="E3" s="467" t="s">
        <v>47</v>
      </c>
    </row>
    <row r="4" spans="1:11" ht="36.75" x14ac:dyDescent="0.2">
      <c r="A4" s="463"/>
      <c r="B4" s="465"/>
      <c r="C4" s="251" t="s">
        <v>326</v>
      </c>
      <c r="D4" s="251" t="s">
        <v>327</v>
      </c>
      <c r="E4" s="468"/>
    </row>
    <row r="5" spans="1:11" x14ac:dyDescent="0.2">
      <c r="A5" s="72">
        <v>1</v>
      </c>
      <c r="B5" s="165" t="s">
        <v>48</v>
      </c>
      <c r="C5" s="74">
        <v>2240621</v>
      </c>
      <c r="D5" s="74">
        <v>2187526</v>
      </c>
      <c r="E5" s="200">
        <v>-2.3696555553125664E-2</v>
      </c>
      <c r="G5" s="71"/>
      <c r="H5" s="71"/>
    </row>
    <row r="6" spans="1:11" x14ac:dyDescent="0.2">
      <c r="A6" s="68">
        <v>2</v>
      </c>
      <c r="B6" s="166" t="s">
        <v>49</v>
      </c>
      <c r="C6" s="70">
        <v>852516</v>
      </c>
      <c r="D6" s="70">
        <v>863310</v>
      </c>
      <c r="E6" s="201">
        <v>1.2661345945413238E-2</v>
      </c>
      <c r="G6" s="77"/>
      <c r="H6" s="77"/>
    </row>
    <row r="7" spans="1:11" x14ac:dyDescent="0.2">
      <c r="A7" s="72">
        <v>3</v>
      </c>
      <c r="B7" s="165" t="s">
        <v>50</v>
      </c>
      <c r="C7" s="74">
        <v>496343</v>
      </c>
      <c r="D7" s="74">
        <v>516092</v>
      </c>
      <c r="E7" s="202">
        <v>3.9789016869382632E-2</v>
      </c>
      <c r="G7" s="77"/>
      <c r="H7" s="77"/>
    </row>
    <row r="8" spans="1:11" x14ac:dyDescent="0.2">
      <c r="A8" s="68">
        <v>4</v>
      </c>
      <c r="B8" s="166" t="s">
        <v>51</v>
      </c>
      <c r="C8" s="70">
        <v>453317</v>
      </c>
      <c r="D8" s="70">
        <v>479553</v>
      </c>
      <c r="E8" s="201">
        <v>5.7875614636115458E-2</v>
      </c>
      <c r="G8" s="77"/>
      <c r="H8" s="77"/>
    </row>
    <row r="9" spans="1:11" x14ac:dyDescent="0.2">
      <c r="A9" s="72">
        <v>5</v>
      </c>
      <c r="B9" s="165" t="s">
        <v>52</v>
      </c>
      <c r="C9" s="74">
        <v>343629</v>
      </c>
      <c r="D9" s="74">
        <v>340017</v>
      </c>
      <c r="E9" s="202">
        <v>-1.0511336354033007E-2</v>
      </c>
      <c r="G9" s="77"/>
      <c r="H9" s="77"/>
      <c r="I9" s="78"/>
    </row>
    <row r="10" spans="1:11" x14ac:dyDescent="0.2">
      <c r="A10" s="68">
        <v>6</v>
      </c>
      <c r="B10" s="166" t="s">
        <v>53</v>
      </c>
      <c r="C10" s="70">
        <v>291604</v>
      </c>
      <c r="D10" s="70">
        <v>309346</v>
      </c>
      <c r="E10" s="201">
        <v>6.0842786793048109E-2</v>
      </c>
      <c r="G10" s="77"/>
      <c r="H10" s="77"/>
      <c r="I10" s="78"/>
    </row>
    <row r="11" spans="1:11" ht="15" x14ac:dyDescent="0.2">
      <c r="A11" s="72">
        <v>7</v>
      </c>
      <c r="B11" s="165" t="s">
        <v>55</v>
      </c>
      <c r="C11" s="74">
        <v>268456</v>
      </c>
      <c r="D11" s="74">
        <v>285121</v>
      </c>
      <c r="E11" s="202">
        <v>6.2077211908096563E-2</v>
      </c>
      <c r="G11" s="77"/>
      <c r="H11" s="77"/>
      <c r="I11" s="79"/>
      <c r="J11" s="79"/>
    </row>
    <row r="12" spans="1:11" x14ac:dyDescent="0.2">
      <c r="A12" s="68">
        <v>8</v>
      </c>
      <c r="B12" s="166" t="s">
        <v>54</v>
      </c>
      <c r="C12" s="70">
        <v>274394</v>
      </c>
      <c r="D12" s="70">
        <v>280966</v>
      </c>
      <c r="E12" s="201">
        <v>2.3950961026844686E-2</v>
      </c>
      <c r="G12" s="77"/>
      <c r="H12" s="77"/>
    </row>
    <row r="13" spans="1:11" x14ac:dyDescent="0.2">
      <c r="A13" s="72">
        <v>9</v>
      </c>
      <c r="B13" s="165" t="s">
        <v>56</v>
      </c>
      <c r="C13" s="74">
        <v>241287</v>
      </c>
      <c r="D13" s="74">
        <v>254436</v>
      </c>
      <c r="E13" s="202">
        <v>5.4495269119347434E-2</v>
      </c>
      <c r="G13" s="77"/>
      <c r="H13" s="77"/>
    </row>
    <row r="14" spans="1:11" x14ac:dyDescent="0.2">
      <c r="A14" s="68">
        <v>10</v>
      </c>
      <c r="B14" s="166" t="s">
        <v>57</v>
      </c>
      <c r="C14" s="70">
        <v>228652</v>
      </c>
      <c r="D14" s="70">
        <v>232787</v>
      </c>
      <c r="E14" s="201">
        <v>1.8084250301768634E-2</v>
      </c>
      <c r="G14" s="77"/>
      <c r="H14" s="77"/>
    </row>
    <row r="15" spans="1:11" ht="12.75" customHeight="1" x14ac:dyDescent="0.2">
      <c r="A15" s="72">
        <v>11</v>
      </c>
      <c r="B15" s="165" t="s">
        <v>58</v>
      </c>
      <c r="C15" s="74">
        <v>209860</v>
      </c>
      <c r="D15" s="74">
        <v>216815</v>
      </c>
      <c r="E15" s="202">
        <v>3.3141141713523226E-2</v>
      </c>
      <c r="G15" s="77"/>
      <c r="H15" s="77"/>
    </row>
    <row r="16" spans="1:11" ht="12.75" customHeight="1" x14ac:dyDescent="0.2">
      <c r="A16" s="68">
        <v>12</v>
      </c>
      <c r="B16" s="166" t="s">
        <v>59</v>
      </c>
      <c r="C16" s="70">
        <v>181893</v>
      </c>
      <c r="D16" s="70">
        <v>182460</v>
      </c>
      <c r="E16" s="201">
        <v>3.1172172650955066E-3</v>
      </c>
      <c r="G16" s="77"/>
      <c r="H16" s="77"/>
      <c r="K16" s="64"/>
    </row>
    <row r="17" spans="1:11" ht="12.75" customHeight="1" x14ac:dyDescent="0.2">
      <c r="A17" s="72">
        <v>13</v>
      </c>
      <c r="B17" s="165" t="s">
        <v>61</v>
      </c>
      <c r="C17" s="74">
        <v>171483</v>
      </c>
      <c r="D17" s="74">
        <v>172565</v>
      </c>
      <c r="E17" s="202">
        <v>6.3096633485535403E-3</v>
      </c>
      <c r="G17" s="77"/>
      <c r="H17" s="77"/>
      <c r="K17" s="64"/>
    </row>
    <row r="18" spans="1:11" ht="12.75" customHeight="1" x14ac:dyDescent="0.2">
      <c r="A18" s="68">
        <v>14</v>
      </c>
      <c r="B18" s="166" t="s">
        <v>62</v>
      </c>
      <c r="C18" s="70">
        <v>164899</v>
      </c>
      <c r="D18" s="70">
        <v>171953</v>
      </c>
      <c r="E18" s="201">
        <v>4.2777700289267973E-2</v>
      </c>
      <c r="G18" s="77"/>
      <c r="H18" s="77"/>
    </row>
    <row r="19" spans="1:11" ht="12.75" customHeight="1" x14ac:dyDescent="0.2">
      <c r="A19" s="72">
        <v>15</v>
      </c>
      <c r="B19" s="165" t="s">
        <v>60</v>
      </c>
      <c r="C19" s="74">
        <v>173142</v>
      </c>
      <c r="D19" s="74">
        <v>170147</v>
      </c>
      <c r="E19" s="202">
        <v>-1.7297940418846913E-2</v>
      </c>
      <c r="G19" s="77"/>
      <c r="H19" s="77"/>
    </row>
    <row r="20" spans="1:11" ht="12.75" customHeight="1" x14ac:dyDescent="0.2">
      <c r="A20" s="68">
        <v>16</v>
      </c>
      <c r="B20" s="166" t="s">
        <v>63</v>
      </c>
      <c r="C20" s="70">
        <v>158346</v>
      </c>
      <c r="D20" s="70">
        <v>158454</v>
      </c>
      <c r="E20" s="201">
        <v>6.820506991018771E-4</v>
      </c>
      <c r="G20" s="77"/>
      <c r="H20" s="77"/>
    </row>
    <row r="21" spans="1:11" ht="12.75" customHeight="1" x14ac:dyDescent="0.2">
      <c r="A21" s="72">
        <v>17</v>
      </c>
      <c r="B21" s="165" t="s">
        <v>64</v>
      </c>
      <c r="C21" s="74">
        <v>152071</v>
      </c>
      <c r="D21" s="74">
        <v>156920</v>
      </c>
      <c r="E21" s="202">
        <v>3.188642147417986E-2</v>
      </c>
      <c r="G21" s="77"/>
      <c r="H21" s="77"/>
    </row>
    <row r="22" spans="1:11" ht="12.75" customHeight="1" x14ac:dyDescent="0.2">
      <c r="A22" s="68">
        <v>18</v>
      </c>
      <c r="B22" s="166" t="s">
        <v>66</v>
      </c>
      <c r="C22" s="70">
        <v>149017</v>
      </c>
      <c r="D22" s="70">
        <v>152960</v>
      </c>
      <c r="E22" s="201">
        <v>2.6460068314353435E-2</v>
      </c>
      <c r="G22" s="77"/>
      <c r="H22" s="77"/>
      <c r="K22" s="64"/>
    </row>
    <row r="23" spans="1:11" ht="12.75" customHeight="1" x14ac:dyDescent="0.2">
      <c r="A23" s="72">
        <v>19</v>
      </c>
      <c r="B23" s="165" t="s">
        <v>65</v>
      </c>
      <c r="C23" s="74">
        <v>146709</v>
      </c>
      <c r="D23" s="74">
        <v>150610</v>
      </c>
      <c r="E23" s="202">
        <v>2.6590052416688881E-2</v>
      </c>
      <c r="G23" s="77"/>
      <c r="H23" s="77"/>
      <c r="K23" s="64"/>
    </row>
    <row r="24" spans="1:11" ht="12.75" customHeight="1" x14ac:dyDescent="0.2">
      <c r="A24" s="68">
        <v>20</v>
      </c>
      <c r="B24" s="166" t="s">
        <v>68</v>
      </c>
      <c r="C24" s="70">
        <v>145238</v>
      </c>
      <c r="D24" s="70">
        <v>147931</v>
      </c>
      <c r="E24" s="201">
        <v>1.8541979371789807E-2</v>
      </c>
      <c r="G24" s="77"/>
      <c r="H24" s="77"/>
    </row>
    <row r="25" spans="1:11" ht="12.75" customHeight="1" x14ac:dyDescent="0.2">
      <c r="A25" s="72">
        <v>21</v>
      </c>
      <c r="B25" s="165" t="s">
        <v>67</v>
      </c>
      <c r="C25" s="74">
        <v>146282</v>
      </c>
      <c r="D25" s="74">
        <v>147712</v>
      </c>
      <c r="E25" s="202">
        <v>9.7756388345797696E-3</v>
      </c>
      <c r="G25" s="77"/>
      <c r="H25" s="77"/>
    </row>
    <row r="26" spans="1:11" ht="12.75" customHeight="1" x14ac:dyDescent="0.2">
      <c r="A26" s="68">
        <v>22</v>
      </c>
      <c r="B26" s="166" t="s">
        <v>71</v>
      </c>
      <c r="C26" s="70">
        <v>141569</v>
      </c>
      <c r="D26" s="70">
        <v>143886</v>
      </c>
      <c r="E26" s="201">
        <v>1.6366577428674312E-2</v>
      </c>
      <c r="G26" s="77"/>
      <c r="H26" s="77"/>
    </row>
    <row r="27" spans="1:11" ht="12.75" customHeight="1" x14ac:dyDescent="0.2">
      <c r="A27" s="72">
        <v>23</v>
      </c>
      <c r="B27" s="165" t="s">
        <v>69</v>
      </c>
      <c r="C27" s="74">
        <v>143599</v>
      </c>
      <c r="D27" s="74">
        <v>142946</v>
      </c>
      <c r="E27" s="202">
        <v>-4.5473854274751258E-3</v>
      </c>
      <c r="G27" s="77"/>
      <c r="H27" s="77"/>
    </row>
    <row r="28" spans="1:11" ht="12.75" customHeight="1" x14ac:dyDescent="0.2">
      <c r="A28" s="68">
        <v>24</v>
      </c>
      <c r="B28" s="166" t="s">
        <v>70</v>
      </c>
      <c r="C28" s="70">
        <v>141148</v>
      </c>
      <c r="D28" s="70">
        <v>142482</v>
      </c>
      <c r="E28" s="201">
        <v>9.4510726329810613E-3</v>
      </c>
      <c r="G28" s="77"/>
      <c r="H28" s="77"/>
      <c r="K28" s="64"/>
    </row>
    <row r="29" spans="1:11" ht="12.75" customHeight="1" x14ac:dyDescent="0.2">
      <c r="A29" s="72">
        <v>25</v>
      </c>
      <c r="B29" s="165" t="s">
        <v>72</v>
      </c>
      <c r="C29" s="74">
        <v>139676</v>
      </c>
      <c r="D29" s="74">
        <v>140064</v>
      </c>
      <c r="E29" s="202">
        <v>2.7778573269565676E-3</v>
      </c>
      <c r="G29" s="77"/>
      <c r="H29" s="77"/>
      <c r="K29" s="64"/>
    </row>
    <row r="30" spans="1:11" ht="12.75" customHeight="1" x14ac:dyDescent="0.2">
      <c r="A30" s="68">
        <v>26</v>
      </c>
      <c r="B30" s="166" t="s">
        <v>73</v>
      </c>
      <c r="C30" s="70">
        <v>134978</v>
      </c>
      <c r="D30" s="70">
        <v>135787</v>
      </c>
      <c r="E30" s="201">
        <v>5.9935693224080211E-3</v>
      </c>
      <c r="G30" s="77"/>
      <c r="H30" s="77"/>
    </row>
    <row r="31" spans="1:11" x14ac:dyDescent="0.2">
      <c r="A31" s="72">
        <v>27</v>
      </c>
      <c r="B31" s="165" t="s">
        <v>75</v>
      </c>
      <c r="C31" s="74">
        <v>132727</v>
      </c>
      <c r="D31" s="74">
        <v>134057</v>
      </c>
      <c r="E31" s="202">
        <v>1.0020568535414887E-2</v>
      </c>
      <c r="G31" s="77"/>
      <c r="H31" s="77"/>
    </row>
    <row r="32" spans="1:11" x14ac:dyDescent="0.2">
      <c r="A32" s="68">
        <v>28</v>
      </c>
      <c r="B32" s="166" t="s">
        <v>74</v>
      </c>
      <c r="C32" s="70">
        <v>136221</v>
      </c>
      <c r="D32" s="70">
        <v>132175</v>
      </c>
      <c r="E32" s="201">
        <v>-2.9701734681143122E-2</v>
      </c>
      <c r="G32" s="77"/>
      <c r="H32" s="77"/>
    </row>
    <row r="33" spans="1:16" ht="15" x14ac:dyDescent="0.2">
      <c r="A33" s="72">
        <v>29</v>
      </c>
      <c r="B33" s="165" t="s">
        <v>76</v>
      </c>
      <c r="C33" s="176" t="s">
        <v>240</v>
      </c>
      <c r="D33" s="74">
        <v>126924</v>
      </c>
      <c r="E33" s="202">
        <v>6.2534532121151232E-2</v>
      </c>
      <c r="G33" s="77"/>
      <c r="H33" s="77"/>
      <c r="I33" s="79"/>
      <c r="J33" s="79"/>
    </row>
    <row r="34" spans="1:16" x14ac:dyDescent="0.2">
      <c r="A34" s="68">
        <v>30</v>
      </c>
      <c r="B34" s="166" t="s">
        <v>77</v>
      </c>
      <c r="C34" s="70">
        <v>120489</v>
      </c>
      <c r="D34" s="70">
        <v>120158</v>
      </c>
      <c r="E34" s="201">
        <v>-2.7471387429557348E-3</v>
      </c>
      <c r="G34" s="77"/>
      <c r="H34" s="77"/>
    </row>
    <row r="35" spans="1:16" x14ac:dyDescent="0.2">
      <c r="A35" s="72">
        <v>31</v>
      </c>
      <c r="B35" s="165" t="s">
        <v>79</v>
      </c>
      <c r="C35" s="74">
        <v>117126</v>
      </c>
      <c r="D35" s="74">
        <v>120071</v>
      </c>
      <c r="E35" s="202">
        <v>2.5143862165531106E-2</v>
      </c>
      <c r="G35" s="77"/>
      <c r="H35" s="77"/>
    </row>
    <row r="36" spans="1:16" x14ac:dyDescent="0.2">
      <c r="A36" s="68">
        <v>32</v>
      </c>
      <c r="B36" s="166" t="s">
        <v>81</v>
      </c>
      <c r="C36" s="70">
        <v>114286</v>
      </c>
      <c r="D36" s="70">
        <v>116685</v>
      </c>
      <c r="E36" s="201">
        <v>2.0991197522006289E-2</v>
      </c>
      <c r="G36" s="77"/>
      <c r="H36" s="77"/>
    </row>
    <row r="37" spans="1:16" x14ac:dyDescent="0.2">
      <c r="A37" s="72">
        <v>33</v>
      </c>
      <c r="B37" s="165" t="s">
        <v>78</v>
      </c>
      <c r="C37" s="74">
        <v>119551</v>
      </c>
      <c r="D37" s="74">
        <v>116429</v>
      </c>
      <c r="E37" s="202">
        <v>-2.6114377964216118E-2</v>
      </c>
      <c r="G37" s="77"/>
      <c r="H37" s="77"/>
    </row>
    <row r="38" spans="1:16" x14ac:dyDescent="0.2">
      <c r="A38" s="68">
        <v>34</v>
      </c>
      <c r="B38" s="166" t="s">
        <v>80</v>
      </c>
      <c r="C38" s="70">
        <v>116353</v>
      </c>
      <c r="D38" s="70">
        <v>115934</v>
      </c>
      <c r="E38" s="201">
        <v>-3.6011104139987982E-3</v>
      </c>
      <c r="G38" s="77"/>
      <c r="H38" s="77"/>
      <c r="I38" s="78"/>
    </row>
    <row r="39" spans="1:16" x14ac:dyDescent="0.2">
      <c r="A39" s="72">
        <v>35</v>
      </c>
      <c r="B39" s="165" t="s">
        <v>83</v>
      </c>
      <c r="C39" s="74">
        <v>108274</v>
      </c>
      <c r="D39" s="74">
        <v>111135</v>
      </c>
      <c r="E39" s="202">
        <v>2.642370282801032E-2</v>
      </c>
      <c r="G39" s="77"/>
      <c r="H39" s="77"/>
      <c r="I39" s="78"/>
    </row>
    <row r="40" spans="1:16" x14ac:dyDescent="0.2">
      <c r="A40" s="68">
        <v>36</v>
      </c>
      <c r="B40" s="166" t="s">
        <v>85</v>
      </c>
      <c r="C40" s="70">
        <v>104962</v>
      </c>
      <c r="D40" s="70">
        <v>110210</v>
      </c>
      <c r="E40" s="201">
        <v>4.9999047274251529E-2</v>
      </c>
      <c r="G40" s="77"/>
      <c r="H40" s="77"/>
    </row>
    <row r="41" spans="1:16" x14ac:dyDescent="0.2">
      <c r="A41" s="72">
        <v>37</v>
      </c>
      <c r="B41" s="165" t="s">
        <v>84</v>
      </c>
      <c r="C41" s="74">
        <v>111557</v>
      </c>
      <c r="D41" s="74">
        <v>110145</v>
      </c>
      <c r="E41" s="202">
        <v>-1.2657206629794637E-2</v>
      </c>
      <c r="G41" s="77"/>
      <c r="H41" s="77"/>
    </row>
    <row r="42" spans="1:16" x14ac:dyDescent="0.2">
      <c r="A42" s="68">
        <v>38</v>
      </c>
      <c r="B42" s="166" t="s">
        <v>87</v>
      </c>
      <c r="C42" s="70">
        <v>103520</v>
      </c>
      <c r="D42" s="70">
        <v>109897</v>
      </c>
      <c r="E42" s="201">
        <v>6.1601622874806861E-2</v>
      </c>
      <c r="G42" s="77"/>
      <c r="H42" s="77"/>
    </row>
    <row r="43" spans="1:16" x14ac:dyDescent="0.2">
      <c r="A43" s="72">
        <v>39</v>
      </c>
      <c r="B43" s="165" t="s">
        <v>82</v>
      </c>
      <c r="C43" s="74">
        <v>110755</v>
      </c>
      <c r="D43" s="74">
        <v>109443</v>
      </c>
      <c r="E43" s="202">
        <v>-1.1845966322062251E-2</v>
      </c>
      <c r="G43" s="77"/>
      <c r="H43" s="77"/>
    </row>
    <row r="44" spans="1:16" x14ac:dyDescent="0.2">
      <c r="A44" s="145">
        <v>40</v>
      </c>
      <c r="B44" s="167" t="s">
        <v>86</v>
      </c>
      <c r="C44" s="70">
        <v>108365</v>
      </c>
      <c r="D44" s="70">
        <v>105354</v>
      </c>
      <c r="E44" s="201">
        <v>-2.7785724172934012E-2</v>
      </c>
      <c r="G44" s="77"/>
      <c r="H44" s="77"/>
      <c r="I44" s="78"/>
    </row>
    <row r="45" spans="1:16" x14ac:dyDescent="0.2">
      <c r="A45" s="72">
        <v>41</v>
      </c>
      <c r="B45" s="165" t="s">
        <v>174</v>
      </c>
      <c r="C45" s="74">
        <v>104646</v>
      </c>
      <c r="D45" s="74">
        <v>104519</v>
      </c>
      <c r="E45" s="202">
        <v>-1.2136154272499589E-3</v>
      </c>
    </row>
    <row r="46" spans="1:16" x14ac:dyDescent="0.2">
      <c r="A46" s="101">
        <v>42</v>
      </c>
      <c r="B46" s="168" t="s">
        <v>175</v>
      </c>
      <c r="C46" s="177">
        <v>105067</v>
      </c>
      <c r="D46" s="177">
        <v>104286</v>
      </c>
      <c r="E46" s="203">
        <v>-7.4333520515480478E-3</v>
      </c>
    </row>
    <row r="47" spans="1:16" s="80" customFormat="1" ht="12.75" customHeight="1" x14ac:dyDescent="0.2">
      <c r="A47" s="469" t="s">
        <v>241</v>
      </c>
      <c r="B47" s="469"/>
      <c r="C47" s="469"/>
      <c r="D47" s="469"/>
      <c r="E47" s="469"/>
      <c r="G47" s="75"/>
      <c r="H47" s="75"/>
      <c r="I47" s="75"/>
      <c r="J47" s="76"/>
      <c r="K47" s="77"/>
      <c r="L47" s="77"/>
      <c r="M47" s="77"/>
    </row>
    <row r="48" spans="1:16" s="81" customFormat="1" ht="25.5" customHeight="1" x14ac:dyDescent="0.2">
      <c r="A48" s="461" t="s">
        <v>320</v>
      </c>
      <c r="B48" s="461"/>
      <c r="C48" s="461"/>
      <c r="D48" s="461"/>
      <c r="E48" s="461"/>
      <c r="G48" s="75"/>
      <c r="H48" s="75"/>
      <c r="I48" s="75"/>
      <c r="J48" s="76"/>
      <c r="K48" s="77"/>
      <c r="L48" s="77"/>
      <c r="M48" s="77"/>
      <c r="N48" s="80"/>
      <c r="O48" s="80"/>
      <c r="P48" s="80"/>
    </row>
    <row r="49" spans="1:14" x14ac:dyDescent="0.2">
      <c r="B49" s="64"/>
      <c r="C49" s="78"/>
      <c r="D49" s="63"/>
      <c r="E49" s="63"/>
      <c r="G49" s="75"/>
      <c r="H49" s="75"/>
      <c r="I49" s="75"/>
      <c r="J49" s="76"/>
      <c r="K49" s="77"/>
      <c r="L49" s="77"/>
      <c r="M49" s="77"/>
      <c r="N49" s="78"/>
    </row>
    <row r="50" spans="1:14" x14ac:dyDescent="0.2">
      <c r="B50" s="64"/>
      <c r="C50" s="78"/>
      <c r="D50" s="63"/>
      <c r="E50" s="63"/>
      <c r="G50" s="75"/>
      <c r="H50" s="75"/>
      <c r="I50" s="75"/>
      <c r="J50" s="76"/>
      <c r="K50" s="77"/>
      <c r="L50" s="77"/>
      <c r="M50" s="77"/>
      <c r="N50" s="78"/>
    </row>
    <row r="51" spans="1:14" x14ac:dyDescent="0.2">
      <c r="B51" s="64"/>
      <c r="C51" s="78"/>
      <c r="D51" s="63"/>
      <c r="E51" s="63"/>
      <c r="G51" s="75"/>
      <c r="H51" s="75"/>
      <c r="I51" s="75"/>
      <c r="J51" s="76"/>
      <c r="K51" s="77"/>
      <c r="L51" s="77"/>
      <c r="M51" s="77"/>
    </row>
    <row r="52" spans="1:14" x14ac:dyDescent="0.2">
      <c r="B52" s="64"/>
      <c r="C52" s="78"/>
      <c r="D52" s="63"/>
      <c r="E52" s="63"/>
      <c r="G52" s="75"/>
      <c r="H52" s="75"/>
      <c r="I52" s="75"/>
      <c r="J52" s="76"/>
      <c r="K52" s="77"/>
      <c r="L52" s="77"/>
      <c r="M52" s="77"/>
    </row>
    <row r="53" spans="1:14" x14ac:dyDescent="0.2">
      <c r="B53" s="64"/>
      <c r="C53" s="78"/>
      <c r="D53" s="63"/>
      <c r="E53" s="63"/>
    </row>
    <row r="54" spans="1:14" x14ac:dyDescent="0.2">
      <c r="A54" s="64"/>
      <c r="B54" s="64"/>
      <c r="C54" s="64"/>
      <c r="D54" s="64"/>
      <c r="E54" s="64"/>
    </row>
    <row r="55" spans="1:14" ht="24" customHeight="1" x14ac:dyDescent="0.2">
      <c r="A55" s="64"/>
      <c r="B55" s="64"/>
      <c r="C55" s="64"/>
      <c r="D55" s="64"/>
      <c r="E55" s="64"/>
    </row>
    <row r="56" spans="1:14" x14ac:dyDescent="0.2">
      <c r="A56" s="64"/>
      <c r="B56" s="64"/>
      <c r="C56" s="64"/>
      <c r="D56" s="64"/>
      <c r="E56" s="64"/>
    </row>
    <row r="57" spans="1:14" x14ac:dyDescent="0.2">
      <c r="A57" s="64"/>
      <c r="B57" s="64"/>
      <c r="C57" s="64"/>
      <c r="D57" s="64"/>
      <c r="E57" s="64"/>
      <c r="I57" s="64"/>
      <c r="J57" s="78"/>
    </row>
    <row r="58" spans="1:14" x14ac:dyDescent="0.2">
      <c r="A58" s="64"/>
      <c r="B58" s="64"/>
      <c r="C58" s="64"/>
      <c r="D58" s="64"/>
      <c r="E58" s="64"/>
      <c r="I58" s="64"/>
      <c r="J58" s="78"/>
      <c r="M58" s="64"/>
      <c r="N58" s="78"/>
    </row>
    <row r="59" spans="1:14" x14ac:dyDescent="0.2">
      <c r="A59" s="64"/>
      <c r="B59" s="64"/>
      <c r="C59" s="64"/>
      <c r="D59" s="64"/>
      <c r="E59" s="64"/>
      <c r="M59" s="64"/>
      <c r="N59" s="78"/>
    </row>
    <row r="60" spans="1:14" x14ac:dyDescent="0.2">
      <c r="A60" s="64"/>
      <c r="B60" s="64"/>
      <c r="C60" s="64"/>
      <c r="D60" s="64"/>
      <c r="E60" s="64"/>
    </row>
    <row r="61" spans="1:14" x14ac:dyDescent="0.2">
      <c r="A61" s="64"/>
      <c r="B61" s="64"/>
      <c r="C61" s="64"/>
      <c r="D61" s="64"/>
      <c r="E61" s="64"/>
    </row>
    <row r="62" spans="1:14" x14ac:dyDescent="0.2">
      <c r="A62" s="64"/>
      <c r="B62" s="64"/>
      <c r="C62" s="64"/>
      <c r="D62" s="64"/>
      <c r="E62" s="64"/>
    </row>
    <row r="63" spans="1:14" x14ac:dyDescent="0.2">
      <c r="A63" s="64"/>
      <c r="B63" s="64"/>
      <c r="C63" s="64"/>
      <c r="D63" s="64"/>
      <c r="E63" s="64"/>
      <c r="I63" s="64"/>
      <c r="J63" s="78"/>
    </row>
    <row r="64" spans="1:14" x14ac:dyDescent="0.2">
      <c r="A64" s="64"/>
      <c r="B64" s="64"/>
      <c r="C64" s="64"/>
      <c r="D64" s="64"/>
      <c r="E64" s="64"/>
      <c r="I64" s="64"/>
      <c r="J64" s="78"/>
      <c r="M64" s="64"/>
      <c r="N64" s="78"/>
    </row>
    <row r="65" spans="1:14" x14ac:dyDescent="0.2">
      <c r="A65" s="64"/>
      <c r="B65" s="64"/>
      <c r="C65" s="64"/>
      <c r="D65" s="64"/>
      <c r="E65" s="64"/>
      <c r="M65" s="64"/>
      <c r="N65" s="78"/>
    </row>
    <row r="66" spans="1:14" x14ac:dyDescent="0.2">
      <c r="A66" s="64"/>
      <c r="B66" s="64"/>
      <c r="C66" s="64"/>
      <c r="D66" s="64"/>
      <c r="E66" s="64"/>
    </row>
    <row r="67" spans="1:14" x14ac:dyDescent="0.2">
      <c r="A67" s="64"/>
      <c r="B67" s="64"/>
      <c r="C67" s="64"/>
      <c r="D67" s="64"/>
      <c r="E67" s="64"/>
    </row>
    <row r="68" spans="1:14" x14ac:dyDescent="0.2">
      <c r="A68" s="64"/>
      <c r="B68" s="64"/>
      <c r="C68" s="64"/>
      <c r="D68" s="64"/>
      <c r="E68" s="64"/>
    </row>
    <row r="69" spans="1:14" x14ac:dyDescent="0.2">
      <c r="A69" s="64"/>
      <c r="B69" s="64"/>
      <c r="C69" s="64"/>
      <c r="D69" s="64"/>
      <c r="E69" s="64"/>
      <c r="I69" s="64"/>
      <c r="J69" s="78"/>
    </row>
    <row r="70" spans="1:14" x14ac:dyDescent="0.2">
      <c r="A70" s="64"/>
      <c r="B70" s="64"/>
      <c r="C70" s="64"/>
      <c r="D70" s="64"/>
      <c r="E70" s="64"/>
      <c r="I70" s="64"/>
      <c r="J70" s="78"/>
      <c r="M70" s="64"/>
      <c r="N70" s="78"/>
    </row>
    <row r="71" spans="1:14" x14ac:dyDescent="0.2">
      <c r="A71" s="64"/>
      <c r="B71" s="64"/>
      <c r="C71" s="64"/>
      <c r="D71" s="64"/>
      <c r="E71" s="64"/>
      <c r="M71" s="64"/>
      <c r="N71" s="78"/>
    </row>
    <row r="72" spans="1:14" x14ac:dyDescent="0.2">
      <c r="A72" s="64"/>
      <c r="B72" s="64"/>
      <c r="C72" s="64"/>
      <c r="D72" s="64"/>
      <c r="E72" s="64"/>
    </row>
    <row r="73" spans="1:14" x14ac:dyDescent="0.2">
      <c r="A73" s="64"/>
      <c r="B73" s="64"/>
      <c r="C73" s="64"/>
      <c r="D73" s="64"/>
      <c r="E73" s="64"/>
    </row>
    <row r="74" spans="1:14" x14ac:dyDescent="0.2">
      <c r="A74" s="64"/>
      <c r="B74" s="64"/>
      <c r="C74" s="64"/>
      <c r="D74" s="64"/>
      <c r="E74" s="64"/>
    </row>
    <row r="75" spans="1:14" x14ac:dyDescent="0.2">
      <c r="A75" s="64"/>
      <c r="B75" s="64"/>
      <c r="C75" s="64"/>
      <c r="D75" s="64"/>
      <c r="E75" s="64"/>
    </row>
    <row r="76" spans="1:14" x14ac:dyDescent="0.2">
      <c r="A76" s="64"/>
      <c r="B76" s="64"/>
      <c r="C76" s="64"/>
      <c r="D76" s="64"/>
      <c r="E76" s="64"/>
    </row>
    <row r="77" spans="1:14" x14ac:dyDescent="0.2">
      <c r="A77" s="64"/>
      <c r="B77" s="64"/>
      <c r="C77" s="64"/>
      <c r="D77" s="64"/>
      <c r="E77" s="64"/>
    </row>
    <row r="78" spans="1:14" x14ac:dyDescent="0.2">
      <c r="A78" s="64"/>
      <c r="B78" s="64"/>
      <c r="C78" s="64"/>
      <c r="D78" s="64"/>
      <c r="E78" s="64"/>
      <c r="I78" s="64"/>
      <c r="J78" s="78"/>
    </row>
    <row r="79" spans="1:14" x14ac:dyDescent="0.2">
      <c r="A79" s="64"/>
      <c r="B79" s="64"/>
      <c r="C79" s="64"/>
      <c r="D79" s="64"/>
      <c r="E79" s="64"/>
      <c r="I79" s="64"/>
      <c r="J79" s="78"/>
      <c r="M79" s="64"/>
      <c r="N79" s="78"/>
    </row>
    <row r="80" spans="1:14" x14ac:dyDescent="0.2">
      <c r="A80" s="64"/>
      <c r="B80" s="64"/>
      <c r="C80" s="64"/>
      <c r="D80" s="64"/>
      <c r="E80" s="64"/>
      <c r="M80" s="64"/>
      <c r="N80" s="78"/>
    </row>
    <row r="81" spans="1:14" x14ac:dyDescent="0.2">
      <c r="A81" s="64"/>
      <c r="B81" s="64"/>
      <c r="C81" s="64"/>
      <c r="D81" s="64"/>
      <c r="E81" s="64"/>
    </row>
    <row r="82" spans="1:14" x14ac:dyDescent="0.2">
      <c r="A82" s="64"/>
      <c r="B82" s="64"/>
      <c r="C82" s="64"/>
      <c r="D82" s="64"/>
      <c r="E82" s="64"/>
    </row>
    <row r="83" spans="1:14" x14ac:dyDescent="0.2">
      <c r="A83" s="64"/>
      <c r="B83" s="64"/>
      <c r="C83" s="64"/>
      <c r="D83" s="64"/>
      <c r="E83" s="64"/>
    </row>
    <row r="84" spans="1:14" x14ac:dyDescent="0.2">
      <c r="A84" s="64"/>
      <c r="B84" s="64"/>
      <c r="C84" s="64"/>
      <c r="D84" s="64"/>
      <c r="E84" s="64"/>
      <c r="I84" s="64"/>
      <c r="J84" s="78"/>
    </row>
    <row r="85" spans="1:14" x14ac:dyDescent="0.2">
      <c r="A85" s="64"/>
      <c r="B85" s="64"/>
      <c r="C85" s="64"/>
      <c r="D85" s="64"/>
      <c r="E85" s="64"/>
      <c r="M85" s="64"/>
      <c r="N85" s="78"/>
    </row>
    <row r="86" spans="1:14" x14ac:dyDescent="0.2">
      <c r="A86" s="64"/>
      <c r="B86" s="64"/>
      <c r="C86" s="64"/>
      <c r="D86" s="64"/>
      <c r="E86" s="64"/>
    </row>
    <row r="87" spans="1:14" x14ac:dyDescent="0.2">
      <c r="A87" s="64"/>
      <c r="B87" s="64"/>
      <c r="C87" s="64"/>
      <c r="D87" s="64"/>
      <c r="E87" s="64"/>
    </row>
    <row r="88" spans="1:14" x14ac:dyDescent="0.2">
      <c r="A88" s="64"/>
      <c r="B88" s="64"/>
      <c r="C88" s="64"/>
      <c r="D88" s="64"/>
      <c r="E88" s="64"/>
    </row>
    <row r="89" spans="1:14" x14ac:dyDescent="0.2">
      <c r="A89" s="64"/>
      <c r="B89" s="64"/>
      <c r="C89" s="64"/>
      <c r="D89" s="64"/>
      <c r="E89" s="64"/>
    </row>
    <row r="90" spans="1:14" x14ac:dyDescent="0.2">
      <c r="A90" s="64"/>
      <c r="B90" s="64"/>
      <c r="C90" s="64"/>
      <c r="D90" s="64"/>
      <c r="E90" s="64"/>
    </row>
    <row r="91" spans="1:14" x14ac:dyDescent="0.2">
      <c r="A91" s="64"/>
      <c r="B91" s="64"/>
      <c r="C91" s="64"/>
      <c r="D91" s="64"/>
      <c r="E91" s="64"/>
    </row>
    <row r="92" spans="1:14" x14ac:dyDescent="0.2">
      <c r="A92" s="64"/>
      <c r="B92" s="64"/>
      <c r="C92" s="64"/>
      <c r="D92" s="64"/>
      <c r="E92" s="64"/>
    </row>
    <row r="93" spans="1:14" x14ac:dyDescent="0.2">
      <c r="A93" s="64"/>
      <c r="B93" s="64"/>
      <c r="C93" s="64"/>
      <c r="D93" s="64"/>
      <c r="E93" s="64"/>
    </row>
    <row r="94" spans="1:14" x14ac:dyDescent="0.2">
      <c r="A94" s="64"/>
      <c r="B94" s="64"/>
      <c r="C94" s="64"/>
      <c r="D94" s="64"/>
      <c r="E94" s="64"/>
    </row>
    <row r="95" spans="1:14" x14ac:dyDescent="0.2">
      <c r="B95" s="64"/>
      <c r="D95" s="63"/>
      <c r="E95" s="63"/>
    </row>
    <row r="96" spans="1:14" x14ac:dyDescent="0.2">
      <c r="D96" s="63"/>
      <c r="E96" s="63"/>
    </row>
    <row r="97" spans="4:5" x14ac:dyDescent="0.2">
      <c r="D97" s="63"/>
      <c r="E97" s="63"/>
    </row>
    <row r="98" spans="4:5" x14ac:dyDescent="0.2">
      <c r="D98" s="63"/>
      <c r="E98" s="63"/>
    </row>
    <row r="99" spans="4:5" x14ac:dyDescent="0.2">
      <c r="D99" s="63"/>
      <c r="E99" s="63"/>
    </row>
    <row r="100" spans="4:5" x14ac:dyDescent="0.2">
      <c r="D100" s="63"/>
      <c r="E100" s="63"/>
    </row>
    <row r="101" spans="4:5" x14ac:dyDescent="0.2">
      <c r="D101" s="63"/>
      <c r="E101" s="63"/>
    </row>
    <row r="102" spans="4:5" x14ac:dyDescent="0.2">
      <c r="D102" s="63"/>
      <c r="E102" s="63"/>
    </row>
    <row r="103" spans="4:5" x14ac:dyDescent="0.2">
      <c r="D103" s="63"/>
      <c r="E103" s="63"/>
    </row>
    <row r="104" spans="4:5" x14ac:dyDescent="0.2">
      <c r="D104" s="63"/>
      <c r="E104" s="63"/>
    </row>
    <row r="105" spans="4:5" x14ac:dyDescent="0.2">
      <c r="D105" s="63"/>
      <c r="E105" s="63"/>
    </row>
  </sheetData>
  <mergeCells count="6">
    <mergeCell ref="A48:E48"/>
    <mergeCell ref="A3:A4"/>
    <mergeCell ref="B3:B4"/>
    <mergeCell ref="C3:D3"/>
    <mergeCell ref="E3:E4"/>
    <mergeCell ref="A47:E47"/>
  </mergeCells>
  <pageMargins left="0.51181102362204722" right="0.51181102362204722" top="0.74803149606299213" bottom="0.74803149606299213" header="0.31496062992125984" footer="0.3149606299212598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B1:O27"/>
  <sheetViews>
    <sheetView topLeftCell="A13" zoomScaleNormal="100" workbookViewId="0">
      <selection activeCell="B11" sqref="B11"/>
    </sheetView>
  </sheetViews>
  <sheetFormatPr baseColWidth="10" defaultColWidth="14.85546875" defaultRowHeight="12.75" x14ac:dyDescent="0.2"/>
  <cols>
    <col min="1" max="1" width="3.42578125" style="83" customWidth="1"/>
    <col min="2" max="2" width="22.140625" style="83" customWidth="1"/>
    <col min="3" max="3" width="12.7109375" style="83" customWidth="1"/>
    <col min="4" max="4" width="12.28515625" style="83" customWidth="1"/>
    <col min="5" max="5" width="12.5703125" style="83" customWidth="1"/>
    <col min="6" max="6" width="15" style="83" customWidth="1"/>
    <col min="7" max="7" width="13.85546875" style="83" customWidth="1"/>
    <col min="8" max="16384" width="14.85546875" style="83"/>
  </cols>
  <sheetData>
    <row r="1" spans="2:15" ht="17.25" x14ac:dyDescent="0.2">
      <c r="B1" s="65" t="s">
        <v>242</v>
      </c>
    </row>
    <row r="2" spans="2:15" ht="38.25" x14ac:dyDescent="0.2">
      <c r="B2" s="255"/>
      <c r="C2" s="255" t="s">
        <v>185</v>
      </c>
      <c r="D2" s="255" t="s">
        <v>95</v>
      </c>
      <c r="E2" s="255" t="s">
        <v>12</v>
      </c>
    </row>
    <row r="3" spans="2:15" ht="15" customHeight="1" x14ac:dyDescent="0.2">
      <c r="B3" s="258" t="s">
        <v>178</v>
      </c>
      <c r="C3" s="250">
        <v>21</v>
      </c>
      <c r="D3" s="259">
        <v>858620.38095238095</v>
      </c>
      <c r="E3" s="259">
        <v>903</v>
      </c>
    </row>
    <row r="4" spans="2:15" ht="29.45" customHeight="1" x14ac:dyDescent="0.2">
      <c r="B4" s="258" t="s">
        <v>18</v>
      </c>
      <c r="C4" s="250">
        <v>14</v>
      </c>
      <c r="D4" s="259">
        <v>222841.42857142858</v>
      </c>
      <c r="E4" s="259">
        <v>658</v>
      </c>
      <c r="G4" s="153"/>
    </row>
    <row r="5" spans="2:15" ht="30" customHeight="1" x14ac:dyDescent="0.2">
      <c r="B5" s="258" t="s">
        <v>96</v>
      </c>
      <c r="C5" s="250">
        <v>222</v>
      </c>
      <c r="D5" s="259">
        <v>105271.57207207207</v>
      </c>
      <c r="E5" s="259">
        <v>7461</v>
      </c>
      <c r="N5" s="92"/>
    </row>
    <row r="6" spans="2:15" ht="30" customHeight="1" x14ac:dyDescent="0.2">
      <c r="B6" s="258" t="s">
        <v>97</v>
      </c>
      <c r="C6" s="250">
        <v>997</v>
      </c>
      <c r="D6" s="250">
        <v>22160.663991975929</v>
      </c>
      <c r="E6" s="259">
        <v>25883</v>
      </c>
      <c r="N6" s="92"/>
    </row>
    <row r="7" spans="2:15" ht="40.15" customHeight="1" x14ac:dyDescent="0.2">
      <c r="B7" s="260" t="s">
        <v>179</v>
      </c>
      <c r="C7" s="261">
        <v>1254</v>
      </c>
      <c r="D7" s="261">
        <v>53122.232057416266</v>
      </c>
      <c r="E7" s="261">
        <v>34905</v>
      </c>
      <c r="I7" s="92"/>
      <c r="J7" s="92"/>
      <c r="K7" s="102"/>
      <c r="N7" s="92"/>
    </row>
    <row r="8" spans="2:15" ht="17.45" customHeight="1" x14ac:dyDescent="0.2">
      <c r="B8" s="258" t="s">
        <v>177</v>
      </c>
      <c r="C8" s="250">
        <v>1</v>
      </c>
      <c r="D8" s="259">
        <v>1402326</v>
      </c>
      <c r="E8" s="259">
        <v>59</v>
      </c>
      <c r="J8" s="92"/>
      <c r="K8" s="102"/>
      <c r="N8" s="92"/>
    </row>
    <row r="9" spans="2:15" ht="18" customHeight="1" x14ac:dyDescent="0.2">
      <c r="B9" s="252" t="s">
        <v>328</v>
      </c>
      <c r="C9" s="253">
        <v>1255</v>
      </c>
      <c r="D9" s="254">
        <v>54197.294820717128</v>
      </c>
      <c r="E9" s="254">
        <v>34964</v>
      </c>
      <c r="G9" s="147"/>
      <c r="I9" s="92"/>
      <c r="J9" s="92"/>
      <c r="K9" s="102"/>
      <c r="N9" s="92"/>
    </row>
    <row r="10" spans="2:15" ht="48" customHeight="1" x14ac:dyDescent="0.2">
      <c r="B10" s="472" t="s">
        <v>350</v>
      </c>
      <c r="C10" s="472"/>
      <c r="D10" s="472"/>
      <c r="E10" s="472"/>
      <c r="G10" s="147"/>
      <c r="I10" s="92"/>
      <c r="J10" s="92"/>
      <c r="K10" s="102"/>
      <c r="N10" s="92"/>
    </row>
    <row r="11" spans="2:15" ht="10.9" customHeight="1" x14ac:dyDescent="0.2">
      <c r="B11" s="146"/>
      <c r="C11" s="89"/>
      <c r="D11" s="91"/>
      <c r="E11" s="90"/>
      <c r="G11" s="147"/>
      <c r="I11" s="92"/>
      <c r="J11" s="92"/>
      <c r="K11" s="102"/>
      <c r="N11" s="92"/>
    </row>
    <row r="12" spans="2:15" ht="30" customHeight="1" x14ac:dyDescent="0.2">
      <c r="B12" s="65" t="s">
        <v>243</v>
      </c>
      <c r="C12" s="89"/>
      <c r="D12" s="91"/>
      <c r="E12" s="90"/>
      <c r="G12" s="147"/>
      <c r="I12" s="92"/>
      <c r="J12" s="92"/>
      <c r="K12" s="102"/>
      <c r="N12" s="92"/>
    </row>
    <row r="13" spans="2:15" ht="30" customHeight="1" x14ac:dyDescent="0.2">
      <c r="B13" s="473"/>
      <c r="C13" s="473"/>
      <c r="D13" s="255" t="s">
        <v>88</v>
      </c>
      <c r="E13" s="255" t="s">
        <v>95</v>
      </c>
      <c r="F13" s="85"/>
      <c r="N13" s="92"/>
    </row>
    <row r="14" spans="2:15" ht="30" customHeight="1" x14ac:dyDescent="0.2">
      <c r="B14" s="474" t="s">
        <v>89</v>
      </c>
      <c r="C14" s="474"/>
      <c r="D14" s="262">
        <v>5212</v>
      </c>
      <c r="E14" s="263">
        <v>12902</v>
      </c>
      <c r="N14" s="92"/>
    </row>
    <row r="15" spans="2:15" ht="30" customHeight="1" x14ac:dyDescent="0.2">
      <c r="B15" s="474" t="s">
        <v>90</v>
      </c>
      <c r="C15" s="474"/>
      <c r="D15" s="262">
        <v>1291</v>
      </c>
      <c r="E15" s="263">
        <v>12447</v>
      </c>
      <c r="N15" s="92"/>
      <c r="O15" s="147"/>
    </row>
    <row r="16" spans="2:15" ht="15" customHeight="1" x14ac:dyDescent="0.2">
      <c r="B16" s="474" t="s">
        <v>92</v>
      </c>
      <c r="C16" s="474"/>
      <c r="D16" s="262">
        <v>2803</v>
      </c>
      <c r="E16" s="263">
        <v>213211</v>
      </c>
      <c r="N16" s="92"/>
    </row>
    <row r="17" spans="2:14" ht="15" customHeight="1" x14ac:dyDescent="0.2">
      <c r="B17" s="474" t="s">
        <v>93</v>
      </c>
      <c r="C17" s="474"/>
      <c r="D17" s="262">
        <v>25</v>
      </c>
      <c r="E17" s="263">
        <v>599644</v>
      </c>
      <c r="H17" s="102"/>
    </row>
    <row r="18" spans="2:14" ht="14.45" customHeight="1" x14ac:dyDescent="0.2">
      <c r="B18" s="474" t="s">
        <v>94</v>
      </c>
      <c r="C18" s="474"/>
      <c r="D18" s="262">
        <v>123</v>
      </c>
      <c r="E18" s="263">
        <v>85634</v>
      </c>
    </row>
    <row r="19" spans="2:14" ht="14.45" customHeight="1" x14ac:dyDescent="0.2">
      <c r="B19" s="471" t="s">
        <v>91</v>
      </c>
      <c r="C19" s="471"/>
      <c r="D19" s="262">
        <v>11</v>
      </c>
      <c r="E19" s="263">
        <v>445899</v>
      </c>
      <c r="F19" s="84"/>
      <c r="N19" s="147"/>
    </row>
    <row r="20" spans="2:14" ht="15" customHeight="1" x14ac:dyDescent="0.2">
      <c r="B20" s="252" t="s">
        <v>1</v>
      </c>
      <c r="C20" s="256"/>
      <c r="D20" s="257">
        <v>9465</v>
      </c>
      <c r="E20" s="257">
        <v>75143</v>
      </c>
      <c r="F20" s="84"/>
    </row>
    <row r="21" spans="2:14" ht="29.45" customHeight="1" x14ac:dyDescent="0.2">
      <c r="B21" s="470" t="s">
        <v>349</v>
      </c>
      <c r="C21" s="470"/>
      <c r="D21" s="470"/>
      <c r="E21" s="470"/>
    </row>
    <row r="22" spans="2:14" ht="15" customHeight="1" x14ac:dyDescent="0.2">
      <c r="C22" s="144"/>
      <c r="D22" s="144"/>
      <c r="E22" s="144"/>
    </row>
    <row r="23" spans="2:14" ht="15" customHeight="1" x14ac:dyDescent="0.2">
      <c r="B23" s="88"/>
      <c r="C23" s="86"/>
      <c r="D23" s="86"/>
      <c r="E23" s="86"/>
    </row>
    <row r="24" spans="2:14" ht="15" customHeight="1" x14ac:dyDescent="0.2">
      <c r="B24" s="87"/>
      <c r="C24" s="86"/>
      <c r="D24" s="86"/>
      <c r="E24" s="86"/>
    </row>
    <row r="25" spans="2:14" ht="15" customHeight="1" x14ac:dyDescent="0.2">
      <c r="B25" s="86"/>
      <c r="C25" s="86"/>
      <c r="D25" s="86"/>
      <c r="E25" s="86"/>
    </row>
    <row r="27" spans="2:14" ht="39.75" customHeight="1" x14ac:dyDescent="0.2"/>
  </sheetData>
  <mergeCells count="9">
    <mergeCell ref="B21:E21"/>
    <mergeCell ref="B19:C19"/>
    <mergeCell ref="B10:E10"/>
    <mergeCell ref="B13:C13"/>
    <mergeCell ref="B14:C14"/>
    <mergeCell ref="B15:C15"/>
    <mergeCell ref="B16:C16"/>
    <mergeCell ref="B17:C17"/>
    <mergeCell ref="B18:C18"/>
  </mergeCells>
  <pageMargins left="0.51181102362204722" right="0.51181102362204722" top="0.74803149606299213" bottom="0.74803149606299213" header="0.31496062992125984" footer="0.31496062992125984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G43"/>
  <sheetViews>
    <sheetView topLeftCell="A25" zoomScaleNormal="100" workbookViewId="0">
      <selection activeCell="F1" sqref="F1:F1048576"/>
    </sheetView>
  </sheetViews>
  <sheetFormatPr baseColWidth="10" defaultRowHeight="12.75" x14ac:dyDescent="0.2"/>
  <cols>
    <col min="1" max="1" width="7.5703125" style="98" customWidth="1"/>
    <col min="2" max="2" width="38.85546875" customWidth="1"/>
    <col min="3" max="3" width="12.85546875" style="98" customWidth="1"/>
  </cols>
  <sheetData>
    <row r="1" spans="1:7" ht="17.25" x14ac:dyDescent="0.2">
      <c r="A1" s="65" t="s">
        <v>247</v>
      </c>
      <c r="B1" s="63"/>
      <c r="C1" s="64"/>
      <c r="D1" s="63"/>
      <c r="F1" s="204"/>
    </row>
    <row r="2" spans="1:7" ht="15.75" x14ac:dyDescent="0.2">
      <c r="A2" s="96"/>
      <c r="B2" s="94"/>
      <c r="C2" s="93"/>
      <c r="D2" s="95"/>
    </row>
    <row r="3" spans="1:7" ht="27" x14ac:dyDescent="0.2">
      <c r="A3" s="264" t="s">
        <v>126</v>
      </c>
      <c r="B3" s="265" t="s">
        <v>329</v>
      </c>
      <c r="C3" s="266" t="s">
        <v>127</v>
      </c>
      <c r="D3" s="264" t="s">
        <v>330</v>
      </c>
      <c r="F3" s="204"/>
    </row>
    <row r="4" spans="1:7" x14ac:dyDescent="0.2">
      <c r="A4" s="156">
        <v>75</v>
      </c>
      <c r="B4" s="157" t="s">
        <v>98</v>
      </c>
      <c r="C4" s="158" t="s">
        <v>123</v>
      </c>
      <c r="D4" s="159">
        <v>7109664</v>
      </c>
      <c r="F4" s="212"/>
      <c r="G4" s="213"/>
    </row>
    <row r="5" spans="1:7" x14ac:dyDescent="0.2">
      <c r="A5" s="72">
        <v>13</v>
      </c>
      <c r="B5" s="73" t="s">
        <v>99</v>
      </c>
      <c r="C5" s="100" t="s">
        <v>123</v>
      </c>
      <c r="D5" s="74">
        <v>1900023</v>
      </c>
      <c r="F5" s="212"/>
      <c r="G5" s="213"/>
    </row>
    <row r="6" spans="1:7" x14ac:dyDescent="0.2">
      <c r="A6" s="68">
        <v>69</v>
      </c>
      <c r="B6" s="69" t="s">
        <v>177</v>
      </c>
      <c r="C6" s="99" t="s">
        <v>123</v>
      </c>
      <c r="D6" s="70">
        <v>1402326</v>
      </c>
      <c r="F6" s="212"/>
      <c r="G6" s="213"/>
    </row>
    <row r="7" spans="1:7" x14ac:dyDescent="0.2">
      <c r="A7" s="72">
        <v>59</v>
      </c>
      <c r="B7" s="73" t="s">
        <v>100</v>
      </c>
      <c r="C7" s="100" t="s">
        <v>123</v>
      </c>
      <c r="D7" s="74">
        <v>1157126</v>
      </c>
      <c r="F7" s="212"/>
      <c r="G7" s="213"/>
    </row>
    <row r="8" spans="1:7" x14ac:dyDescent="0.2">
      <c r="A8" s="68">
        <v>33</v>
      </c>
      <c r="B8" s="69" t="s">
        <v>101</v>
      </c>
      <c r="C8" s="99" t="s">
        <v>123</v>
      </c>
      <c r="D8" s="70">
        <v>802350</v>
      </c>
      <c r="F8" s="212"/>
      <c r="G8" s="213"/>
    </row>
    <row r="9" spans="1:7" x14ac:dyDescent="0.2">
      <c r="A9" s="72">
        <v>31</v>
      </c>
      <c r="B9" s="73" t="s">
        <v>102</v>
      </c>
      <c r="C9" s="100" t="s">
        <v>123</v>
      </c>
      <c r="D9" s="74">
        <v>780995</v>
      </c>
      <c r="F9" s="212"/>
      <c r="G9" s="213"/>
    </row>
    <row r="10" spans="1:7" x14ac:dyDescent="0.2">
      <c r="A10" s="68">
        <v>44</v>
      </c>
      <c r="B10" s="69" t="s">
        <v>103</v>
      </c>
      <c r="C10" s="99" t="s">
        <v>123</v>
      </c>
      <c r="D10" s="70">
        <v>658356</v>
      </c>
      <c r="F10" s="212"/>
      <c r="G10" s="213"/>
    </row>
    <row r="11" spans="1:7" x14ac:dyDescent="0.2">
      <c r="A11" s="72">
        <v>6</v>
      </c>
      <c r="B11" s="73" t="s">
        <v>104</v>
      </c>
      <c r="C11" s="100" t="s">
        <v>123</v>
      </c>
      <c r="D11" s="74">
        <v>543556</v>
      </c>
      <c r="F11" s="212"/>
      <c r="G11" s="213"/>
    </row>
    <row r="12" spans="1:7" x14ac:dyDescent="0.2">
      <c r="A12" s="68">
        <v>67</v>
      </c>
      <c r="B12" s="69" t="s">
        <v>106</v>
      </c>
      <c r="C12" s="99" t="s">
        <v>123</v>
      </c>
      <c r="D12" s="70">
        <v>499357</v>
      </c>
      <c r="F12" s="212"/>
      <c r="G12" s="213"/>
    </row>
    <row r="13" spans="1:7" x14ac:dyDescent="0.2">
      <c r="A13" s="72">
        <v>76</v>
      </c>
      <c r="B13" s="73" t="s">
        <v>105</v>
      </c>
      <c r="C13" s="100" t="s">
        <v>123</v>
      </c>
      <c r="D13" s="74">
        <v>497180</v>
      </c>
      <c r="F13" s="212"/>
      <c r="G13" s="213"/>
    </row>
    <row r="14" spans="1:7" x14ac:dyDescent="0.2">
      <c r="A14" s="68">
        <v>34</v>
      </c>
      <c r="B14" s="69" t="s">
        <v>107</v>
      </c>
      <c r="C14" s="99" t="s">
        <v>123</v>
      </c>
      <c r="D14" s="70">
        <v>478548</v>
      </c>
      <c r="F14" s="212"/>
      <c r="G14" s="213"/>
    </row>
    <row r="15" spans="1:7" x14ac:dyDescent="0.2">
      <c r="A15" s="72">
        <v>35</v>
      </c>
      <c r="B15" s="73" t="s">
        <v>108</v>
      </c>
      <c r="C15" s="100" t="s">
        <v>123</v>
      </c>
      <c r="D15" s="74">
        <v>456784</v>
      </c>
      <c r="F15" s="212"/>
      <c r="G15" s="213"/>
    </row>
    <row r="16" spans="1:7" x14ac:dyDescent="0.2">
      <c r="A16" s="68">
        <v>38</v>
      </c>
      <c r="B16" s="69" t="s">
        <v>188</v>
      </c>
      <c r="C16" s="99" t="s">
        <v>123</v>
      </c>
      <c r="D16" s="70">
        <v>450626</v>
      </c>
      <c r="F16" s="212"/>
      <c r="G16" s="213"/>
    </row>
    <row r="17" spans="1:7" x14ac:dyDescent="0.2">
      <c r="A17" s="72">
        <v>83</v>
      </c>
      <c r="B17" s="73" t="s">
        <v>189</v>
      </c>
      <c r="C17" s="100" t="s">
        <v>123</v>
      </c>
      <c r="D17" s="74">
        <v>440926</v>
      </c>
      <c r="F17" s="212"/>
      <c r="G17" s="213"/>
    </row>
    <row r="18" spans="1:7" ht="15" customHeight="1" x14ac:dyDescent="0.2">
      <c r="A18" s="68">
        <v>78</v>
      </c>
      <c r="B18" s="69" t="s">
        <v>204</v>
      </c>
      <c r="C18" s="99" t="s">
        <v>124</v>
      </c>
      <c r="D18" s="70">
        <v>419388</v>
      </c>
      <c r="F18" s="212"/>
      <c r="G18" s="213"/>
    </row>
    <row r="19" spans="1:7" ht="15" customHeight="1" x14ac:dyDescent="0.2">
      <c r="A19" s="72">
        <v>42</v>
      </c>
      <c r="B19" s="73" t="s">
        <v>190</v>
      </c>
      <c r="C19" s="100" t="s">
        <v>123</v>
      </c>
      <c r="D19" s="74">
        <v>409614</v>
      </c>
      <c r="F19" s="212"/>
      <c r="G19" s="213"/>
    </row>
    <row r="20" spans="1:7" ht="15" customHeight="1" x14ac:dyDescent="0.2">
      <c r="A20" s="68">
        <v>91</v>
      </c>
      <c r="B20" s="69" t="s">
        <v>115</v>
      </c>
      <c r="C20" s="99" t="s">
        <v>125</v>
      </c>
      <c r="D20" s="70">
        <v>355650</v>
      </c>
      <c r="F20" s="212"/>
      <c r="G20" s="213"/>
    </row>
    <row r="21" spans="1:7" ht="15" customHeight="1" x14ac:dyDescent="0.2">
      <c r="A21" s="72">
        <v>95</v>
      </c>
      <c r="B21" s="73" t="s">
        <v>114</v>
      </c>
      <c r="C21" s="100" t="s">
        <v>125</v>
      </c>
      <c r="D21" s="74">
        <v>354065</v>
      </c>
      <c r="F21" s="212"/>
      <c r="G21" s="213"/>
    </row>
    <row r="22" spans="1:7" ht="15" customHeight="1" x14ac:dyDescent="0.2">
      <c r="A22" s="68">
        <v>78</v>
      </c>
      <c r="B22" s="69" t="s">
        <v>116</v>
      </c>
      <c r="C22" s="99" t="s">
        <v>125</v>
      </c>
      <c r="D22" s="70">
        <v>340473</v>
      </c>
      <c r="F22" s="212"/>
      <c r="G22" s="213"/>
    </row>
    <row r="23" spans="1:7" ht="15" customHeight="1" x14ac:dyDescent="0.2">
      <c r="A23" s="72">
        <v>91</v>
      </c>
      <c r="B23" s="73" t="s">
        <v>117</v>
      </c>
      <c r="C23" s="100" t="s">
        <v>125</v>
      </c>
      <c r="D23" s="74">
        <v>320584</v>
      </c>
      <c r="F23" s="212"/>
      <c r="G23" s="213"/>
    </row>
    <row r="24" spans="1:7" x14ac:dyDescent="0.2">
      <c r="A24" s="68">
        <v>64</v>
      </c>
      <c r="B24" s="69" t="s">
        <v>118</v>
      </c>
      <c r="C24" s="99" t="s">
        <v>125</v>
      </c>
      <c r="D24" s="70">
        <v>317702</v>
      </c>
      <c r="F24" s="212"/>
      <c r="G24" s="213"/>
    </row>
    <row r="25" spans="1:7" x14ac:dyDescent="0.2">
      <c r="A25" s="72">
        <v>49</v>
      </c>
      <c r="B25" s="73" t="s">
        <v>111</v>
      </c>
      <c r="C25" s="100" t="s">
        <v>124</v>
      </c>
      <c r="D25" s="74">
        <v>303142</v>
      </c>
      <c r="F25" s="212"/>
      <c r="G25" s="213"/>
    </row>
    <row r="26" spans="1:7" x14ac:dyDescent="0.2">
      <c r="A26" s="68">
        <v>51</v>
      </c>
      <c r="B26" s="69" t="s">
        <v>110</v>
      </c>
      <c r="C26" s="99" t="s">
        <v>124</v>
      </c>
      <c r="D26" s="70">
        <v>300057</v>
      </c>
      <c r="F26" s="212"/>
      <c r="G26" s="213"/>
    </row>
    <row r="27" spans="1:7" x14ac:dyDescent="0.2">
      <c r="A27" s="72">
        <v>37</v>
      </c>
      <c r="B27" s="73" t="s">
        <v>191</v>
      </c>
      <c r="C27" s="100" t="s">
        <v>123</v>
      </c>
      <c r="D27" s="74">
        <v>298907</v>
      </c>
      <c r="F27" s="212"/>
      <c r="G27" s="213"/>
    </row>
    <row r="28" spans="1:7" x14ac:dyDescent="0.2">
      <c r="A28" s="68">
        <v>63</v>
      </c>
      <c r="B28" s="69" t="s">
        <v>192</v>
      </c>
      <c r="C28" s="99" t="s">
        <v>123</v>
      </c>
      <c r="D28" s="70">
        <v>295898</v>
      </c>
      <c r="F28" s="212"/>
      <c r="G28" s="213"/>
    </row>
    <row r="29" spans="1:7" x14ac:dyDescent="0.2">
      <c r="A29" s="72">
        <v>45</v>
      </c>
      <c r="B29" s="73" t="s">
        <v>193</v>
      </c>
      <c r="C29" s="100" t="s">
        <v>123</v>
      </c>
      <c r="D29" s="74">
        <v>292177</v>
      </c>
      <c r="F29" s="212"/>
      <c r="G29" s="213"/>
    </row>
    <row r="30" spans="1:7" x14ac:dyDescent="0.2">
      <c r="A30" s="68">
        <v>62</v>
      </c>
      <c r="B30" s="69" t="s">
        <v>119</v>
      </c>
      <c r="C30" s="99" t="s">
        <v>125</v>
      </c>
      <c r="D30" s="70">
        <v>280006</v>
      </c>
      <c r="F30" s="212"/>
      <c r="G30" s="213"/>
    </row>
    <row r="31" spans="1:7" ht="15" customHeight="1" x14ac:dyDescent="0.2">
      <c r="A31" s="72">
        <v>95</v>
      </c>
      <c r="B31" s="73" t="s">
        <v>121</v>
      </c>
      <c r="C31" s="100" t="s">
        <v>125</v>
      </c>
      <c r="D31" s="74">
        <v>278160</v>
      </c>
      <c r="F31" s="212"/>
      <c r="G31" s="213"/>
    </row>
    <row r="32" spans="1:7" x14ac:dyDescent="0.2">
      <c r="A32" s="68">
        <v>68</v>
      </c>
      <c r="B32" s="69" t="s">
        <v>120</v>
      </c>
      <c r="C32" s="99" t="s">
        <v>125</v>
      </c>
      <c r="D32" s="70">
        <v>277584</v>
      </c>
      <c r="F32" s="212"/>
      <c r="G32" s="213"/>
    </row>
    <row r="33" spans="1:7" s="97" customFormat="1" ht="15" customHeight="1" x14ac:dyDescent="0.25">
      <c r="A33" s="72">
        <v>76</v>
      </c>
      <c r="B33" s="73" t="s">
        <v>244</v>
      </c>
      <c r="C33" s="100" t="s">
        <v>124</v>
      </c>
      <c r="D33" s="74">
        <v>272745</v>
      </c>
      <c r="F33" s="212"/>
      <c r="G33" s="213"/>
    </row>
    <row r="34" spans="1:7" s="97" customFormat="1" ht="15" x14ac:dyDescent="0.25">
      <c r="A34" s="68">
        <v>14</v>
      </c>
      <c r="B34" s="69" t="s">
        <v>112</v>
      </c>
      <c r="C34" s="99" t="s">
        <v>124</v>
      </c>
      <c r="D34" s="70">
        <v>272100</v>
      </c>
      <c r="F34" s="212"/>
      <c r="G34" s="213"/>
    </row>
    <row r="35" spans="1:7" s="97" customFormat="1" ht="15" x14ac:dyDescent="0.25">
      <c r="A35" s="72">
        <v>78</v>
      </c>
      <c r="B35" s="73" t="s">
        <v>205</v>
      </c>
      <c r="C35" s="100" t="s">
        <v>125</v>
      </c>
      <c r="D35" s="74">
        <v>272006</v>
      </c>
      <c r="F35" s="212"/>
      <c r="G35" s="213"/>
    </row>
    <row r="36" spans="1:7" s="97" customFormat="1" ht="15" x14ac:dyDescent="0.25">
      <c r="A36" s="68">
        <v>66</v>
      </c>
      <c r="B36" s="69" t="s">
        <v>113</v>
      </c>
      <c r="C36" s="99" t="s">
        <v>124</v>
      </c>
      <c r="D36" s="70">
        <v>271951</v>
      </c>
      <c r="F36" s="212"/>
      <c r="G36" s="213"/>
    </row>
    <row r="37" spans="1:7" s="97" customFormat="1" ht="15" x14ac:dyDescent="0.25">
      <c r="A37" s="72">
        <v>30</v>
      </c>
      <c r="B37" s="73" t="s">
        <v>122</v>
      </c>
      <c r="C37" s="100" t="s">
        <v>125</v>
      </c>
      <c r="D37" s="74">
        <v>262289</v>
      </c>
      <c r="F37" s="212"/>
      <c r="G37" s="213"/>
    </row>
    <row r="38" spans="1:7" s="97" customFormat="1" ht="15" customHeight="1" x14ac:dyDescent="0.25">
      <c r="A38" s="68">
        <v>54</v>
      </c>
      <c r="B38" s="69" t="s">
        <v>109</v>
      </c>
      <c r="C38" s="99" t="s">
        <v>123</v>
      </c>
      <c r="D38" s="70">
        <v>261055</v>
      </c>
      <c r="F38" s="212"/>
      <c r="G38" s="213"/>
    </row>
    <row r="39" spans="1:7" s="97" customFormat="1" ht="15" customHeight="1" x14ac:dyDescent="0.25">
      <c r="A39" s="205">
        <v>21</v>
      </c>
      <c r="B39" s="206" t="s">
        <v>194</v>
      </c>
      <c r="C39" s="207" t="s">
        <v>123</v>
      </c>
      <c r="D39" s="208">
        <v>258782</v>
      </c>
      <c r="F39" s="212"/>
      <c r="G39" s="213"/>
    </row>
    <row r="40" spans="1:7" s="97" customFormat="1" ht="15" x14ac:dyDescent="0.25">
      <c r="A40" s="475" t="s">
        <v>176</v>
      </c>
      <c r="B40" s="475"/>
      <c r="C40" s="475"/>
      <c r="D40" s="475"/>
      <c r="E40"/>
      <c r="F40" s="214"/>
      <c r="G40" s="215"/>
    </row>
    <row r="41" spans="1:7" ht="24.6" customHeight="1" x14ac:dyDescent="0.2">
      <c r="A41" s="475" t="s">
        <v>246</v>
      </c>
      <c r="B41" s="475"/>
      <c r="C41" s="475"/>
      <c r="D41" s="475"/>
      <c r="F41" s="142"/>
    </row>
    <row r="42" spans="1:7" x14ac:dyDescent="0.2">
      <c r="A42" s="271" t="s">
        <v>245</v>
      </c>
      <c r="B42" s="154"/>
      <c r="C42" s="272"/>
      <c r="D42" s="154"/>
      <c r="F42" s="142"/>
    </row>
    <row r="43" spans="1:7" x14ac:dyDescent="0.2">
      <c r="F43" s="154"/>
    </row>
  </sheetData>
  <sortState ref="A5:D91">
    <sortCondition descending="1" ref="D5:D91"/>
  </sortState>
  <mergeCells count="2">
    <mergeCell ref="A40:D40"/>
    <mergeCell ref="A41:D41"/>
  </mergeCells>
  <pageMargins left="0.51181102362204722" right="0.51181102362204722" top="0.74803149606299213" bottom="0.74803149606299213" header="0.31496062992125984" footer="0.31496062992125984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A54"/>
  <sheetViews>
    <sheetView zoomScaleNormal="100" workbookViewId="0">
      <selection activeCell="E1" sqref="E1:F1048576"/>
    </sheetView>
  </sheetViews>
  <sheetFormatPr baseColWidth="10" defaultColWidth="11.42578125" defaultRowHeight="15" customHeight="1" x14ac:dyDescent="0.25"/>
  <cols>
    <col min="1" max="1" width="32" style="9" customWidth="1"/>
    <col min="2" max="3" width="12.28515625" style="9" customWidth="1"/>
    <col min="4" max="4" width="12.28515625" style="11" customWidth="1"/>
    <col min="5" max="5" width="12.85546875" style="11" customWidth="1"/>
    <col min="6" max="11" width="11.42578125" style="11"/>
    <col min="12" max="16384" width="11.42578125" style="9"/>
  </cols>
  <sheetData>
    <row r="1" spans="1:79" ht="15" customHeight="1" x14ac:dyDescent="0.25">
      <c r="A1" s="13" t="s">
        <v>31</v>
      </c>
      <c r="B1" s="13"/>
      <c r="C1" s="8"/>
      <c r="D1" s="8"/>
      <c r="E1" s="240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</row>
    <row r="2" spans="1:79" ht="18" customHeight="1" x14ac:dyDescent="0.25">
      <c r="A2" s="58" t="s">
        <v>32</v>
      </c>
      <c r="B2" s="58"/>
      <c r="C2" s="8"/>
      <c r="D2" s="8"/>
      <c r="E2" s="273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</row>
    <row r="3" spans="1:79" ht="26.25" customHeight="1" x14ac:dyDescent="0.25">
      <c r="A3" s="413"/>
      <c r="B3" s="413"/>
      <c r="C3" s="414">
        <v>2018</v>
      </c>
      <c r="D3" s="415" t="s">
        <v>281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</row>
    <row r="4" spans="1:79" ht="15" customHeight="1" x14ac:dyDescent="0.25">
      <c r="A4" s="485" t="s">
        <v>26</v>
      </c>
      <c r="B4" s="486"/>
      <c r="C4" s="416">
        <v>1915.414</v>
      </c>
      <c r="D4" s="417">
        <v>6.9271074003922628E-3</v>
      </c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</row>
    <row r="5" spans="1:79" ht="15" customHeight="1" x14ac:dyDescent="0.25">
      <c r="A5" s="490" t="s">
        <v>29</v>
      </c>
      <c r="B5" s="490"/>
      <c r="C5" s="236"/>
      <c r="D5" s="237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</row>
    <row r="6" spans="1:79" ht="15" customHeight="1" x14ac:dyDescent="0.25">
      <c r="A6" s="478" t="s">
        <v>27</v>
      </c>
      <c r="B6" s="479"/>
      <c r="C6" s="278">
        <v>1467.277</v>
      </c>
      <c r="D6" s="279">
        <v>-3.3315937281552799E-4</v>
      </c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</row>
    <row r="7" spans="1:79" ht="15" customHeight="1" x14ac:dyDescent="0.25">
      <c r="A7" s="478" t="s">
        <v>28</v>
      </c>
      <c r="B7" s="479"/>
      <c r="C7" s="278">
        <v>391.12900000000002</v>
      </c>
      <c r="D7" s="279">
        <v>3.9874405459800144E-2</v>
      </c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</row>
    <row r="8" spans="1:79" ht="15" customHeight="1" x14ac:dyDescent="0.25">
      <c r="A8" s="478" t="s">
        <v>42</v>
      </c>
      <c r="B8" s="479"/>
      <c r="C8" s="278">
        <v>57.008000000000003</v>
      </c>
      <c r="D8" s="279">
        <v>-2.2831676379842292E-2</v>
      </c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</row>
    <row r="9" spans="1:79" ht="15" customHeight="1" x14ac:dyDescent="0.25">
      <c r="A9" s="491" t="s">
        <v>30</v>
      </c>
      <c r="B9" s="491"/>
      <c r="C9" s="238"/>
      <c r="D9" s="239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</row>
    <row r="10" spans="1:79" ht="15" customHeight="1" x14ac:dyDescent="0.25">
      <c r="A10" s="480" t="s">
        <v>282</v>
      </c>
      <c r="B10" s="481"/>
      <c r="C10" s="280">
        <v>1134.567</v>
      </c>
      <c r="D10" s="281">
        <v>-2.4986614313760036E-3</v>
      </c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</row>
    <row r="11" spans="1:79" ht="18" customHeight="1" x14ac:dyDescent="0.25">
      <c r="A11" s="480" t="s">
        <v>283</v>
      </c>
      <c r="B11" s="481"/>
      <c r="C11" s="280">
        <v>330.471</v>
      </c>
      <c r="D11" s="281">
        <v>4.0761759592854885E-2</v>
      </c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</row>
    <row r="12" spans="1:79" ht="15" customHeight="1" x14ac:dyDescent="0.25">
      <c r="A12" s="480" t="s">
        <v>284</v>
      </c>
      <c r="B12" s="481"/>
      <c r="C12" s="282">
        <v>347.43799999999999</v>
      </c>
      <c r="D12" s="281">
        <v>9.2111247359083492E-5</v>
      </c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</row>
    <row r="13" spans="1:79" ht="15" customHeight="1" x14ac:dyDescent="0.25">
      <c r="A13" s="480" t="s">
        <v>285</v>
      </c>
      <c r="B13" s="481"/>
      <c r="C13" s="280">
        <v>94.325000000000003</v>
      </c>
      <c r="D13" s="281">
        <v>3.4374856196217385E-2</v>
      </c>
      <c r="G13" s="9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</row>
    <row r="14" spans="1:79" ht="15" customHeight="1" x14ac:dyDescent="0.25">
      <c r="A14" s="480" t="s">
        <v>287</v>
      </c>
      <c r="B14" s="481"/>
      <c r="C14" s="280">
        <v>8.6129999999999995</v>
      </c>
      <c r="D14" s="281">
        <v>7.0150824272185996E-3</v>
      </c>
      <c r="G14" s="9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</row>
    <row r="15" spans="1:79" ht="15" customHeight="1" x14ac:dyDescent="0.25">
      <c r="A15" s="492" t="s">
        <v>132</v>
      </c>
      <c r="B15" s="492"/>
      <c r="C15" s="274"/>
      <c r="D15" s="275"/>
      <c r="G15" s="9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</row>
    <row r="16" spans="1:79" ht="15" customHeight="1" x14ac:dyDescent="0.25">
      <c r="A16" s="482" t="s">
        <v>133</v>
      </c>
      <c r="B16" s="483"/>
      <c r="C16" s="280">
        <v>183.54300000000001</v>
      </c>
      <c r="D16" s="281">
        <v>1.2382927555737E-2</v>
      </c>
      <c r="G16" s="9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</row>
    <row r="17" spans="1:79" ht="15" customHeight="1" x14ac:dyDescent="0.25">
      <c r="A17" s="482" t="s">
        <v>134</v>
      </c>
      <c r="B17" s="483"/>
      <c r="C17" s="280">
        <v>279.7</v>
      </c>
      <c r="D17" s="281">
        <v>1.0064532903836243E-2</v>
      </c>
      <c r="G17" s="9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</row>
    <row r="18" spans="1:79" ht="15" customHeight="1" x14ac:dyDescent="0.25">
      <c r="A18" s="482" t="s">
        <v>135</v>
      </c>
      <c r="B18" s="483"/>
      <c r="C18" s="282">
        <v>1435.915</v>
      </c>
      <c r="D18" s="281">
        <v>5.9336787056594176E-3</v>
      </c>
      <c r="G18" s="9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</row>
    <row r="19" spans="1:79" ht="15" customHeight="1" x14ac:dyDescent="0.25">
      <c r="A19" s="482" t="s">
        <v>186</v>
      </c>
      <c r="B19" s="483"/>
      <c r="C19" s="280">
        <v>16.256</v>
      </c>
      <c r="D19" s="281">
        <v>-1.9600747843917743E-2</v>
      </c>
      <c r="G19" s="9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</row>
    <row r="20" spans="1:79" ht="15" customHeight="1" x14ac:dyDescent="0.25">
      <c r="A20" s="484" t="s">
        <v>286</v>
      </c>
      <c r="B20" s="484"/>
      <c r="C20" s="418">
        <v>38.595999999999997</v>
      </c>
      <c r="D20" s="419">
        <v>-0.43038460403199619</v>
      </c>
      <c r="G20" s="9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</row>
    <row r="21" spans="1:79" ht="15" customHeight="1" x14ac:dyDescent="0.25">
      <c r="A21" s="487" t="s">
        <v>318</v>
      </c>
      <c r="B21" s="487"/>
      <c r="C21" s="418">
        <v>1954.01</v>
      </c>
      <c r="D21" s="419">
        <v>-8.1142337924715591E-3</v>
      </c>
      <c r="G21" s="9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</row>
    <row r="22" spans="1:79" ht="15" customHeight="1" x14ac:dyDescent="0.25">
      <c r="A22" s="488" t="s">
        <v>184</v>
      </c>
      <c r="B22" s="489"/>
      <c r="C22" s="283">
        <v>43.271000000000001</v>
      </c>
      <c r="D22" s="281">
        <v>-6.0122939247160057E-2</v>
      </c>
      <c r="G22" s="9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</row>
    <row r="23" spans="1:79" ht="15" customHeight="1" x14ac:dyDescent="0.25">
      <c r="A23" s="484" t="s">
        <v>25</v>
      </c>
      <c r="B23" s="484"/>
      <c r="C23" s="276">
        <v>1997.2809999999999</v>
      </c>
      <c r="D23" s="277">
        <v>-9.3019264556054582E-3</v>
      </c>
      <c r="G23" s="9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</row>
    <row r="24" spans="1:79" ht="25.15" customHeight="1" x14ac:dyDescent="0.25">
      <c r="A24" s="477" t="s">
        <v>300</v>
      </c>
      <c r="B24" s="477"/>
      <c r="C24" s="287">
        <v>5642.9639999999999</v>
      </c>
      <c r="D24" s="288">
        <v>-3.8385032379427697E-3</v>
      </c>
      <c r="F24" s="235"/>
      <c r="G24" s="9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</row>
    <row r="25" spans="1:79" ht="12.75" customHeight="1" x14ac:dyDescent="0.25">
      <c r="A25" s="290" t="s">
        <v>215</v>
      </c>
      <c r="B25" s="178"/>
      <c r="C25" s="8"/>
      <c r="D25" s="233"/>
      <c r="G25" s="9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</row>
    <row r="26" spans="1:79" s="8" customFormat="1" ht="12.75" customHeight="1" x14ac:dyDescent="0.25">
      <c r="A26" s="291" t="s">
        <v>288</v>
      </c>
      <c r="B26" s="179"/>
      <c r="E26" s="11"/>
      <c r="F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</row>
    <row r="27" spans="1:79" s="8" customFormat="1" ht="12.75" customHeight="1" x14ac:dyDescent="0.25">
      <c r="A27" s="289" t="s">
        <v>321</v>
      </c>
      <c r="B27" s="59"/>
      <c r="E27" s="11"/>
      <c r="F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</row>
    <row r="28" spans="1:79" s="11" customFormat="1" ht="15" customHeight="1" x14ac:dyDescent="0.25">
      <c r="A28" s="289" t="s">
        <v>289</v>
      </c>
      <c r="B28" s="59"/>
      <c r="C28" s="8"/>
      <c r="D28" s="8"/>
    </row>
    <row r="29" spans="1:79" s="11" customFormat="1" ht="15" customHeight="1" x14ac:dyDescent="0.25">
      <c r="A29" s="8"/>
      <c r="B29" s="8"/>
      <c r="C29" s="8"/>
      <c r="D29" s="8"/>
    </row>
    <row r="30" spans="1:79" s="11" customFormat="1" ht="33" customHeight="1" x14ac:dyDescent="0.25">
      <c r="A30" s="476" t="s">
        <v>290</v>
      </c>
      <c r="B30" s="476"/>
      <c r="C30" s="476"/>
      <c r="D30" s="476"/>
    </row>
    <row r="31" spans="1:79" s="11" customFormat="1" ht="42.6" customHeight="1" x14ac:dyDescent="0.25">
      <c r="A31" s="420" t="s">
        <v>291</v>
      </c>
      <c r="B31" s="421" t="s">
        <v>292</v>
      </c>
      <c r="C31" s="421" t="s">
        <v>293</v>
      </c>
      <c r="D31" s="422" t="s">
        <v>294</v>
      </c>
      <c r="F31" s="232"/>
    </row>
    <row r="32" spans="1:79" s="11" customFormat="1" ht="15" customHeight="1" x14ac:dyDescent="0.25">
      <c r="A32" s="423" t="s">
        <v>295</v>
      </c>
      <c r="B32" s="424">
        <v>61.2</v>
      </c>
      <c r="C32" s="424">
        <v>78</v>
      </c>
      <c r="D32" s="424">
        <v>56.5</v>
      </c>
    </row>
    <row r="33" spans="1:4" s="11" customFormat="1" ht="15" customHeight="1" x14ac:dyDescent="0.25">
      <c r="A33" s="284" t="s">
        <v>296</v>
      </c>
      <c r="B33" s="285">
        <v>9.4</v>
      </c>
      <c r="C33" s="285">
        <v>35.200000000000003</v>
      </c>
      <c r="D33" s="285">
        <v>54.3</v>
      </c>
    </row>
    <row r="34" spans="1:4" s="11" customFormat="1" ht="15" customHeight="1" x14ac:dyDescent="0.25">
      <c r="A34" s="284" t="s">
        <v>297</v>
      </c>
      <c r="B34" s="285">
        <v>75.5</v>
      </c>
      <c r="C34" s="285">
        <v>48.3</v>
      </c>
      <c r="D34" s="285">
        <v>20.8</v>
      </c>
    </row>
    <row r="35" spans="1:4" s="11" customFormat="1" ht="15" customHeight="1" x14ac:dyDescent="0.25">
      <c r="A35" s="423" t="s">
        <v>298</v>
      </c>
      <c r="B35" s="424">
        <v>27.4</v>
      </c>
      <c r="C35" s="424">
        <v>23.6</v>
      </c>
      <c r="D35" s="424">
        <v>17.100000000000001</v>
      </c>
    </row>
    <row r="36" spans="1:4" s="11" customFormat="1" ht="15" customHeight="1" x14ac:dyDescent="0.25">
      <c r="A36" s="286" t="s">
        <v>299</v>
      </c>
      <c r="B36" s="458">
        <v>40.929269492242277</v>
      </c>
      <c r="C36" s="458">
        <v>30.189999999999998</v>
      </c>
      <c r="D36" s="458">
        <v>33.450000000000003</v>
      </c>
    </row>
    <row r="37" spans="1:4" s="11" customFormat="1" ht="15" customHeight="1" x14ac:dyDescent="0.25">
      <c r="A37" s="289" t="s">
        <v>321</v>
      </c>
      <c r="B37" s="234"/>
      <c r="C37" s="234"/>
      <c r="D37" s="234"/>
    </row>
    <row r="38" spans="1:4" s="11" customFormat="1" ht="15" customHeight="1" x14ac:dyDescent="0.25"/>
    <row r="39" spans="1:4" s="11" customFormat="1" ht="15" customHeight="1" x14ac:dyDescent="0.25"/>
    <row r="40" spans="1:4" s="11" customFormat="1" ht="15" customHeight="1" x14ac:dyDescent="0.25"/>
    <row r="41" spans="1:4" s="11" customFormat="1" ht="15" customHeight="1" x14ac:dyDescent="0.25"/>
    <row r="42" spans="1:4" s="11" customFormat="1" ht="15" customHeight="1" x14ac:dyDescent="0.25"/>
    <row r="43" spans="1:4" s="11" customFormat="1" ht="15" customHeight="1" x14ac:dyDescent="0.25"/>
    <row r="44" spans="1:4" s="11" customFormat="1" ht="15" customHeight="1" x14ac:dyDescent="0.25"/>
    <row r="45" spans="1:4" s="11" customFormat="1" ht="15" customHeight="1" x14ac:dyDescent="0.25"/>
    <row r="46" spans="1:4" s="11" customFormat="1" ht="15" customHeight="1" x14ac:dyDescent="0.25"/>
    <row r="47" spans="1:4" s="11" customFormat="1" ht="15" customHeight="1" x14ac:dyDescent="0.25"/>
    <row r="48" spans="1:4" s="11" customFormat="1" ht="15" customHeight="1" x14ac:dyDescent="0.25"/>
    <row r="49" s="11" customFormat="1" ht="15" customHeight="1" x14ac:dyDescent="0.25"/>
    <row r="50" s="11" customFormat="1" ht="15" customHeight="1" x14ac:dyDescent="0.25"/>
    <row r="51" s="11" customFormat="1" ht="15" customHeight="1" x14ac:dyDescent="0.25"/>
    <row r="52" s="11" customFormat="1" ht="15" customHeight="1" x14ac:dyDescent="0.25"/>
    <row r="53" s="11" customFormat="1" ht="15" customHeight="1" x14ac:dyDescent="0.25"/>
    <row r="54" s="11" customFormat="1" ht="15" customHeight="1" x14ac:dyDescent="0.25"/>
  </sheetData>
  <mergeCells count="22">
    <mergeCell ref="A4:B4"/>
    <mergeCell ref="A21:B21"/>
    <mergeCell ref="A22:B22"/>
    <mergeCell ref="A23:B23"/>
    <mergeCell ref="A5:B5"/>
    <mergeCell ref="A9:B9"/>
    <mergeCell ref="A15:B15"/>
    <mergeCell ref="A30:D30"/>
    <mergeCell ref="A24:B24"/>
    <mergeCell ref="A6:B6"/>
    <mergeCell ref="A7:B7"/>
    <mergeCell ref="A8:B8"/>
    <mergeCell ref="A10:B10"/>
    <mergeCell ref="A11:B11"/>
    <mergeCell ref="A12:B12"/>
    <mergeCell ref="A13:B13"/>
    <mergeCell ref="A14:B14"/>
    <mergeCell ref="A16:B16"/>
    <mergeCell ref="A17:B17"/>
    <mergeCell ref="A18:B18"/>
    <mergeCell ref="A19:B19"/>
    <mergeCell ref="A20:B20"/>
  </mergeCells>
  <pageMargins left="0.51181102362204722" right="0.51181102362204722" top="0.74803149606299213" bottom="0.74803149606299213" header="0.31496062992125984" footer="0.31496062992125984"/>
  <pageSetup paperSize="9" firstPageNumber="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44"/>
  <sheetViews>
    <sheetView zoomScaleNormal="100" workbookViewId="0">
      <selection activeCell="D1" sqref="D1:D1048576"/>
    </sheetView>
  </sheetViews>
  <sheetFormatPr baseColWidth="10" defaultColWidth="11.42578125" defaultRowHeight="15" customHeight="1" x14ac:dyDescent="0.25"/>
  <cols>
    <col min="1" max="1" width="36.42578125" style="9" customWidth="1"/>
    <col min="2" max="2" width="12.7109375" style="9" customWidth="1"/>
    <col min="3" max="3" width="11.28515625" style="11" customWidth="1"/>
    <col min="4" max="4" width="11.140625" style="11" customWidth="1"/>
    <col min="5" max="5" width="19.5703125" style="11" customWidth="1"/>
    <col min="6" max="6" width="18" style="11" customWidth="1"/>
    <col min="7" max="7" width="12.5703125" style="11" customWidth="1"/>
    <col min="8" max="15" width="11.42578125" style="11"/>
    <col min="16" max="16384" width="11.42578125" style="9"/>
  </cols>
  <sheetData>
    <row r="1" spans="1:15" ht="18.75" customHeight="1" x14ac:dyDescent="0.25">
      <c r="A1" s="60" t="s">
        <v>302</v>
      </c>
      <c r="B1" s="57"/>
      <c r="F1" s="9"/>
      <c r="G1" s="412">
        <v>2018</v>
      </c>
    </row>
    <row r="2" spans="1:15" ht="15" customHeight="1" x14ac:dyDescent="0.25">
      <c r="B2" s="57"/>
      <c r="F2" s="149" t="s">
        <v>187</v>
      </c>
      <c r="G2" s="149"/>
    </row>
    <row r="3" spans="1:15" ht="15" customHeight="1" x14ac:dyDescent="0.25">
      <c r="B3" s="57"/>
      <c r="F3" s="149"/>
      <c r="G3" s="149"/>
    </row>
    <row r="4" spans="1:15" ht="15" customHeight="1" x14ac:dyDescent="0.25">
      <c r="B4" s="57"/>
      <c r="F4" s="150" t="s">
        <v>33</v>
      </c>
      <c r="G4" s="169">
        <v>8.1473128994313377</v>
      </c>
      <c r="N4" s="9"/>
      <c r="O4" s="9"/>
    </row>
    <row r="5" spans="1:15" ht="15" customHeight="1" x14ac:dyDescent="0.25">
      <c r="B5" s="57"/>
      <c r="F5" s="150" t="s">
        <v>136</v>
      </c>
      <c r="G5" s="169">
        <v>6.3233733289981222</v>
      </c>
      <c r="N5" s="9"/>
      <c r="O5" s="9"/>
    </row>
    <row r="6" spans="1:15" ht="15" customHeight="1" x14ac:dyDescent="0.25">
      <c r="B6" s="57"/>
      <c r="F6" s="151" t="s">
        <v>34</v>
      </c>
      <c r="G6" s="169">
        <v>6.450853352822735</v>
      </c>
      <c r="N6" s="9"/>
      <c r="O6" s="9"/>
    </row>
    <row r="7" spans="1:15" ht="15" customHeight="1" x14ac:dyDescent="0.25">
      <c r="B7" s="57"/>
      <c r="F7" s="151" t="s">
        <v>35</v>
      </c>
      <c r="G7" s="169">
        <v>8.3499128326177541</v>
      </c>
      <c r="N7" s="9"/>
      <c r="O7" s="9"/>
    </row>
    <row r="8" spans="1:15" ht="15" customHeight="1" x14ac:dyDescent="0.25">
      <c r="B8" s="57"/>
      <c r="F8" s="151" t="s">
        <v>36</v>
      </c>
      <c r="G8" s="169">
        <v>10.518912122256276</v>
      </c>
      <c r="N8" s="9"/>
      <c r="O8" s="9"/>
    </row>
    <row r="9" spans="1:15" ht="15" customHeight="1" x14ac:dyDescent="0.25">
      <c r="B9" s="57"/>
      <c r="F9" s="151" t="s">
        <v>37</v>
      </c>
      <c r="G9" s="169">
        <v>12.415375117036721</v>
      </c>
      <c r="N9" s="9"/>
      <c r="O9" s="9"/>
    </row>
    <row r="10" spans="1:15" ht="15" customHeight="1" x14ac:dyDescent="0.25">
      <c r="B10" s="57"/>
      <c r="F10" s="151" t="s">
        <v>38</v>
      </c>
      <c r="G10" s="169">
        <v>14.512880433055694</v>
      </c>
      <c r="N10" s="9"/>
      <c r="O10" s="9"/>
    </row>
    <row r="11" spans="1:15" ht="15" customHeight="1" x14ac:dyDescent="0.25">
      <c r="B11" s="57"/>
      <c r="F11" s="151" t="s">
        <v>39</v>
      </c>
      <c r="G11" s="169">
        <v>17.084147308232758</v>
      </c>
      <c r="N11" s="9"/>
      <c r="O11" s="9"/>
    </row>
    <row r="12" spans="1:15" ht="15" customHeight="1" x14ac:dyDescent="0.25">
      <c r="B12" s="57"/>
      <c r="F12" s="151" t="s">
        <v>40</v>
      </c>
      <c r="G12" s="169">
        <v>19.016349893479649</v>
      </c>
      <c r="N12" s="9"/>
      <c r="O12" s="9"/>
    </row>
    <row r="13" spans="1:15" ht="15" customHeight="1" x14ac:dyDescent="0.25">
      <c r="B13" s="11"/>
      <c r="F13" s="151" t="s">
        <v>41</v>
      </c>
      <c r="G13" s="169">
        <v>20.175467576710297</v>
      </c>
      <c r="N13" s="9"/>
      <c r="O13" s="9"/>
    </row>
    <row r="14" spans="1:15" ht="15" customHeight="1" x14ac:dyDescent="0.25">
      <c r="B14" s="11"/>
      <c r="F14" s="149" t="s">
        <v>206</v>
      </c>
      <c r="G14" s="170">
        <v>14.811684088877804</v>
      </c>
      <c r="N14" s="9"/>
      <c r="O14" s="9"/>
    </row>
    <row r="15" spans="1:15" ht="15" customHeight="1" x14ac:dyDescent="0.25">
      <c r="B15" s="11"/>
      <c r="F15" s="149" t="s">
        <v>207</v>
      </c>
      <c r="G15" s="170">
        <v>18.707833493358834</v>
      </c>
      <c r="N15" s="9"/>
      <c r="O15" s="9"/>
    </row>
    <row r="16" spans="1:15" ht="15" customHeight="1" x14ac:dyDescent="0.25">
      <c r="B16" s="11"/>
      <c r="N16" s="9"/>
      <c r="O16" s="9"/>
    </row>
    <row r="17" spans="1:7" ht="15" customHeight="1" x14ac:dyDescent="0.25">
      <c r="A17" s="11"/>
      <c r="B17" s="11"/>
      <c r="F17" s="152" t="s">
        <v>301</v>
      </c>
      <c r="G17" s="171">
        <v>14.305998345700441</v>
      </c>
    </row>
    <row r="18" spans="1:7" ht="15" customHeight="1" x14ac:dyDescent="0.25">
      <c r="A18" s="11"/>
      <c r="B18" s="11"/>
      <c r="F18" s="9"/>
      <c r="G18" s="9"/>
    </row>
    <row r="19" spans="1:7" ht="15" customHeight="1" x14ac:dyDescent="0.25">
      <c r="A19" s="11"/>
      <c r="B19" s="11"/>
      <c r="F19" s="9"/>
      <c r="G19" s="9"/>
    </row>
    <row r="20" spans="1:7" s="11" customFormat="1" ht="15" customHeight="1" x14ac:dyDescent="0.25"/>
    <row r="21" spans="1:7" s="11" customFormat="1" ht="15" customHeight="1" x14ac:dyDescent="0.25"/>
    <row r="22" spans="1:7" s="11" customFormat="1" ht="15" customHeight="1" x14ac:dyDescent="0.25"/>
    <row r="23" spans="1:7" s="11" customFormat="1" ht="15" customHeight="1" x14ac:dyDescent="0.25"/>
    <row r="24" spans="1:7" s="11" customFormat="1" ht="15" customHeight="1" x14ac:dyDescent="0.25"/>
    <row r="25" spans="1:7" s="11" customFormat="1" ht="15" customHeight="1" x14ac:dyDescent="0.25"/>
    <row r="26" spans="1:7" s="11" customFormat="1" ht="15" customHeight="1" x14ac:dyDescent="0.25"/>
    <row r="27" spans="1:7" s="11" customFormat="1" ht="15" customHeight="1" x14ac:dyDescent="0.25"/>
    <row r="28" spans="1:7" s="11" customFormat="1" ht="15" customHeight="1" x14ac:dyDescent="0.25"/>
    <row r="29" spans="1:7" s="11" customFormat="1" ht="15" customHeight="1" x14ac:dyDescent="0.25">
      <c r="A29" s="59"/>
      <c r="B29" s="61"/>
    </row>
    <row r="30" spans="1:7" s="11" customFormat="1" ht="15" customHeight="1" x14ac:dyDescent="0.25">
      <c r="A30" s="289" t="s">
        <v>321</v>
      </c>
      <c r="B30" s="292"/>
      <c r="C30" s="292"/>
    </row>
    <row r="31" spans="1:7" s="11" customFormat="1" ht="15" customHeight="1" x14ac:dyDescent="0.25">
      <c r="A31" s="493" t="s">
        <v>216</v>
      </c>
      <c r="B31" s="493"/>
      <c r="C31" s="493"/>
    </row>
    <row r="32" spans="1:7" s="11" customFormat="1" ht="15" customHeight="1" x14ac:dyDescent="0.25"/>
    <row r="33" s="11" customFormat="1" ht="15" customHeight="1" x14ac:dyDescent="0.25"/>
    <row r="34" s="11" customFormat="1" ht="15" customHeight="1" x14ac:dyDescent="0.25"/>
    <row r="35" s="11" customFormat="1" ht="15" customHeight="1" x14ac:dyDescent="0.25"/>
    <row r="36" s="11" customFormat="1" ht="15" customHeight="1" x14ac:dyDescent="0.25"/>
    <row r="37" s="11" customFormat="1" ht="15" customHeight="1" x14ac:dyDescent="0.25"/>
    <row r="38" s="11" customFormat="1" ht="15" customHeight="1" x14ac:dyDescent="0.25"/>
    <row r="39" s="11" customFormat="1" ht="15" customHeight="1" x14ac:dyDescent="0.25"/>
    <row r="40" s="11" customFormat="1" ht="15" customHeight="1" x14ac:dyDescent="0.25"/>
    <row r="41" s="11" customFormat="1" ht="15" customHeight="1" x14ac:dyDescent="0.25"/>
    <row r="42" s="11" customFormat="1" ht="15" customHeight="1" x14ac:dyDescent="0.25"/>
    <row r="43" s="11" customFormat="1" ht="15" customHeight="1" x14ac:dyDescent="0.25"/>
    <row r="44" s="11" customFormat="1" ht="15" customHeight="1" x14ac:dyDescent="0.25"/>
  </sheetData>
  <mergeCells count="1">
    <mergeCell ref="A31:C31"/>
  </mergeCells>
  <pageMargins left="0.51181102362204722" right="0.51181102362204722" top="0.74803149606299213" bottom="0.74803149606299213" header="0.31496062992125984" footer="0.31496062992125984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:H37"/>
  <sheetViews>
    <sheetView zoomScaleNormal="100" zoomScaleSheetLayoutView="100" workbookViewId="0">
      <selection activeCell="G5" sqref="G5:G25"/>
    </sheetView>
  </sheetViews>
  <sheetFormatPr baseColWidth="10" defaultColWidth="11.42578125" defaultRowHeight="12.75" x14ac:dyDescent="0.2"/>
  <cols>
    <col min="1" max="1" width="29.28515625" style="15" customWidth="1"/>
    <col min="2" max="7" width="8.28515625" style="15" customWidth="1"/>
    <col min="8" max="16384" width="11.42578125" style="15"/>
  </cols>
  <sheetData>
    <row r="1" spans="1:8" x14ac:dyDescent="0.2">
      <c r="A1" s="494" t="s">
        <v>331</v>
      </c>
      <c r="B1" s="494"/>
      <c r="C1" s="494"/>
      <c r="D1" s="494"/>
      <c r="E1" s="494"/>
      <c r="F1" s="494"/>
      <c r="G1" s="494"/>
    </row>
    <row r="2" spans="1:8" ht="15" x14ac:dyDescent="0.25">
      <c r="A2" s="103" t="s">
        <v>304</v>
      </c>
      <c r="B2" s="18"/>
      <c r="C2" s="18"/>
      <c r="D2" s="18"/>
      <c r="E2" s="18"/>
      <c r="F2" s="18"/>
      <c r="G2" s="18"/>
    </row>
    <row r="3" spans="1:8" ht="15" customHeight="1" x14ac:dyDescent="0.2">
      <c r="A3" s="25"/>
      <c r="B3" s="18"/>
      <c r="C3" s="18"/>
      <c r="D3" s="18"/>
      <c r="E3" s="18"/>
      <c r="F3" s="18"/>
      <c r="G3" s="18"/>
    </row>
    <row r="4" spans="1:8" ht="79.5" customHeight="1" x14ac:dyDescent="0.2">
      <c r="A4" s="425" t="s">
        <v>13</v>
      </c>
      <c r="B4" s="426" t="s">
        <v>0</v>
      </c>
      <c r="C4" s="427" t="s">
        <v>332</v>
      </c>
      <c r="D4" s="427" t="s">
        <v>333</v>
      </c>
      <c r="E4" s="426" t="s">
        <v>2</v>
      </c>
      <c r="F4" s="427" t="s">
        <v>334</v>
      </c>
      <c r="G4" s="428" t="s">
        <v>1</v>
      </c>
    </row>
    <row r="5" spans="1:8" ht="30" x14ac:dyDescent="0.25">
      <c r="A5" s="296" t="s">
        <v>130</v>
      </c>
      <c r="B5" s="431">
        <v>70.109800495000002</v>
      </c>
      <c r="C5" s="431">
        <v>25.827397059999999</v>
      </c>
      <c r="D5" s="431">
        <v>95.937197554999997</v>
      </c>
      <c r="E5" s="431">
        <v>56.008894456749999</v>
      </c>
      <c r="F5" s="431">
        <v>22.531557960569998</v>
      </c>
      <c r="G5" s="432">
        <v>174.47764997300001</v>
      </c>
    </row>
    <row r="6" spans="1:8" x14ac:dyDescent="0.2">
      <c r="A6" s="293" t="s">
        <v>210</v>
      </c>
      <c r="B6" s="433">
        <v>17.197142249999999</v>
      </c>
      <c r="C6" s="433">
        <v>6.9713253039999996</v>
      </c>
      <c r="D6" s="433">
        <v>24.168467553999999</v>
      </c>
      <c r="E6" s="433">
        <v>3.6877735838699999</v>
      </c>
      <c r="F6" s="433">
        <v>3.7220776546700001</v>
      </c>
      <c r="G6" s="434">
        <v>31.578318793000001</v>
      </c>
    </row>
    <row r="7" spans="1:8" x14ac:dyDescent="0.2">
      <c r="A7" s="293" t="s">
        <v>209</v>
      </c>
      <c r="B7" s="433">
        <v>38.213431765000003</v>
      </c>
      <c r="C7" s="433">
        <v>9.8143383449999995</v>
      </c>
      <c r="D7" s="433">
        <v>48.027770109999999</v>
      </c>
      <c r="E7" s="433">
        <v>11.848654696580001</v>
      </c>
      <c r="F7" s="433">
        <v>4.0465452383000002</v>
      </c>
      <c r="G7" s="434">
        <v>63.922970045</v>
      </c>
    </row>
    <row r="8" spans="1:8" x14ac:dyDescent="0.2">
      <c r="A8" s="293" t="s">
        <v>211</v>
      </c>
      <c r="B8" s="433">
        <v>10.22275589</v>
      </c>
      <c r="C8" s="433">
        <v>7.1904779320000003</v>
      </c>
      <c r="D8" s="433">
        <v>17.413233821999999</v>
      </c>
      <c r="E8" s="433">
        <v>39.055996843050004</v>
      </c>
      <c r="F8" s="433">
        <v>13.95710884494</v>
      </c>
      <c r="G8" s="434">
        <v>70.426339510000005</v>
      </c>
    </row>
    <row r="9" spans="1:8" ht="25.5" x14ac:dyDescent="0.2">
      <c r="A9" s="293" t="s">
        <v>208</v>
      </c>
      <c r="B9" s="435">
        <v>4.4764705899999999</v>
      </c>
      <c r="C9" s="435">
        <v>1.851255479</v>
      </c>
      <c r="D9" s="435">
        <v>6.3277260690000006</v>
      </c>
      <c r="E9" s="435">
        <v>1.41646933325</v>
      </c>
      <c r="F9" s="435">
        <v>0.80582622265999992</v>
      </c>
      <c r="G9" s="436">
        <v>8.5500216249999994</v>
      </c>
    </row>
    <row r="10" spans="1:8" ht="30" x14ac:dyDescent="0.25">
      <c r="A10" s="296" t="s">
        <v>131</v>
      </c>
      <c r="B10" s="431">
        <v>83.033978187000002</v>
      </c>
      <c r="C10" s="431">
        <v>32.161288974000001</v>
      </c>
      <c r="D10" s="431">
        <v>115.195267161</v>
      </c>
      <c r="E10" s="431">
        <v>65.147502303240003</v>
      </c>
      <c r="F10" s="431">
        <v>28.98054487365</v>
      </c>
      <c r="G10" s="432">
        <v>209.32331433799999</v>
      </c>
      <c r="H10" s="172"/>
    </row>
    <row r="11" spans="1:8" x14ac:dyDescent="0.2">
      <c r="A11" s="293" t="s">
        <v>212</v>
      </c>
      <c r="B11" s="433">
        <v>55.046485298</v>
      </c>
      <c r="C11" s="433">
        <v>18.225983669000001</v>
      </c>
      <c r="D11" s="433">
        <v>73.272468966999995</v>
      </c>
      <c r="E11" s="433">
        <v>47.668670447890001</v>
      </c>
      <c r="F11" s="433">
        <v>24.434323921080001</v>
      </c>
      <c r="G11" s="434">
        <v>145.375463336</v>
      </c>
    </row>
    <row r="12" spans="1:8" x14ac:dyDescent="0.2">
      <c r="A12" s="293" t="s">
        <v>213</v>
      </c>
      <c r="B12" s="433">
        <v>14.2084657</v>
      </c>
      <c r="C12" s="433">
        <v>8.3704350650000006</v>
      </c>
      <c r="D12" s="433">
        <v>22.578900765</v>
      </c>
      <c r="E12" s="433">
        <v>10.434123202299999</v>
      </c>
      <c r="F12" s="433">
        <v>1.8570384907399999</v>
      </c>
      <c r="G12" s="434">
        <v>34.870062458</v>
      </c>
    </row>
    <row r="13" spans="1:8" x14ac:dyDescent="0.2">
      <c r="A13" s="293" t="s">
        <v>214</v>
      </c>
      <c r="B13" s="433">
        <v>13.779027190000001</v>
      </c>
      <c r="C13" s="433">
        <v>5.5648702409999995</v>
      </c>
      <c r="D13" s="433">
        <v>19.343897429000002</v>
      </c>
      <c r="E13" s="433">
        <v>7.0447086530500007</v>
      </c>
      <c r="F13" s="433">
        <v>2.6891824618300002</v>
      </c>
      <c r="G13" s="434">
        <v>29.077788544999997</v>
      </c>
    </row>
    <row r="14" spans="1:8" ht="15" x14ac:dyDescent="0.25">
      <c r="A14" s="429" t="s">
        <v>180</v>
      </c>
      <c r="B14" s="437">
        <v>12.924177692000001</v>
      </c>
      <c r="C14" s="437">
        <v>6.3338919139999996</v>
      </c>
      <c r="D14" s="437">
        <v>19.258069605999999</v>
      </c>
      <c r="E14" s="437">
        <v>9.1386078464900002</v>
      </c>
      <c r="F14" s="437">
        <v>6.4489869130799997</v>
      </c>
      <c r="G14" s="438">
        <v>34.845664364999998</v>
      </c>
    </row>
    <row r="15" spans="1:8" ht="15" customHeight="1" x14ac:dyDescent="0.25">
      <c r="A15" s="296" t="s">
        <v>181</v>
      </c>
      <c r="B15" s="431">
        <v>25.354297014</v>
      </c>
      <c r="C15" s="431">
        <v>10.653886232</v>
      </c>
      <c r="D15" s="431">
        <v>35.988708901999999</v>
      </c>
      <c r="E15" s="431">
        <v>10.31096815185</v>
      </c>
      <c r="F15" s="431">
        <v>11.08784564265</v>
      </c>
      <c r="G15" s="432">
        <v>57.387522697000001</v>
      </c>
    </row>
    <row r="16" spans="1:8" ht="15" customHeight="1" x14ac:dyDescent="0.25">
      <c r="A16" s="296" t="s">
        <v>182</v>
      </c>
      <c r="B16" s="431">
        <v>11.849111894</v>
      </c>
      <c r="C16" s="431">
        <v>4.2163646080000001</v>
      </c>
      <c r="D16" s="431">
        <v>16.061879477000002</v>
      </c>
      <c r="E16" s="431">
        <v>2.53136528337</v>
      </c>
      <c r="F16" s="431">
        <v>4.6262545384300005</v>
      </c>
      <c r="G16" s="432">
        <v>23.219499298999999</v>
      </c>
    </row>
    <row r="17" spans="1:7" ht="30.75" customHeight="1" x14ac:dyDescent="0.25">
      <c r="A17" s="429" t="s">
        <v>183</v>
      </c>
      <c r="B17" s="439">
        <v>-0.58100742800000005</v>
      </c>
      <c r="C17" s="439">
        <v>-0.103629711</v>
      </c>
      <c r="D17" s="439">
        <v>-0.66875981900000003</v>
      </c>
      <c r="E17" s="439">
        <v>1.35900497801</v>
      </c>
      <c r="F17" s="439">
        <v>-1.260419114E-2</v>
      </c>
      <c r="G17" s="440">
        <v>0.67764096799999995</v>
      </c>
    </row>
    <row r="18" spans="1:7" ht="15" customHeight="1" x14ac:dyDescent="0.2">
      <c r="A18" s="430" t="s">
        <v>347</v>
      </c>
      <c r="B18" s="454">
        <v>6.3326617069999998</v>
      </c>
      <c r="C18" s="454">
        <v>2.593267574</v>
      </c>
      <c r="D18" s="454">
        <v>8.9249443199999998</v>
      </c>
      <c r="E18" s="454">
        <v>3.3954494283400001</v>
      </c>
      <c r="F18" s="454">
        <v>1.89219734166</v>
      </c>
      <c r="G18" s="455">
        <v>14.21259109</v>
      </c>
    </row>
    <row r="19" spans="1:7" ht="15" customHeight="1" x14ac:dyDescent="0.2">
      <c r="A19" s="430" t="s">
        <v>348</v>
      </c>
      <c r="B19" s="454">
        <v>6.0440109130000002</v>
      </c>
      <c r="C19" s="454">
        <v>3.103121534</v>
      </c>
      <c r="D19" s="454">
        <v>9.1471314679999995</v>
      </c>
      <c r="E19" s="454">
        <v>2.4390906968400001</v>
      </c>
      <c r="F19" s="454">
        <v>2.03182956823</v>
      </c>
      <c r="G19" s="455">
        <v>13.618051733</v>
      </c>
    </row>
    <row r="20" spans="1:7" ht="30.75" customHeight="1" x14ac:dyDescent="0.25">
      <c r="A20" s="429" t="s">
        <v>128</v>
      </c>
      <c r="B20" s="439">
        <v>-0.86965822199999998</v>
      </c>
      <c r="C20" s="439">
        <v>0.40622425000000001</v>
      </c>
      <c r="D20" s="439">
        <v>-0.44657267099999998</v>
      </c>
      <c r="E20" s="439">
        <v>0.40264624650999997</v>
      </c>
      <c r="F20" s="439">
        <v>0.12702803543000002</v>
      </c>
      <c r="G20" s="440">
        <v>8.3101611000000006E-2</v>
      </c>
    </row>
    <row r="21" spans="1:7" ht="15" x14ac:dyDescent="0.25">
      <c r="A21" s="429" t="s">
        <v>346</v>
      </c>
      <c r="B21" s="437">
        <v>64.706295147999995</v>
      </c>
      <c r="C21" s="437">
        <v>25.953121873000001</v>
      </c>
      <c r="D21" s="437">
        <v>90.659417020999996</v>
      </c>
      <c r="E21" s="437">
        <v>31.39897711275</v>
      </c>
      <c r="F21" s="437">
        <v>27.990190664450001</v>
      </c>
      <c r="G21" s="438">
        <v>150.04858479800001</v>
      </c>
    </row>
    <row r="22" spans="1:7" x14ac:dyDescent="0.2">
      <c r="A22" s="430" t="s">
        <v>19</v>
      </c>
      <c r="B22" s="294"/>
      <c r="C22" s="294"/>
      <c r="D22" s="294"/>
      <c r="E22" s="294"/>
      <c r="F22" s="294"/>
      <c r="G22" s="295"/>
    </row>
    <row r="23" spans="1:7" ht="15" customHeight="1" x14ac:dyDescent="0.2">
      <c r="A23" s="297" t="s">
        <v>20</v>
      </c>
      <c r="B23" s="298">
        <v>0.15564926520675171</v>
      </c>
      <c r="C23" s="298">
        <v>0.19694148201337572</v>
      </c>
      <c r="D23" s="298">
        <v>0.16717761137776957</v>
      </c>
      <c r="E23" s="298">
        <v>0.14027564409074064</v>
      </c>
      <c r="F23" s="298">
        <v>0.22252814573350607</v>
      </c>
      <c r="G23" s="299">
        <v>0.1664681474932781</v>
      </c>
    </row>
    <row r="24" spans="1:7" ht="15" customHeight="1" x14ac:dyDescent="0.2">
      <c r="A24" s="297" t="s">
        <v>21</v>
      </c>
      <c r="B24" s="298">
        <v>0.77927490120099496</v>
      </c>
      <c r="C24" s="298">
        <v>0.80696771494392405</v>
      </c>
      <c r="D24" s="298">
        <v>0.78700643919938107</v>
      </c>
      <c r="E24" s="298">
        <v>0.48196747385031252</v>
      </c>
      <c r="F24" s="298">
        <v>0.96582692928936409</v>
      </c>
      <c r="G24" s="299">
        <v>0.71682691090832096</v>
      </c>
    </row>
    <row r="25" spans="1:7" ht="25.5" x14ac:dyDescent="0.2">
      <c r="A25" s="300" t="s">
        <v>129</v>
      </c>
      <c r="B25" s="301">
        <v>5.0066082879727709</v>
      </c>
      <c r="C25" s="301">
        <v>4.0974999613799854</v>
      </c>
      <c r="D25" s="301">
        <v>4.7076066748016299</v>
      </c>
      <c r="E25" s="301">
        <v>3.4358599953284861</v>
      </c>
      <c r="F25" s="301">
        <v>4.3402461567536417</v>
      </c>
      <c r="G25" s="302">
        <v>4.3060905146269262</v>
      </c>
    </row>
    <row r="26" spans="1:7" x14ac:dyDescent="0.2">
      <c r="A26" s="243" t="s">
        <v>203</v>
      </c>
      <c r="B26" s="18"/>
      <c r="C26" s="18"/>
      <c r="D26" s="18"/>
      <c r="E26" s="18"/>
      <c r="F26" s="18"/>
      <c r="G26" s="18"/>
    </row>
    <row r="27" spans="1:7" x14ac:dyDescent="0.2">
      <c r="A27" s="243" t="s">
        <v>313</v>
      </c>
    </row>
    <row r="28" spans="1:7" x14ac:dyDescent="0.2">
      <c r="A28" s="243" t="s">
        <v>201</v>
      </c>
    </row>
    <row r="29" spans="1:7" x14ac:dyDescent="0.2">
      <c r="A29" s="243" t="s">
        <v>202</v>
      </c>
    </row>
    <row r="30" spans="1:7" x14ac:dyDescent="0.2">
      <c r="A30" s="243" t="s">
        <v>322</v>
      </c>
    </row>
    <row r="31" spans="1:7" x14ac:dyDescent="0.2">
      <c r="B31" s="20"/>
      <c r="C31" s="20"/>
      <c r="D31" s="20"/>
      <c r="E31" s="20"/>
    </row>
    <row r="32" spans="1:7" x14ac:dyDescent="0.2">
      <c r="A32" s="22"/>
      <c r="B32" s="23"/>
      <c r="C32" s="23"/>
      <c r="D32" s="23"/>
      <c r="E32" s="20"/>
    </row>
    <row r="33" spans="1:5" x14ac:dyDescent="0.2">
      <c r="A33" s="22"/>
      <c r="B33" s="23"/>
      <c r="C33" s="23"/>
      <c r="D33" s="23"/>
      <c r="E33" s="20"/>
    </row>
    <row r="34" spans="1:5" x14ac:dyDescent="0.2">
      <c r="B34" s="21"/>
      <c r="C34" s="21"/>
      <c r="D34" s="21"/>
      <c r="E34" s="21"/>
    </row>
    <row r="35" spans="1:5" x14ac:dyDescent="0.2">
      <c r="B35" s="21"/>
      <c r="C35" s="21"/>
      <c r="D35" s="21"/>
      <c r="E35" s="21"/>
    </row>
    <row r="36" spans="1:5" x14ac:dyDescent="0.2">
      <c r="B36" s="21"/>
      <c r="C36" s="21"/>
      <c r="D36" s="21"/>
      <c r="E36" s="21"/>
    </row>
    <row r="37" spans="1:5" x14ac:dyDescent="0.2">
      <c r="B37" s="21"/>
      <c r="C37" s="21"/>
      <c r="D37" s="21"/>
      <c r="E37" s="21"/>
    </row>
  </sheetData>
  <mergeCells count="1">
    <mergeCell ref="A1:G1"/>
  </mergeCells>
  <phoneticPr fontId="7" type="noConversion"/>
  <pageMargins left="0.51181102362204722" right="0.51181102362204722" top="0.74803149606299213" bottom="0.74803149606299213" header="0.31496062992125984" footer="0.31496062992125984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:I30"/>
  <sheetViews>
    <sheetView zoomScaleNormal="100" workbookViewId="0">
      <selection activeCell="I1" sqref="I1:I1048576"/>
    </sheetView>
  </sheetViews>
  <sheetFormatPr baseColWidth="10" defaultColWidth="11.42578125" defaultRowHeight="12.75" x14ac:dyDescent="0.2"/>
  <cols>
    <col min="1" max="1" width="30.28515625" style="15" customWidth="1"/>
    <col min="2" max="3" width="7.28515625" style="15" customWidth="1"/>
    <col min="4" max="5" width="7.5703125" style="15" customWidth="1"/>
    <col min="6" max="6" width="8.28515625" style="15" customWidth="1"/>
    <col min="7" max="7" width="7.5703125" style="15" customWidth="1"/>
    <col min="8" max="16384" width="11.42578125" style="15"/>
  </cols>
  <sheetData>
    <row r="1" spans="1:9" x14ac:dyDescent="0.2">
      <c r="A1" s="24" t="s">
        <v>304</v>
      </c>
      <c r="B1" s="18"/>
      <c r="C1" s="18"/>
      <c r="D1" s="18"/>
      <c r="E1" s="18"/>
      <c r="F1" s="18"/>
      <c r="G1" s="18"/>
    </row>
    <row r="2" spans="1:9" ht="15" customHeight="1" x14ac:dyDescent="0.2">
      <c r="A2" s="25"/>
      <c r="B2" s="18"/>
      <c r="C2" s="18"/>
      <c r="D2" s="18"/>
      <c r="E2" s="18"/>
      <c r="F2" s="18"/>
      <c r="G2" s="18"/>
    </row>
    <row r="3" spans="1:9" ht="83.45" customHeight="1" x14ac:dyDescent="0.2">
      <c r="A3" s="441" t="s">
        <v>312</v>
      </c>
      <c r="B3" s="442" t="s">
        <v>335</v>
      </c>
      <c r="C3" s="335" t="s">
        <v>310</v>
      </c>
      <c r="D3" s="335" t="s">
        <v>336</v>
      </c>
      <c r="E3" s="442" t="s">
        <v>337</v>
      </c>
      <c r="F3" s="442" t="s">
        <v>311</v>
      </c>
      <c r="G3" s="443" t="s">
        <v>1</v>
      </c>
      <c r="H3" s="22"/>
    </row>
    <row r="4" spans="1:9" ht="30" x14ac:dyDescent="0.25">
      <c r="A4" s="305" t="s">
        <v>306</v>
      </c>
      <c r="B4" s="306">
        <v>8.2384080406825433E-3</v>
      </c>
      <c r="C4" s="306">
        <v>1.7580770311549365E-2</v>
      </c>
      <c r="D4" s="306">
        <v>1.0911771014796345E-2</v>
      </c>
      <c r="E4" s="306">
        <v>1.3172019579535732E-2</v>
      </c>
      <c r="F4" s="306">
        <v>1.2178004510982721E-2</v>
      </c>
      <c r="G4" s="307">
        <v>1.1475311995945425E-2</v>
      </c>
      <c r="H4" s="22"/>
    </row>
    <row r="5" spans="1:9" x14ac:dyDescent="0.2">
      <c r="A5" s="293" t="s">
        <v>210</v>
      </c>
      <c r="B5" s="303">
        <v>2.34524520775512E-2</v>
      </c>
      <c r="C5" s="303">
        <v>2.2330634359801094E-2</v>
      </c>
      <c r="D5" s="303">
        <v>2.3117722423874332E-2</v>
      </c>
      <c r="E5" s="303">
        <v>1.5488649458135217E-2</v>
      </c>
      <c r="F5" s="303">
        <v>3.8912664866778579E-2</v>
      </c>
      <c r="G5" s="304">
        <v>2.3124650077985365E-2</v>
      </c>
      <c r="H5" s="22"/>
    </row>
    <row r="6" spans="1:9" x14ac:dyDescent="0.2">
      <c r="A6" s="293" t="s">
        <v>209</v>
      </c>
      <c r="B6" s="303">
        <v>1.0333622451349944E-2</v>
      </c>
      <c r="C6" s="303">
        <v>3.8993469908944256E-2</v>
      </c>
      <c r="D6" s="303">
        <v>1.6366077060166573E-2</v>
      </c>
      <c r="E6" s="303">
        <v>1.0213474095499553E-2</v>
      </c>
      <c r="F6" s="303">
        <v>2.3432511603573403E-2</v>
      </c>
      <c r="G6" s="304">
        <v>1.5418290777758692E-2</v>
      </c>
      <c r="H6" s="22"/>
    </row>
    <row r="7" spans="1:9" x14ac:dyDescent="0.2">
      <c r="A7" s="293" t="s">
        <v>211</v>
      </c>
      <c r="B7" s="303">
        <v>-4.9631864486268107E-3</v>
      </c>
      <c r="C7" s="303">
        <v>-6.2875465169310862E-3</v>
      </c>
      <c r="D7" s="303">
        <v>-5.6170386330842703E-3</v>
      </c>
      <c r="E7" s="303">
        <v>1.922229858715685E-2</v>
      </c>
      <c r="F7" s="303">
        <v>6.6591893040084393E-3</v>
      </c>
      <c r="G7" s="304">
        <v>1.0838211505986406E-2</v>
      </c>
      <c r="H7" s="22"/>
    </row>
    <row r="8" spans="1:9" ht="25.5" x14ac:dyDescent="0.2">
      <c r="A8" s="293" t="s">
        <v>208</v>
      </c>
      <c r="B8" s="303">
        <v>-4.147370050585808E-2</v>
      </c>
      <c r="C8" s="303">
        <v>-1.5365377134474834E-2</v>
      </c>
      <c r="D8" s="303">
        <v>-3.3694579880932496E-2</v>
      </c>
      <c r="E8" s="303">
        <v>-0.11522503649008298</v>
      </c>
      <c r="F8" s="303">
        <v>-6.2040763164209922E-2</v>
      </c>
      <c r="G8" s="304">
        <v>-5.1053366461982108E-2</v>
      </c>
      <c r="H8" s="22"/>
    </row>
    <row r="9" spans="1:9" ht="30" x14ac:dyDescent="0.25">
      <c r="A9" s="305" t="s">
        <v>307</v>
      </c>
      <c r="B9" s="306">
        <v>1.4287989939937518E-2</v>
      </c>
      <c r="C9" s="306">
        <v>3.9795294535628356E-2</v>
      </c>
      <c r="D9" s="306">
        <v>2.1724101064852119E-2</v>
      </c>
      <c r="E9" s="306">
        <v>3.2205614529397186E-2</v>
      </c>
      <c r="F9" s="306">
        <v>3.5069362089262368E-2</v>
      </c>
      <c r="G9" s="307">
        <v>2.6656303367233791E-2</v>
      </c>
      <c r="H9" s="22"/>
    </row>
    <row r="10" spans="1:9" x14ac:dyDescent="0.2">
      <c r="A10" s="293" t="s">
        <v>212</v>
      </c>
      <c r="B10" s="303">
        <v>1.7928487760650258E-2</v>
      </c>
      <c r="C10" s="303">
        <v>4.2822486956546779E-2</v>
      </c>
      <c r="D10" s="303">
        <v>2.4493945768631065E-2</v>
      </c>
      <c r="E10" s="303">
        <v>4.7961095110347296E-2</v>
      </c>
      <c r="F10" s="303">
        <v>2.6495464757532838E-2</v>
      </c>
      <c r="G10" s="304">
        <v>3.1759712542808405E-2</v>
      </c>
      <c r="H10" s="22"/>
    </row>
    <row r="11" spans="1:9" x14ac:dyDescent="0.2">
      <c r="A11" s="293" t="s">
        <v>213</v>
      </c>
      <c r="B11" s="303">
        <v>6.5738869765514796E-3</v>
      </c>
      <c r="C11" s="303">
        <v>1.0671926374656193E-2</v>
      </c>
      <c r="D11" s="303">
        <v>8.0984578370124627E-3</v>
      </c>
      <c r="E11" s="303">
        <v>7.1354621052011069E-3</v>
      </c>
      <c r="F11" s="303">
        <v>-3.4448488572831226E-2</v>
      </c>
      <c r="G11" s="304">
        <v>5.0028137696733754E-3</v>
      </c>
      <c r="H11" s="22"/>
    </row>
    <row r="12" spans="1:9" x14ac:dyDescent="0.2">
      <c r="A12" s="293" t="s">
        <v>214</v>
      </c>
      <c r="B12" s="303">
        <v>8.658369276894673E-3</v>
      </c>
      <c r="C12" s="303">
        <v>7.6209998123484946E-2</v>
      </c>
      <c r="D12" s="303">
        <v>2.8542920863919408E-2</v>
      </c>
      <c r="E12" s="303">
        <v>-3.0667874961071151E-2</v>
      </c>
      <c r="F12" s="303">
        <v>0.18376413952575454</v>
      </c>
      <c r="G12" s="304">
        <v>2.7795412024734789E-2</v>
      </c>
      <c r="H12" s="22"/>
    </row>
    <row r="13" spans="1:9" ht="15" customHeight="1" x14ac:dyDescent="0.25">
      <c r="A13" s="444" t="s">
        <v>308</v>
      </c>
      <c r="B13" s="445">
        <v>4.6609709791548326E-2</v>
      </c>
      <c r="C13" s="445">
        <v>0.14140055532921036</v>
      </c>
      <c r="D13" s="445">
        <v>7.6840574590276489E-2</v>
      </c>
      <c r="E13" s="445">
        <v>0.16651449673402774</v>
      </c>
      <c r="F13" s="445">
        <v>0.12387319118396989</v>
      </c>
      <c r="G13" s="446">
        <v>0.11008015542918237</v>
      </c>
      <c r="H13" s="22"/>
    </row>
    <row r="14" spans="1:9" ht="15" customHeight="1" x14ac:dyDescent="0.25">
      <c r="A14" s="305" t="s">
        <v>317</v>
      </c>
      <c r="B14" s="447">
        <v>0.13579024170715703</v>
      </c>
      <c r="C14" s="447">
        <v>0.14108616165029009</v>
      </c>
      <c r="D14" s="447">
        <v>0.13677997328198455</v>
      </c>
      <c r="E14" s="447">
        <v>0.13538432325845684</v>
      </c>
      <c r="F14" s="447">
        <v>0.10543324136482335</v>
      </c>
      <c r="G14" s="448">
        <v>0.129459938048756</v>
      </c>
      <c r="H14" s="22"/>
      <c r="I14" s="22"/>
    </row>
    <row r="15" spans="1:9" ht="15" customHeight="1" x14ac:dyDescent="0.25">
      <c r="A15" s="305" t="s">
        <v>316</v>
      </c>
      <c r="B15" s="447">
        <v>4.5227328760259367E-2</v>
      </c>
      <c r="C15" s="447">
        <v>0.16747880427263651</v>
      </c>
      <c r="D15" s="447">
        <v>7.5645547574338945E-2</v>
      </c>
      <c r="E15" s="447">
        <v>0.11149461348134282</v>
      </c>
      <c r="F15" s="447">
        <v>0.10117872919423521</v>
      </c>
      <c r="G15" s="448">
        <v>7.8336141257895342E-2</v>
      </c>
      <c r="H15" s="22"/>
      <c r="I15" s="22"/>
    </row>
    <row r="16" spans="1:9" x14ac:dyDescent="0.2">
      <c r="A16" s="430" t="s">
        <v>347</v>
      </c>
      <c r="B16" s="456">
        <v>8.0894905416870611E-3</v>
      </c>
      <c r="C16" s="456">
        <v>3.7737344408751428E-2</v>
      </c>
      <c r="D16" s="456">
        <v>1.6696235491198363E-2</v>
      </c>
      <c r="E16" s="456">
        <v>5.2362226075493234E-2</v>
      </c>
      <c r="F16" s="456">
        <v>-0.1013863633658435</v>
      </c>
      <c r="G16" s="457">
        <v>1.1307504132318735E-2</v>
      </c>
      <c r="H16" s="22"/>
    </row>
    <row r="17" spans="1:9" ht="15" x14ac:dyDescent="0.25">
      <c r="A17" s="430" t="s">
        <v>348</v>
      </c>
      <c r="B17" s="447">
        <v>0.1236723719966295</v>
      </c>
      <c r="C17" s="447">
        <v>0.24240231882944441</v>
      </c>
      <c r="D17" s="447">
        <v>0.16309797721598818</v>
      </c>
      <c r="E17" s="447">
        <v>-2.2019515095767939E-2</v>
      </c>
      <c r="F17" s="447">
        <v>-0.24655068489518484</v>
      </c>
      <c r="G17" s="448">
        <v>1.9227753655924662E-2</v>
      </c>
      <c r="H17" s="22"/>
    </row>
    <row r="18" spans="1:9" ht="15" customHeight="1" x14ac:dyDescent="0.25">
      <c r="A18" s="453" t="s">
        <v>345</v>
      </c>
      <c r="B18" s="449">
        <v>-5.3686092950543385E-3</v>
      </c>
      <c r="C18" s="449">
        <v>2.2816021078001514E-2</v>
      </c>
      <c r="D18" s="449">
        <v>3.1914055957875664E-3</v>
      </c>
      <c r="E18" s="449">
        <v>-2.544649488416395E-2</v>
      </c>
      <c r="F18" s="449">
        <v>6.6134771197592368E-3</v>
      </c>
      <c r="G18" s="450">
        <v>-1.9693352887828475E-3</v>
      </c>
      <c r="H18" s="22"/>
    </row>
    <row r="19" spans="1:9" x14ac:dyDescent="0.2">
      <c r="A19" s="430" t="s">
        <v>19</v>
      </c>
      <c r="B19" s="451"/>
      <c r="C19" s="451"/>
      <c r="D19" s="451"/>
      <c r="E19" s="451"/>
      <c r="F19" s="451"/>
      <c r="G19" s="452"/>
      <c r="H19" s="22"/>
    </row>
    <row r="20" spans="1:9" x14ac:dyDescent="0.2">
      <c r="A20" s="308" t="s">
        <v>20</v>
      </c>
      <c r="B20" s="309">
        <v>0.5024027480615284</v>
      </c>
      <c r="C20" s="309">
        <v>1.7531348261235147</v>
      </c>
      <c r="D20" s="309">
        <v>0.88469156058689491</v>
      </c>
      <c r="E20" s="309">
        <v>1.6150905120433892</v>
      </c>
      <c r="F20" s="309">
        <v>1.7583257237110876</v>
      </c>
      <c r="G20" s="310">
        <v>1.2510280488832515</v>
      </c>
      <c r="H20" s="22"/>
    </row>
    <row r="21" spans="1:9" x14ac:dyDescent="0.2">
      <c r="A21" s="308" t="s">
        <v>21</v>
      </c>
      <c r="B21" s="309">
        <v>-1.4998204089764822</v>
      </c>
      <c r="C21" s="309">
        <v>-1.3396080254069687</v>
      </c>
      <c r="D21" s="309">
        <v>-1.4283365994521291</v>
      </c>
      <c r="E21" s="309">
        <v>-2.8511971267183798</v>
      </c>
      <c r="F21" s="309">
        <v>-2.7302892942527968</v>
      </c>
      <c r="G21" s="310">
        <v>-2.056011789628498</v>
      </c>
      <c r="H21" s="22"/>
    </row>
    <row r="22" spans="1:9" ht="25.5" x14ac:dyDescent="0.2">
      <c r="A22" s="300" t="s">
        <v>129</v>
      </c>
      <c r="B22" s="311">
        <v>-0.24378714567736726</v>
      </c>
      <c r="C22" s="311">
        <v>-0.47506111998761469</v>
      </c>
      <c r="D22" s="311">
        <v>-0.32839607161396867</v>
      </c>
      <c r="E22" s="311">
        <v>-0.67677258180518018</v>
      </c>
      <c r="F22" s="311">
        <v>-0.50559230019992274</v>
      </c>
      <c r="G22" s="312">
        <v>-0.4834473190150117</v>
      </c>
      <c r="H22" s="22"/>
    </row>
    <row r="23" spans="1:9" x14ac:dyDescent="0.2">
      <c r="A23" s="243" t="s">
        <v>309</v>
      </c>
      <c r="B23" s="244"/>
      <c r="C23" s="244"/>
      <c r="D23" s="244"/>
      <c r="E23" s="244"/>
      <c r="F23" s="244"/>
      <c r="G23" s="244"/>
      <c r="H23" s="22"/>
    </row>
    <row r="24" spans="1:9" x14ac:dyDescent="0.2">
      <c r="A24" s="243" t="s">
        <v>314</v>
      </c>
      <c r="B24" s="244"/>
      <c r="C24" s="244"/>
      <c r="D24" s="244"/>
      <c r="E24" s="244"/>
      <c r="F24" s="244"/>
      <c r="G24" s="244"/>
      <c r="H24" s="22"/>
      <c r="I24" s="22"/>
    </row>
    <row r="25" spans="1:9" x14ac:dyDescent="0.2">
      <c r="A25" s="243" t="s">
        <v>315</v>
      </c>
      <c r="B25" s="245"/>
      <c r="C25" s="245"/>
      <c r="D25" s="245"/>
      <c r="E25" s="244"/>
      <c r="F25" s="244"/>
      <c r="G25" s="244"/>
      <c r="H25" s="22"/>
      <c r="I25" s="22"/>
    </row>
    <row r="26" spans="1:9" x14ac:dyDescent="0.2">
      <c r="A26" s="243" t="s">
        <v>322</v>
      </c>
      <c r="B26" s="245"/>
      <c r="C26" s="245"/>
      <c r="D26" s="245"/>
      <c r="E26" s="244"/>
      <c r="F26" s="244"/>
      <c r="G26" s="244"/>
      <c r="H26" s="22"/>
    </row>
    <row r="27" spans="1:9" x14ac:dyDescent="0.2">
      <c r="B27" s="21"/>
      <c r="C27" s="21"/>
      <c r="D27" s="21"/>
      <c r="E27" s="21"/>
    </row>
    <row r="28" spans="1:9" x14ac:dyDescent="0.2">
      <c r="B28" s="21"/>
      <c r="C28" s="21"/>
      <c r="D28" s="21"/>
      <c r="E28" s="21"/>
    </row>
    <row r="29" spans="1:9" x14ac:dyDescent="0.2">
      <c r="B29" s="21"/>
      <c r="C29" s="21"/>
      <c r="D29" s="21"/>
      <c r="E29" s="21"/>
    </row>
    <row r="30" spans="1:9" x14ac:dyDescent="0.2">
      <c r="B30" s="21"/>
      <c r="C30" s="21"/>
      <c r="D30" s="21"/>
      <c r="E30" s="21"/>
    </row>
  </sheetData>
  <pageMargins left="0.51181102362204722" right="0.51181102362204722" top="0.74803149606299213" bottom="0.74803149606299213" header="0.31496062992125984" footer="0.31496062992125984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B1:AO78"/>
  <sheetViews>
    <sheetView workbookViewId="0">
      <selection activeCell="G1" sqref="G1:I1048576"/>
    </sheetView>
  </sheetViews>
  <sheetFormatPr baseColWidth="10" defaultColWidth="11.42578125" defaultRowHeight="12.75" x14ac:dyDescent="0.2"/>
  <cols>
    <col min="1" max="1" width="5.28515625" style="29" customWidth="1"/>
    <col min="2" max="2" width="37.28515625" style="29" customWidth="1"/>
    <col min="3" max="3" width="10" style="29" customWidth="1"/>
    <col min="4" max="5" width="10" style="231" customWidth="1"/>
    <col min="6" max="6" width="10" style="26" customWidth="1"/>
    <col min="7" max="7" width="13.85546875" style="27" customWidth="1"/>
    <col min="8" max="8" width="11.42578125" style="180"/>
    <col min="9" max="9" width="13.5703125" style="28" customWidth="1"/>
    <col min="10" max="10" width="11.42578125" style="28"/>
    <col min="11" max="11" width="28.5703125" style="28" customWidth="1"/>
    <col min="12" max="16" width="11.42578125" style="28"/>
    <col min="17" max="17" width="14.7109375" style="28" customWidth="1"/>
    <col min="18" max="18" width="16" style="28" customWidth="1"/>
    <col min="19" max="27" width="11.42578125" style="28"/>
    <col min="28" max="16384" width="11.42578125" style="29"/>
  </cols>
  <sheetData>
    <row r="1" spans="2:27" ht="18" x14ac:dyDescent="0.25">
      <c r="B1" s="267" t="s">
        <v>143</v>
      </c>
      <c r="C1" s="268"/>
      <c r="D1" s="269"/>
      <c r="E1" s="269"/>
      <c r="F1" s="270"/>
      <c r="G1" s="241"/>
      <c r="I1" s="173"/>
      <c r="J1" s="181"/>
      <c r="K1" s="182"/>
    </row>
    <row r="2" spans="2:27" ht="7.15" customHeight="1" x14ac:dyDescent="0.2">
      <c r="B2" s="495"/>
      <c r="C2" s="495"/>
      <c r="D2" s="495"/>
      <c r="E2" s="495"/>
      <c r="F2" s="495"/>
      <c r="G2" s="28"/>
      <c r="S2" s="29"/>
      <c r="T2" s="29"/>
      <c r="U2" s="29"/>
      <c r="V2" s="29"/>
      <c r="W2" s="29"/>
      <c r="X2" s="29"/>
      <c r="Y2" s="29"/>
      <c r="Z2" s="29"/>
      <c r="AA2" s="29"/>
    </row>
    <row r="3" spans="2:27" ht="100.15" customHeight="1" x14ac:dyDescent="0.2">
      <c r="B3" s="313" t="s">
        <v>217</v>
      </c>
      <c r="C3" s="335" t="s">
        <v>275</v>
      </c>
      <c r="D3" s="336" t="s">
        <v>2</v>
      </c>
      <c r="E3" s="336" t="s">
        <v>218</v>
      </c>
      <c r="F3" s="337" t="s">
        <v>276</v>
      </c>
      <c r="G3" s="28"/>
      <c r="S3" s="29"/>
      <c r="T3" s="29"/>
      <c r="U3" s="29"/>
      <c r="V3" s="29"/>
      <c r="W3" s="29"/>
      <c r="X3" s="29"/>
      <c r="Y3" s="29"/>
      <c r="Z3" s="29"/>
      <c r="AA3" s="29"/>
    </row>
    <row r="4" spans="2:27" x14ac:dyDescent="0.2">
      <c r="B4" s="338" t="s">
        <v>219</v>
      </c>
      <c r="C4" s="339">
        <v>81589.939979000002</v>
      </c>
      <c r="D4" s="340">
        <v>44393.557885999995</v>
      </c>
      <c r="E4" s="340">
        <v>26598.925819999997</v>
      </c>
      <c r="F4" s="341">
        <v>152582.42368499999</v>
      </c>
      <c r="G4" s="180"/>
      <c r="H4" s="186"/>
      <c r="I4" s="217"/>
      <c r="S4" s="29"/>
      <c r="T4" s="29"/>
      <c r="U4" s="29"/>
      <c r="V4" s="29"/>
      <c r="W4" s="29"/>
      <c r="X4" s="29"/>
      <c r="Y4" s="29"/>
      <c r="Z4" s="29"/>
      <c r="AA4" s="29"/>
    </row>
    <row r="5" spans="2:27" ht="25.5" x14ac:dyDescent="0.2">
      <c r="B5" s="314" t="s">
        <v>220</v>
      </c>
      <c r="C5" s="315">
        <v>80381.143819999998</v>
      </c>
      <c r="D5" s="316">
        <v>44393.557885999995</v>
      </c>
      <c r="E5" s="316">
        <v>26242.094367999998</v>
      </c>
      <c r="F5" s="317">
        <v>151016.79607399998</v>
      </c>
      <c r="G5" s="180"/>
      <c r="S5" s="29"/>
      <c r="T5" s="29"/>
      <c r="U5" s="29"/>
      <c r="V5" s="29"/>
      <c r="W5" s="29"/>
      <c r="X5" s="29"/>
      <c r="Y5" s="29"/>
      <c r="Z5" s="29"/>
      <c r="AA5" s="29"/>
    </row>
    <row r="6" spans="2:27" ht="14.25" x14ac:dyDescent="0.2">
      <c r="B6" s="318" t="s">
        <v>277</v>
      </c>
      <c r="C6" s="319">
        <v>67190.719838999998</v>
      </c>
      <c r="D6" s="320">
        <v>18124.892627999998</v>
      </c>
      <c r="E6" s="320">
        <v>10380.153512999999</v>
      </c>
      <c r="F6" s="321">
        <v>95695.765979999996</v>
      </c>
      <c r="G6" s="180"/>
      <c r="H6" s="186"/>
      <c r="S6" s="29"/>
      <c r="T6" s="29"/>
      <c r="U6" s="29"/>
      <c r="V6" s="29"/>
      <c r="W6" s="29"/>
      <c r="X6" s="29"/>
      <c r="Y6" s="29"/>
      <c r="Z6" s="29"/>
      <c r="AA6" s="29"/>
    </row>
    <row r="7" spans="2:27" x14ac:dyDescent="0.2">
      <c r="B7" s="322" t="s">
        <v>305</v>
      </c>
      <c r="C7" s="323">
        <v>23517.933269999998</v>
      </c>
      <c r="D7" s="324" t="s">
        <v>280</v>
      </c>
      <c r="E7" s="324" t="s">
        <v>280</v>
      </c>
      <c r="F7" s="342">
        <v>23517.933269999998</v>
      </c>
      <c r="G7" s="241"/>
      <c r="H7" s="183"/>
      <c r="S7" s="29"/>
      <c r="T7" s="29"/>
      <c r="U7" s="29"/>
      <c r="V7" s="29"/>
      <c r="W7" s="29"/>
      <c r="X7" s="29"/>
      <c r="Y7" s="29"/>
      <c r="Z7" s="29"/>
      <c r="AA7" s="29"/>
    </row>
    <row r="8" spans="2:27" x14ac:dyDescent="0.2">
      <c r="B8" s="325" t="s">
        <v>22</v>
      </c>
      <c r="C8" s="326">
        <v>20292.696252000002</v>
      </c>
      <c r="D8" s="327">
        <v>14059.184319</v>
      </c>
      <c r="E8" s="327">
        <v>174.08216400000001</v>
      </c>
      <c r="F8" s="343">
        <v>34525.962735000001</v>
      </c>
      <c r="G8" s="242"/>
      <c r="H8" s="183"/>
      <c r="S8" s="29"/>
      <c r="T8" s="29"/>
      <c r="U8" s="29"/>
      <c r="V8" s="29"/>
      <c r="W8" s="29"/>
      <c r="X8" s="29"/>
      <c r="Y8" s="29"/>
      <c r="Z8" s="29"/>
      <c r="AA8" s="29"/>
    </row>
    <row r="9" spans="2:27" x14ac:dyDescent="0.2">
      <c r="B9" s="325" t="s">
        <v>23</v>
      </c>
      <c r="C9" s="326">
        <v>1091.6584809999999</v>
      </c>
      <c r="D9" s="327" t="s">
        <v>280</v>
      </c>
      <c r="E9" s="327" t="s">
        <v>280</v>
      </c>
      <c r="F9" s="343">
        <v>1091.6584809999999</v>
      </c>
      <c r="G9" s="242"/>
      <c r="H9" s="183"/>
      <c r="S9" s="29"/>
      <c r="T9" s="29"/>
      <c r="U9" s="29"/>
      <c r="V9" s="29"/>
      <c r="W9" s="29"/>
      <c r="X9" s="29"/>
      <c r="Y9" s="29"/>
      <c r="Z9" s="29"/>
      <c r="AA9" s="29"/>
    </row>
    <row r="10" spans="2:27" ht="27" customHeight="1" x14ac:dyDescent="0.2">
      <c r="B10" s="325" t="s">
        <v>15</v>
      </c>
      <c r="C10" s="326">
        <v>8005.7612419999996</v>
      </c>
      <c r="D10" s="327" t="s">
        <v>280</v>
      </c>
      <c r="E10" s="327" t="s">
        <v>280</v>
      </c>
      <c r="F10" s="343">
        <v>8005.7612419999996</v>
      </c>
      <c r="G10" s="242"/>
      <c r="H10" s="183"/>
      <c r="S10" s="29"/>
      <c r="T10" s="29"/>
      <c r="U10" s="29"/>
      <c r="V10" s="29"/>
      <c r="W10" s="29"/>
      <c r="X10" s="29"/>
      <c r="Y10" s="29"/>
      <c r="Z10" s="29"/>
      <c r="AA10" s="29"/>
    </row>
    <row r="11" spans="2:27" ht="25.5" x14ac:dyDescent="0.2">
      <c r="B11" s="325" t="s">
        <v>16</v>
      </c>
      <c r="C11" s="326">
        <v>5656.891482</v>
      </c>
      <c r="D11" s="327">
        <v>3775.6695399999999</v>
      </c>
      <c r="E11" s="327">
        <v>9492.3632949999992</v>
      </c>
      <c r="F11" s="343">
        <v>18924.924316999997</v>
      </c>
      <c r="G11" s="242"/>
      <c r="H11" s="183"/>
      <c r="S11" s="29"/>
      <c r="T11" s="29"/>
      <c r="U11" s="29"/>
      <c r="V11" s="29"/>
      <c r="W11" s="29"/>
      <c r="X11" s="29"/>
      <c r="Y11" s="29"/>
      <c r="Z11" s="29"/>
      <c r="AA11" s="29"/>
    </row>
    <row r="12" spans="2:27" ht="25.5" x14ac:dyDescent="0.2">
      <c r="B12" s="325" t="s">
        <v>24</v>
      </c>
      <c r="C12" s="326">
        <v>633.34032500000001</v>
      </c>
      <c r="D12" s="327">
        <v>290.038769</v>
      </c>
      <c r="E12" s="327">
        <v>633.45477500000004</v>
      </c>
      <c r="F12" s="343">
        <v>1556.833869</v>
      </c>
      <c r="G12" s="242"/>
      <c r="H12" s="183"/>
      <c r="S12" s="29"/>
      <c r="T12" s="29"/>
      <c r="U12" s="29"/>
      <c r="V12" s="29"/>
      <c r="W12" s="29"/>
      <c r="X12" s="29"/>
      <c r="Y12" s="29"/>
      <c r="Z12" s="29"/>
      <c r="AA12" s="29"/>
    </row>
    <row r="13" spans="2:27" ht="25.9" customHeight="1" x14ac:dyDescent="0.2">
      <c r="B13" s="325" t="s">
        <v>14</v>
      </c>
      <c r="C13" s="326">
        <v>790.57489299999997</v>
      </c>
      <c r="D13" s="327" t="s">
        <v>280</v>
      </c>
      <c r="E13" s="327" t="s">
        <v>280</v>
      </c>
      <c r="F13" s="343">
        <v>790.57489299999997</v>
      </c>
      <c r="G13" s="242"/>
      <c r="H13" s="183"/>
      <c r="S13" s="29"/>
      <c r="T13" s="29"/>
      <c r="U13" s="29"/>
      <c r="V13" s="29"/>
      <c r="W13" s="29"/>
      <c r="X13" s="29"/>
      <c r="Y13" s="29"/>
      <c r="Z13" s="29"/>
      <c r="AA13" s="29"/>
    </row>
    <row r="14" spans="2:27" ht="25.5" x14ac:dyDescent="0.2">
      <c r="B14" s="325" t="s">
        <v>138</v>
      </c>
      <c r="C14" s="326">
        <v>7011.8429829999995</v>
      </c>
      <c r="D14" s="327" t="s">
        <v>280</v>
      </c>
      <c r="E14" s="327" t="s">
        <v>280</v>
      </c>
      <c r="F14" s="343">
        <v>7011.8429829999995</v>
      </c>
      <c r="G14" s="242"/>
      <c r="H14" s="183"/>
      <c r="S14" s="29"/>
      <c r="T14" s="29"/>
      <c r="U14" s="29"/>
      <c r="V14" s="29"/>
      <c r="W14" s="29"/>
      <c r="X14" s="29"/>
      <c r="Y14" s="29"/>
      <c r="Z14" s="29"/>
      <c r="AA14" s="29"/>
    </row>
    <row r="15" spans="2:27" x14ac:dyDescent="0.2">
      <c r="B15" s="325" t="s">
        <v>221</v>
      </c>
      <c r="C15" s="326">
        <v>190.02091100000001</v>
      </c>
      <c r="D15" s="327" t="s">
        <v>280</v>
      </c>
      <c r="E15" s="327">
        <v>80.253279000000006</v>
      </c>
      <c r="F15" s="343">
        <v>270.27419000000003</v>
      </c>
      <c r="G15" s="242"/>
      <c r="H15" s="183"/>
      <c r="S15" s="29"/>
      <c r="T15" s="29"/>
      <c r="U15" s="29"/>
      <c r="V15" s="29"/>
      <c r="W15" s="29"/>
      <c r="X15" s="29"/>
      <c r="Y15" s="29"/>
      <c r="Z15" s="29"/>
      <c r="AA15" s="29"/>
    </row>
    <row r="16" spans="2:27" ht="14.25" x14ac:dyDescent="0.2">
      <c r="B16" s="329" t="s">
        <v>278</v>
      </c>
      <c r="C16" s="330">
        <v>13190.423981</v>
      </c>
      <c r="D16" s="331">
        <v>26268.665258000001</v>
      </c>
      <c r="E16" s="331">
        <v>15861.940855000001</v>
      </c>
      <c r="F16" s="328">
        <v>55321.030094000002</v>
      </c>
      <c r="G16" s="242"/>
      <c r="H16" s="186"/>
      <c r="S16" s="29"/>
      <c r="T16" s="29"/>
      <c r="U16" s="29"/>
      <c r="V16" s="29"/>
      <c r="W16" s="29"/>
      <c r="X16" s="29"/>
      <c r="Y16" s="29"/>
      <c r="Z16" s="29"/>
      <c r="AA16" s="29"/>
    </row>
    <row r="17" spans="2:32" ht="27" customHeight="1" x14ac:dyDescent="0.2">
      <c r="B17" s="325" t="s">
        <v>137</v>
      </c>
      <c r="C17" s="323">
        <v>4545.1102959999998</v>
      </c>
      <c r="D17" s="324">
        <v>11495.10241</v>
      </c>
      <c r="E17" s="324">
        <v>114.910218</v>
      </c>
      <c r="F17" s="342">
        <v>16155.122923999999</v>
      </c>
      <c r="G17" s="242"/>
      <c r="H17" s="184"/>
      <c r="S17" s="29"/>
      <c r="T17" s="29"/>
      <c r="U17" s="29"/>
      <c r="V17" s="29"/>
      <c r="W17" s="29"/>
      <c r="X17" s="29"/>
      <c r="Y17" s="29"/>
      <c r="Z17" s="29"/>
      <c r="AA17" s="29"/>
    </row>
    <row r="18" spans="2:32" ht="25.5" x14ac:dyDescent="0.2">
      <c r="B18" s="325" t="s">
        <v>139</v>
      </c>
      <c r="C18" s="326">
        <v>376.13434500000005</v>
      </c>
      <c r="D18" s="327">
        <v>5826.4716019999996</v>
      </c>
      <c r="E18" s="327">
        <v>5456.0952559999996</v>
      </c>
      <c r="F18" s="343">
        <v>11658.701203000001</v>
      </c>
      <c r="G18" s="242"/>
      <c r="H18" s="185"/>
      <c r="S18" s="29"/>
      <c r="T18" s="29"/>
      <c r="U18" s="29"/>
      <c r="V18" s="29"/>
      <c r="W18" s="29"/>
      <c r="X18" s="29"/>
      <c r="Y18" s="29"/>
      <c r="Z18" s="29"/>
      <c r="AA18" s="29"/>
    </row>
    <row r="19" spans="2:32" ht="25.5" x14ac:dyDescent="0.2">
      <c r="B19" s="325" t="s">
        <v>199</v>
      </c>
      <c r="C19" s="326">
        <v>136.44669099999999</v>
      </c>
      <c r="D19" s="327">
        <v>7274.3818149999997</v>
      </c>
      <c r="E19" s="327">
        <v>109.42249</v>
      </c>
      <c r="F19" s="343">
        <v>7520.2509959999998</v>
      </c>
      <c r="G19" s="242"/>
      <c r="H19" s="185"/>
      <c r="S19" s="29"/>
      <c r="T19" s="29"/>
      <c r="U19" s="29"/>
      <c r="V19" s="29"/>
      <c r="W19" s="29"/>
      <c r="X19" s="29"/>
      <c r="Y19" s="29"/>
      <c r="Z19" s="29"/>
      <c r="AA19" s="29"/>
    </row>
    <row r="20" spans="2:32" s="28" customFormat="1" x14ac:dyDescent="0.2">
      <c r="B20" s="325" t="s">
        <v>351</v>
      </c>
      <c r="C20" s="326">
        <v>4576.9532180000006</v>
      </c>
      <c r="D20" s="327">
        <v>0</v>
      </c>
      <c r="E20" s="327">
        <v>0</v>
      </c>
      <c r="F20" s="343">
        <v>4576.9532180000006</v>
      </c>
      <c r="G20" s="242"/>
      <c r="H20" s="185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</row>
    <row r="21" spans="2:32" ht="25.5" x14ac:dyDescent="0.2">
      <c r="B21" s="325" t="s">
        <v>142</v>
      </c>
      <c r="C21" s="326">
        <v>1617.8134279999999</v>
      </c>
      <c r="D21" s="327">
        <v>676.48885700000005</v>
      </c>
      <c r="E21" s="327">
        <v>7.3924300000000001</v>
      </c>
      <c r="F21" s="343">
        <v>2301.6947149999996</v>
      </c>
      <c r="G21" s="242"/>
      <c r="H21" s="185"/>
      <c r="S21" s="29"/>
      <c r="T21" s="29"/>
      <c r="U21" s="29"/>
      <c r="V21" s="29"/>
      <c r="W21" s="29"/>
      <c r="X21" s="29"/>
      <c r="Y21" s="29"/>
      <c r="Z21" s="29"/>
      <c r="AA21" s="29"/>
    </row>
    <row r="22" spans="2:32" ht="25.5" x14ac:dyDescent="0.2">
      <c r="B22" s="325" t="s">
        <v>200</v>
      </c>
      <c r="C22" s="326">
        <v>0</v>
      </c>
      <c r="D22" s="327">
        <v>0</v>
      </c>
      <c r="E22" s="327">
        <v>2298.6395699999998</v>
      </c>
      <c r="F22" s="343">
        <v>2298.6395699999998</v>
      </c>
      <c r="G22" s="242"/>
      <c r="H22" s="185"/>
      <c r="S22" s="29"/>
      <c r="T22" s="29"/>
      <c r="U22" s="29"/>
      <c r="V22" s="29"/>
      <c r="W22" s="29"/>
      <c r="X22" s="29"/>
      <c r="Y22" s="29"/>
      <c r="Z22" s="29"/>
      <c r="AA22" s="29"/>
    </row>
    <row r="23" spans="2:32" x14ac:dyDescent="0.2">
      <c r="B23" s="325" t="s">
        <v>140</v>
      </c>
      <c r="C23" s="326">
        <v>0.224074</v>
      </c>
      <c r="D23" s="327">
        <v>12.139488</v>
      </c>
      <c r="E23" s="327">
        <v>2347.9241699999998</v>
      </c>
      <c r="F23" s="343">
        <v>2360.2877319999998</v>
      </c>
      <c r="G23" s="242"/>
      <c r="H23" s="185"/>
      <c r="I23" s="31"/>
      <c r="S23" s="29"/>
      <c r="T23" s="29"/>
      <c r="U23" s="29"/>
      <c r="V23" s="29"/>
      <c r="W23" s="29"/>
      <c r="X23" s="29"/>
      <c r="Y23" s="29"/>
      <c r="Z23" s="29"/>
      <c r="AA23" s="29"/>
    </row>
    <row r="24" spans="2:32" x14ac:dyDescent="0.2">
      <c r="B24" s="325" t="s">
        <v>222</v>
      </c>
      <c r="C24" s="326">
        <v>3.5776789999999998</v>
      </c>
      <c r="D24" s="327">
        <v>556.09299899999996</v>
      </c>
      <c r="E24" s="327">
        <v>7.7759600000000004</v>
      </c>
      <c r="F24" s="343">
        <v>567.44663800000001</v>
      </c>
      <c r="G24" s="242"/>
      <c r="H24" s="186"/>
      <c r="I24" s="186"/>
      <c r="J24" s="186"/>
      <c r="S24" s="29"/>
      <c r="T24" s="29"/>
      <c r="U24" s="29"/>
      <c r="V24" s="29"/>
      <c r="W24" s="29"/>
      <c r="X24" s="29"/>
      <c r="Y24" s="29"/>
      <c r="Z24" s="29"/>
      <c r="AA24" s="29"/>
    </row>
    <row r="25" spans="2:32" x14ac:dyDescent="0.2">
      <c r="B25" s="325" t="s">
        <v>223</v>
      </c>
      <c r="C25" s="326">
        <v>525.27209999999991</v>
      </c>
      <c r="D25" s="327">
        <v>19.839148999999999</v>
      </c>
      <c r="E25" s="327">
        <v>0.15828600000000001</v>
      </c>
      <c r="F25" s="343">
        <v>545.26953499999991</v>
      </c>
      <c r="G25" s="242"/>
      <c r="H25" s="186"/>
      <c r="I25" s="186"/>
      <c r="J25" s="186"/>
      <c r="S25" s="29"/>
      <c r="T25" s="29"/>
      <c r="U25" s="29"/>
      <c r="V25" s="29"/>
      <c r="W25" s="29"/>
      <c r="X25" s="29"/>
      <c r="Y25" s="29"/>
      <c r="Z25" s="29"/>
      <c r="AA25" s="29"/>
    </row>
    <row r="26" spans="2:32" x14ac:dyDescent="0.2">
      <c r="B26" s="325" t="s">
        <v>224</v>
      </c>
      <c r="C26" s="326">
        <v>1005.0468950000001</v>
      </c>
      <c r="D26" s="327">
        <v>124.239684</v>
      </c>
      <c r="E26" s="327">
        <v>898.75897699999996</v>
      </c>
      <c r="F26" s="343">
        <v>2028.045556</v>
      </c>
      <c r="G26" s="242"/>
      <c r="H26" s="185"/>
      <c r="S26" s="29"/>
      <c r="T26" s="29"/>
      <c r="U26" s="29"/>
      <c r="V26" s="29"/>
      <c r="W26" s="29"/>
      <c r="X26" s="29"/>
      <c r="Y26" s="29"/>
      <c r="Z26" s="29"/>
      <c r="AA26" s="29"/>
    </row>
    <row r="27" spans="2:32" x14ac:dyDescent="0.2">
      <c r="B27" s="325" t="s">
        <v>230</v>
      </c>
      <c r="C27" s="326">
        <v>0</v>
      </c>
      <c r="D27" s="327">
        <v>0</v>
      </c>
      <c r="E27" s="327">
        <v>4291.4789570000003</v>
      </c>
      <c r="F27" s="343">
        <v>4291.4789570000003</v>
      </c>
      <c r="G27" s="242"/>
      <c r="H27" s="185"/>
      <c r="I27" s="187"/>
      <c r="S27" s="29"/>
      <c r="T27" s="29"/>
      <c r="U27" s="29"/>
      <c r="V27" s="29"/>
      <c r="W27" s="29"/>
      <c r="X27" s="29"/>
      <c r="Y27" s="29"/>
      <c r="Z27" s="29"/>
      <c r="AA27" s="29"/>
    </row>
    <row r="28" spans="2:32" x14ac:dyDescent="0.2">
      <c r="B28" s="325" t="s">
        <v>141</v>
      </c>
      <c r="C28" s="326">
        <v>403.84525500000063</v>
      </c>
      <c r="D28" s="327">
        <v>283.90925400000197</v>
      </c>
      <c r="E28" s="327">
        <v>329.38454099999944</v>
      </c>
      <c r="F28" s="343">
        <v>1017.139050000002</v>
      </c>
      <c r="G28" s="242"/>
      <c r="H28" s="188"/>
      <c r="I28" s="31"/>
      <c r="S28" s="29"/>
      <c r="T28" s="29"/>
      <c r="U28" s="29"/>
      <c r="V28" s="29"/>
      <c r="W28" s="29"/>
      <c r="X28" s="29"/>
      <c r="Y28" s="29"/>
      <c r="Z28" s="29"/>
      <c r="AA28" s="29"/>
    </row>
    <row r="29" spans="2:32" ht="27" x14ac:dyDescent="0.2">
      <c r="B29" s="314" t="s">
        <v>231</v>
      </c>
      <c r="C29" s="315">
        <v>1208.796159</v>
      </c>
      <c r="D29" s="316">
        <v>0</v>
      </c>
      <c r="E29" s="316">
        <v>356.83145200000001</v>
      </c>
      <c r="F29" s="317">
        <v>1565.6276109999999</v>
      </c>
      <c r="G29" s="242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</row>
    <row r="30" spans="2:32" x14ac:dyDescent="0.2">
      <c r="B30" s="325" t="s">
        <v>222</v>
      </c>
      <c r="C30" s="326">
        <v>1160.2710419999999</v>
      </c>
      <c r="D30" s="327">
        <v>0</v>
      </c>
      <c r="E30" s="327">
        <v>56.517716999999998</v>
      </c>
      <c r="F30" s="343">
        <v>1216.7887589999998</v>
      </c>
      <c r="G30" s="242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</row>
    <row r="31" spans="2:32" ht="25.5" x14ac:dyDescent="0.2">
      <c r="B31" s="325" t="s">
        <v>139</v>
      </c>
      <c r="C31" s="326">
        <v>5.6629999999999996E-3</v>
      </c>
      <c r="D31" s="327">
        <v>0</v>
      </c>
      <c r="E31" s="327">
        <v>300.31373500000001</v>
      </c>
      <c r="F31" s="343">
        <v>300.31939800000004</v>
      </c>
      <c r="G31" s="180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</row>
    <row r="32" spans="2:32" x14ac:dyDescent="0.2">
      <c r="B32" s="332" t="s">
        <v>141</v>
      </c>
      <c r="C32" s="333">
        <v>48.51945400000001</v>
      </c>
      <c r="D32" s="334">
        <v>0</v>
      </c>
      <c r="E32" s="334">
        <v>0</v>
      </c>
      <c r="F32" s="344">
        <v>48.51945400000001</v>
      </c>
      <c r="G32" s="180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</row>
    <row r="33" spans="2:27" x14ac:dyDescent="0.2">
      <c r="B33" s="189" t="s">
        <v>225</v>
      </c>
      <c r="C33" s="62"/>
      <c r="D33" s="218"/>
      <c r="E33" s="218"/>
      <c r="F33" s="62"/>
      <c r="G33" s="28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</row>
    <row r="34" spans="2:27" x14ac:dyDescent="0.2">
      <c r="B34" s="189" t="s">
        <v>226</v>
      </c>
      <c r="C34" s="190"/>
      <c r="D34" s="218"/>
      <c r="E34" s="218"/>
      <c r="F34" s="190"/>
      <c r="G34" s="28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</row>
    <row r="35" spans="2:27" x14ac:dyDescent="0.2">
      <c r="B35" s="191" t="s">
        <v>227</v>
      </c>
      <c r="C35" s="190"/>
      <c r="D35" s="218"/>
      <c r="E35" s="218"/>
      <c r="F35" s="190"/>
      <c r="G35" s="28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</row>
    <row r="36" spans="2:27" x14ac:dyDescent="0.2">
      <c r="B36" s="191" t="s">
        <v>279</v>
      </c>
      <c r="C36" s="192"/>
      <c r="D36" s="27"/>
      <c r="E36" s="27"/>
      <c r="F36" s="28"/>
      <c r="G36" s="216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</row>
    <row r="37" spans="2:27" x14ac:dyDescent="0.2">
      <c r="B37" s="193"/>
      <c r="C37" s="193"/>
      <c r="D37" s="27"/>
      <c r="E37" s="32"/>
      <c r="F37" s="28"/>
      <c r="G37" s="28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</row>
    <row r="38" spans="2:27" x14ac:dyDescent="0.2">
      <c r="B38" s="33"/>
      <c r="C38" s="193"/>
      <c r="D38" s="219"/>
      <c r="E38" s="219"/>
      <c r="F38" s="193"/>
      <c r="G38" s="28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</row>
    <row r="39" spans="2:27" x14ac:dyDescent="0.2">
      <c r="B39" s="31"/>
      <c r="C39" s="34"/>
      <c r="D39" s="220"/>
      <c r="E39" s="220"/>
      <c r="F39" s="34"/>
      <c r="G39" s="28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</row>
    <row r="40" spans="2:27" x14ac:dyDescent="0.2">
      <c r="B40" s="27"/>
      <c r="C40" s="31"/>
      <c r="D40" s="221"/>
      <c r="E40" s="221"/>
      <c r="F40" s="31"/>
      <c r="G40" s="28"/>
      <c r="S40" s="29"/>
      <c r="T40" s="29"/>
      <c r="U40" s="29"/>
      <c r="V40" s="29"/>
      <c r="W40" s="29"/>
      <c r="X40" s="29"/>
      <c r="Y40" s="29"/>
      <c r="Z40" s="29"/>
      <c r="AA40" s="29"/>
    </row>
    <row r="41" spans="2:27" x14ac:dyDescent="0.2">
      <c r="B41" s="35"/>
      <c r="C41" s="35"/>
      <c r="D41" s="222"/>
      <c r="E41" s="222"/>
      <c r="F41" s="35"/>
      <c r="G41" s="28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</row>
    <row r="42" spans="2:27" x14ac:dyDescent="0.2">
      <c r="B42" s="28"/>
      <c r="C42" s="28"/>
      <c r="D42" s="27"/>
      <c r="E42" s="27"/>
      <c r="F42" s="28"/>
      <c r="G42" s="28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</row>
    <row r="43" spans="2:27" x14ac:dyDescent="0.2">
      <c r="B43" s="28"/>
      <c r="C43" s="194"/>
      <c r="D43" s="223"/>
      <c r="E43" s="27"/>
      <c r="F43" s="28"/>
      <c r="G43" s="28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</row>
    <row r="44" spans="2:27" x14ac:dyDescent="0.2">
      <c r="B44" s="28"/>
      <c r="C44" s="28"/>
      <c r="D44" s="27"/>
      <c r="E44" s="27"/>
      <c r="F44" s="28"/>
      <c r="G44" s="28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</row>
    <row r="45" spans="2:27" x14ac:dyDescent="0.2">
      <c r="B45" s="28"/>
      <c r="C45" s="28"/>
      <c r="D45" s="27"/>
      <c r="E45" s="27"/>
      <c r="F45" s="28"/>
      <c r="G45" s="28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</row>
    <row r="46" spans="2:27" x14ac:dyDescent="0.2">
      <c r="B46" s="28"/>
      <c r="C46" s="31"/>
      <c r="D46" s="27"/>
      <c r="E46" s="27"/>
      <c r="F46" s="28"/>
      <c r="G46" s="28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</row>
    <row r="47" spans="2:27" x14ac:dyDescent="0.2">
      <c r="B47" s="28"/>
      <c r="C47" s="28"/>
      <c r="D47" s="27"/>
      <c r="E47" s="221"/>
      <c r="F47" s="28"/>
      <c r="G47" s="28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</row>
    <row r="48" spans="2:27" x14ac:dyDescent="0.2">
      <c r="B48" s="28"/>
      <c r="C48" s="28"/>
      <c r="D48" s="221"/>
      <c r="E48" s="27"/>
      <c r="F48" s="28"/>
      <c r="G48" s="28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</row>
    <row r="49" spans="2:41" x14ac:dyDescent="0.2">
      <c r="B49" s="36"/>
      <c r="C49" s="37"/>
      <c r="D49" s="224"/>
      <c r="E49" s="225"/>
      <c r="F49" s="28"/>
      <c r="G49" s="28"/>
      <c r="V49" s="29"/>
      <c r="W49" s="29"/>
      <c r="X49" s="29"/>
      <c r="Y49" s="29"/>
      <c r="Z49" s="29"/>
      <c r="AA49" s="29"/>
    </row>
    <row r="50" spans="2:41" x14ac:dyDescent="0.2">
      <c r="B50" s="38"/>
      <c r="C50" s="39"/>
      <c r="D50" s="40"/>
      <c r="E50" s="39"/>
      <c r="F50" s="27"/>
      <c r="G50" s="28"/>
      <c r="Y50" s="29"/>
      <c r="Z50" s="29"/>
      <c r="AA50" s="29"/>
    </row>
    <row r="51" spans="2:41" x14ac:dyDescent="0.2">
      <c r="B51" s="41"/>
      <c r="C51" s="195"/>
      <c r="D51" s="226"/>
      <c r="E51" s="226"/>
    </row>
    <row r="52" spans="2:41" ht="15.75" x14ac:dyDescent="0.25">
      <c r="B52" s="42"/>
      <c r="C52" s="43"/>
      <c r="D52" s="227"/>
      <c r="E52" s="228"/>
    </row>
    <row r="53" spans="2:41" x14ac:dyDescent="0.2">
      <c r="B53" s="44"/>
      <c r="C53" s="12"/>
      <c r="D53" s="229"/>
      <c r="E53" s="45"/>
      <c r="F53" s="46"/>
      <c r="G53" s="28"/>
      <c r="Z53" s="29"/>
      <c r="AA53" s="29"/>
    </row>
    <row r="54" spans="2:41" x14ac:dyDescent="0.2">
      <c r="B54" s="30"/>
      <c r="C54" s="47"/>
      <c r="D54" s="48"/>
      <c r="E54" s="48"/>
      <c r="F54" s="46"/>
      <c r="G54" s="28"/>
      <c r="Z54" s="29"/>
      <c r="AA54" s="29"/>
    </row>
    <row r="55" spans="2:41" x14ac:dyDescent="0.2">
      <c r="B55" s="12"/>
      <c r="C55" s="47"/>
      <c r="D55" s="48"/>
      <c r="E55" s="48"/>
      <c r="F55" s="46"/>
      <c r="G55" s="28"/>
      <c r="Z55" s="29"/>
      <c r="AA55" s="29"/>
    </row>
    <row r="56" spans="2:41" x14ac:dyDescent="0.2">
      <c r="B56" s="49"/>
      <c r="C56" s="50"/>
      <c r="D56" s="50"/>
      <c r="E56" s="50"/>
      <c r="F56" s="46"/>
      <c r="G56" s="28"/>
      <c r="Z56" s="29"/>
      <c r="AA56" s="29"/>
    </row>
    <row r="57" spans="2:41" s="51" customFormat="1" x14ac:dyDescent="0.2">
      <c r="C57" s="4"/>
      <c r="D57" s="230"/>
      <c r="E57" s="230"/>
      <c r="F57" s="27"/>
      <c r="H57" s="196"/>
    </row>
    <row r="58" spans="2:41" x14ac:dyDescent="0.2">
      <c r="B58" s="51"/>
      <c r="C58" s="4"/>
      <c r="D58" s="5"/>
      <c r="E58" s="230"/>
      <c r="F58" s="51"/>
      <c r="G58" s="28"/>
      <c r="Z58" s="29"/>
      <c r="AA58" s="29"/>
    </row>
    <row r="59" spans="2:41" s="28" customFormat="1" x14ac:dyDescent="0.2">
      <c r="B59" s="51"/>
      <c r="C59" s="5"/>
      <c r="D59" s="230"/>
      <c r="E59" s="230"/>
      <c r="F59" s="52"/>
      <c r="G59" s="27"/>
      <c r="H59" s="180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</row>
    <row r="60" spans="2:41" s="28" customFormat="1" x14ac:dyDescent="0.2">
      <c r="B60" s="51"/>
      <c r="C60" s="5"/>
      <c r="D60" s="5"/>
      <c r="E60" s="230"/>
      <c r="F60" s="26"/>
      <c r="G60" s="27"/>
      <c r="H60" s="180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</row>
    <row r="61" spans="2:41" s="28" customFormat="1" x14ac:dyDescent="0.2">
      <c r="B61" s="53"/>
      <c r="C61" s="5"/>
      <c r="D61" s="5"/>
      <c r="E61" s="230"/>
      <c r="F61" s="26"/>
      <c r="G61" s="27"/>
      <c r="H61" s="180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</row>
    <row r="62" spans="2:41" s="28" customFormat="1" x14ac:dyDescent="0.2">
      <c r="B62" s="51"/>
      <c r="C62" s="4"/>
      <c r="D62" s="5"/>
      <c r="E62" s="230"/>
      <c r="F62" s="26"/>
      <c r="G62" s="27"/>
      <c r="H62" s="180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</row>
    <row r="63" spans="2:41" s="28" customFormat="1" x14ac:dyDescent="0.2">
      <c r="B63" s="51"/>
      <c r="C63" s="4"/>
      <c r="D63" s="5"/>
      <c r="E63" s="230"/>
      <c r="F63" s="26"/>
      <c r="G63" s="27"/>
      <c r="H63" s="180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</row>
    <row r="64" spans="2:41" s="28" customFormat="1" x14ac:dyDescent="0.2">
      <c r="B64" s="51"/>
      <c r="C64" s="4"/>
      <c r="D64" s="5"/>
      <c r="E64" s="230"/>
      <c r="F64" s="26"/>
      <c r="G64" s="27"/>
      <c r="H64" s="180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</row>
    <row r="65" spans="2:41" s="28" customFormat="1" x14ac:dyDescent="0.2">
      <c r="B65" s="51"/>
      <c r="C65" s="4"/>
      <c r="D65" s="5"/>
      <c r="E65" s="230"/>
      <c r="F65" s="26"/>
      <c r="G65" s="27"/>
      <c r="H65" s="180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</row>
    <row r="66" spans="2:41" s="28" customFormat="1" x14ac:dyDescent="0.2">
      <c r="B66" s="51"/>
      <c r="C66" s="4"/>
      <c r="D66" s="5"/>
      <c r="E66" s="230"/>
      <c r="F66" s="26"/>
      <c r="G66" s="54"/>
      <c r="H66" s="180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</row>
    <row r="67" spans="2:41" s="28" customFormat="1" x14ac:dyDescent="0.2">
      <c r="B67" s="51"/>
      <c r="C67" s="5"/>
      <c r="D67" s="230"/>
      <c r="E67" s="230"/>
      <c r="F67" s="26"/>
      <c r="G67" s="54"/>
      <c r="H67" s="180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</row>
    <row r="68" spans="2:41" s="28" customFormat="1" x14ac:dyDescent="0.2">
      <c r="B68" s="55"/>
      <c r="D68" s="27"/>
      <c r="E68" s="27"/>
      <c r="F68" s="26"/>
      <c r="G68" s="27"/>
      <c r="H68" s="180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</row>
    <row r="69" spans="2:41" s="28" customFormat="1" x14ac:dyDescent="0.2">
      <c r="B69" s="56"/>
      <c r="C69" s="29"/>
      <c r="D69" s="231"/>
      <c r="E69" s="231"/>
      <c r="F69" s="26"/>
      <c r="G69" s="27"/>
      <c r="H69" s="180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</row>
    <row r="70" spans="2:41" s="28" customFormat="1" x14ac:dyDescent="0.2">
      <c r="B70" s="29"/>
      <c r="C70" s="29"/>
      <c r="D70" s="231"/>
      <c r="E70" s="231"/>
      <c r="F70" s="26"/>
      <c r="G70" s="27"/>
      <c r="H70" s="180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</row>
    <row r="71" spans="2:41" s="28" customFormat="1" x14ac:dyDescent="0.2">
      <c r="B71" s="29"/>
      <c r="C71" s="29"/>
      <c r="D71" s="231"/>
      <c r="E71" s="231"/>
      <c r="F71" s="26"/>
      <c r="G71" s="27"/>
      <c r="H71" s="180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</row>
    <row r="72" spans="2:41" s="28" customFormat="1" x14ac:dyDescent="0.2">
      <c r="B72" s="29"/>
      <c r="C72" s="29"/>
      <c r="D72" s="231"/>
      <c r="E72" s="231"/>
      <c r="F72" s="26"/>
      <c r="G72" s="27"/>
      <c r="H72" s="180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</row>
    <row r="73" spans="2:41" s="28" customFormat="1" x14ac:dyDescent="0.2">
      <c r="B73" s="29"/>
      <c r="C73" s="29"/>
      <c r="D73" s="231"/>
      <c r="E73" s="231"/>
      <c r="F73" s="26"/>
      <c r="G73" s="27"/>
      <c r="H73" s="180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</row>
    <row r="78" spans="2:41" s="26" customFormat="1" x14ac:dyDescent="0.2">
      <c r="B78" s="29"/>
      <c r="C78" s="29"/>
      <c r="D78" s="231"/>
      <c r="E78" s="231"/>
      <c r="G78" s="27"/>
      <c r="H78" s="180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</row>
  </sheetData>
  <mergeCells count="1">
    <mergeCell ref="B2:F2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11</vt:i4>
      </vt:variant>
    </vt:vector>
  </HeadingPairs>
  <TitlesOfParts>
    <vt:vector size="23" baseType="lpstr">
      <vt:lpstr>Volet 1 Rep Pop</vt:lpstr>
      <vt:lpstr>Volet 2 Com+100</vt:lpstr>
      <vt:lpstr>Volet 3 EPCI</vt:lpstr>
      <vt:lpstr>Volet 4</vt:lpstr>
      <vt:lpstr>Volet 5-FPT</vt:lpstr>
      <vt:lpstr>Volet 6-FPT</vt:lpstr>
      <vt:lpstr>VERSO - Volet 7-finances</vt:lpstr>
      <vt:lpstr>Volet 8</vt:lpstr>
      <vt:lpstr>Volet 9 -Fiscalité</vt:lpstr>
      <vt:lpstr>Volet 10 - Transferts</vt:lpstr>
      <vt:lpstr>Volet 11 - Élus OK</vt:lpstr>
      <vt:lpstr>volet 12</vt:lpstr>
      <vt:lpstr>'VERSO - Volet 7-finances'!Zone_d_impression</vt:lpstr>
      <vt:lpstr>'Volet 1 Rep Pop'!Zone_d_impression</vt:lpstr>
      <vt:lpstr>'Volet 10 - Transferts'!Zone_d_impression</vt:lpstr>
      <vt:lpstr>'Volet 11 - Élus OK'!Zone_d_impression</vt:lpstr>
      <vt:lpstr>'Volet 2 Com+100'!Zone_d_impression</vt:lpstr>
      <vt:lpstr>'Volet 3 EPCI'!Zone_d_impression</vt:lpstr>
      <vt:lpstr>'Volet 4'!Zone_d_impression</vt:lpstr>
      <vt:lpstr>'Volet 5-FPT'!Zone_d_impression</vt:lpstr>
      <vt:lpstr>'Volet 6-FPT'!Zone_d_impression</vt:lpstr>
      <vt:lpstr>'Volet 8'!Zone_d_impression</vt:lpstr>
      <vt:lpstr>'Volet 9 -Fiscalité'!Zone_d_impression</vt:lpstr>
    </vt:vector>
  </TitlesOfParts>
  <Company>Ministère de l'Intérieur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SEVERAC-BASTIDECH</dc:creator>
  <cp:lastModifiedBy>GUYOT Emmanuelle</cp:lastModifiedBy>
  <cp:lastPrinted>2020-05-13T09:08:07Z</cp:lastPrinted>
  <dcterms:created xsi:type="dcterms:W3CDTF">2009-01-22T10:39:21Z</dcterms:created>
  <dcterms:modified xsi:type="dcterms:W3CDTF">2021-02-11T15:17:40Z</dcterms:modified>
</cp:coreProperties>
</file>