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xl/charts/chart3.xml" ContentType="application/vnd.openxmlformats-officedocument.drawingml.chart+xml"/>
  <Override PartName="/xl/charts/style2.xml" ContentType="application/vnd.ms-office.chartstyle+xml"/>
  <Override PartName="/xl/charts/colors2.xml" ContentType="application/vnd.ms-office.chartcolorstyle+xml"/>
  <Override PartName="/xl/charts/chart4.xml" ContentType="application/vnd.openxmlformats-officedocument.drawingml.chart+xml"/>
  <Override PartName="/xl/drawings/drawing4.xml" ContentType="application/vnd.openxmlformats-officedocument.drawing+xml"/>
  <Override PartName="/xl/charts/chart5.xml" ContentType="application/vnd.openxmlformats-officedocument.drawingml.chart+xml"/>
  <Override PartName="/xl/charts/style3.xml" ContentType="application/vnd.ms-office.chartstyle+xml"/>
  <Override PartName="/xl/charts/colors3.xml" ContentType="application/vnd.ms-office.chartcolorstyle+xml"/>
  <Override PartName="/xl/charts/chart6.xml" ContentType="application/vnd.openxmlformats-officedocument.drawingml.chart+xml"/>
  <Override PartName="/xl/drawings/drawing5.xml" ContentType="application/vnd.openxmlformats-officedocument.drawing+xml"/>
  <Override PartName="/xl/drawings/drawing6.xml" ContentType="application/vnd.openxmlformats-officedocument.drawing+xml"/>
  <Override PartName="/xl/charts/chart7.xml" ContentType="application/vnd.openxmlformats-officedocument.drawingml.chart+xml"/>
  <Override PartName="/xl/charts/style4.xml" ContentType="application/vnd.ms-office.chartstyle+xml"/>
  <Override PartName="/xl/charts/colors4.xml" ContentType="application/vnd.ms-office.chartcolorstyle+xml"/>
  <Override PartName="/xl/charts/chart8.xml" ContentType="application/vnd.openxmlformats-officedocument.drawingml.chart+xml"/>
  <Override PartName="/xl/drawings/drawing7.xml" ContentType="application/vnd.openxmlformats-officedocument.drawing+xml"/>
  <Override PartName="/xl/charts/chart9.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DCIC\secteur_anim\supports_CI\EMR\"/>
    </mc:Choice>
  </mc:AlternateContent>
  <bookViews>
    <workbookView xWindow="0" yWindow="0" windowWidth="23040" windowHeight="9336" tabRatio="845"/>
  </bookViews>
  <sheets>
    <sheet name="Page de garde" sheetId="1" r:id="rId1"/>
    <sheet name="Mode opératoire" sheetId="2" r:id="rId2"/>
    <sheet name="Organisation" sheetId="3" r:id="rId3"/>
    <sheet name="Graph_Organisation" sheetId="4" r:id="rId4"/>
    <sheet name="Documentation" sheetId="5" r:id="rId5"/>
    <sheet name="Graph_Documentation" sheetId="14" r:id="rId6"/>
    <sheet name="Traçabilité" sheetId="7" r:id="rId7"/>
    <sheet name="Graph_Traçabilité" sheetId="15" r:id="rId8"/>
    <sheet name="Pilotage" sheetId="9" r:id="rId9"/>
    <sheet name="Graph_Pilotage" sheetId="16" r:id="rId10"/>
    <sheet name="Graph_Maturité" sheetId="11" r:id="rId11"/>
    <sheet name="Data_Graph Maturité" sheetId="17" state="hidden" r:id="rId12"/>
  </sheets>
  <definedNames>
    <definedName name="_xlnm.Print_Titles" localSheetId="4">Documentation!$1:$4</definedName>
    <definedName name="_xlnm.Print_Titles" localSheetId="5">Graph_Documentation!$1:$3</definedName>
    <definedName name="_xlnm.Print_Titles" localSheetId="3">Graph_Organisation!$1:$3</definedName>
    <definedName name="_xlnm.Print_Titles" localSheetId="9">Graph_Pilotage!$1:$3</definedName>
    <definedName name="_xlnm.Print_Titles" localSheetId="7">Graph_Traçabilité!$1:$3</definedName>
    <definedName name="_xlnm.Print_Titles" localSheetId="2">Organisation!$1:$4</definedName>
    <definedName name="_xlnm.Print_Titles" localSheetId="8">Pilotage!$1:$4</definedName>
    <definedName name="_xlnm.Print_Titles" localSheetId="6">Traçabilité!$1:$4</definedName>
    <definedName name="_xlnm.Print_Area" localSheetId="5">Graph_Documentation!$A$1:$G$82</definedName>
    <definedName name="_xlnm.Print_Area" localSheetId="3">Graph_Organisation!$A$1:$G$83</definedName>
    <definedName name="_xlnm.Print_Area" localSheetId="9">Graph_Pilotage!$A$1:$G$82</definedName>
    <definedName name="_xlnm.Print_Area" localSheetId="7">Graph_Traçabilité!$A$1:$G$82</definedName>
  </definedNames>
  <calcPr calcId="162913"/>
  <extLst>
    <ext xmlns:loext="http://schemas.libreoffice.org/" uri="{7626C862-2A13-11E5-B345-FEFF819CDC9F}">
      <loext:extCalcPr stringRefSyntax="CalcA1ExcelA1"/>
    </ext>
  </extLst>
</workbook>
</file>

<file path=xl/calcChain.xml><?xml version="1.0" encoding="utf-8"?>
<calcChain xmlns="http://schemas.openxmlformats.org/spreadsheetml/2006/main">
  <c r="G55" i="9" l="1"/>
  <c r="G48" i="9"/>
  <c r="G33" i="9"/>
  <c r="G18" i="9"/>
  <c r="G36" i="7"/>
  <c r="G25" i="7"/>
  <c r="G10" i="7"/>
  <c r="G58" i="5"/>
  <c r="G47" i="5"/>
  <c r="G32" i="5"/>
  <c r="G25" i="5"/>
  <c r="G10" i="5"/>
  <c r="G55" i="3"/>
  <c r="G48" i="3"/>
  <c r="G33" i="3"/>
  <c r="G26" i="3"/>
  <c r="G57" i="9" l="1"/>
  <c r="G38" i="7"/>
  <c r="G60" i="5"/>
  <c r="G57" i="3"/>
  <c r="B8" i="17"/>
  <c r="B7" i="17"/>
  <c r="B6" i="17"/>
  <c r="B5" i="17"/>
  <c r="D50" i="9" l="1"/>
  <c r="D43" i="9"/>
  <c r="D39" i="9"/>
  <c r="D35" i="9"/>
  <c r="D28" i="9"/>
  <c r="D24" i="9"/>
  <c r="D20" i="9"/>
  <c r="D13" i="9"/>
  <c r="D9" i="9"/>
  <c r="D5" i="9"/>
  <c r="D31" i="7"/>
  <c r="D27" i="7"/>
  <c r="D20" i="7"/>
  <c r="D16" i="7"/>
  <c r="D12" i="7"/>
  <c r="D5" i="7"/>
  <c r="D53" i="5"/>
  <c r="D49" i="5"/>
  <c r="D42" i="5"/>
  <c r="D38" i="5"/>
  <c r="D34" i="5"/>
  <c r="D27" i="5"/>
  <c r="D20" i="5"/>
  <c r="D16" i="5"/>
  <c r="D12" i="5"/>
  <c r="D5" i="5"/>
  <c r="D50" i="3"/>
  <c r="D43" i="3"/>
  <c r="D39" i="3"/>
  <c r="D35" i="3"/>
  <c r="D28" i="3"/>
  <c r="D21" i="3"/>
  <c r="D17" i="3"/>
  <c r="D13" i="3"/>
  <c r="D9" i="3"/>
  <c r="D5" i="3"/>
  <c r="C7" i="17" l="1"/>
  <c r="C5" i="17"/>
  <c r="C8" i="17"/>
  <c r="C6" i="17"/>
</calcChain>
</file>

<file path=xl/sharedStrings.xml><?xml version="1.0" encoding="utf-8"?>
<sst xmlns="http://schemas.openxmlformats.org/spreadsheetml/2006/main" count="327" uniqueCount="294">
  <si>
    <t>ÉCHELLE DE MATURITÉ</t>
  </si>
  <si>
    <t>DE LA GESTION DES RISQUES</t>
  </si>
  <si>
    <t>Mode opératoire</t>
  </si>
  <si>
    <t>Levier « Organisation »</t>
  </si>
  <si>
    <t>Composante</t>
  </si>
  <si>
    <t>Description composante</t>
  </si>
  <si>
    <t>Objectifs à atteindre</t>
  </si>
  <si>
    <t>Libellé complet</t>
  </si>
  <si>
    <t>N° palier</t>
  </si>
  <si>
    <t>Description palier</t>
  </si>
  <si>
    <t>Palier retenu</t>
  </si>
  <si>
    <t>Justification du palier retenu</t>
  </si>
  <si>
    <t>Organisation des acteurs</t>
  </si>
  <si>
    <t>Recensement et définition des tâches</t>
  </si>
  <si>
    <t>- Les tâches incombant au service sont exhaustivement recensées, y compris celles afférentes aux fonctions support.
- Elles sont clairement définies et délimitées, dans des supports diffusés ou accessibles.</t>
  </si>
  <si>
    <t>- Les tâches « métier » incombant au service sont recensées, mais ce recensement n'intègre pas les tâches « support ».
- Elles sont clairement définies et délimitées, mais dans des supports non diffusés ou non accessibles.</t>
  </si>
  <si>
    <t>- Les tâches « métier » incombant au service sont partiellement recensées. Certaines tâches incombant au service peuvent ne pas être prises en charge. Ce recensement n’intègre pas les tâches « support ».
- Elles sont définies et délimitées de manière informelle.</t>
  </si>
  <si>
    <t>- Absence de recensement des tâches : certaines tâches incombant au service ne sont pas prises en charge, d'autres le sont en doublon avec un autre service.
- Absence de définition des tâches.</t>
  </si>
  <si>
    <t>Attribution des tâches et des habilitations juridiques et informatiques correspondantes</t>
  </si>
  <si>
    <t>- Chaque tâche (y compris celles concernant les fonctions support) est attribuée nominativement à un/plusieurs titulaire(s).
- Les délégations de pouvoir/de signature et les habilitations/profils informatiques octroyées font l'objet d'un suivi en temps réel afin de correspondre en permanence aux tâches attribuées à chacun.</t>
  </si>
  <si>
    <t>- Chaque tâche « métier » est attribuée nominativement à un/plusieurs titulaire(s) (les tâches « support » ne sont pas systématiquement attribuées).
- Les délégations de pouvoir/de signature et les habilitations/profils informatiques octroyées sont actualisées à échéance périodique mais pas en temps réel : elles ne correspondent pas en permanence aux tâches attribuées à chacun.</t>
  </si>
  <si>
    <t>- L'attribution des tâches au sein du service est définie de manière partielle ou informelle.
- Les délégations de pouvoir/de signature et les habilitations/profils informatiques octroyées ne sont pas actualisées à échéance périodique : la prise en compte des changements dans l'attribution des tâches, laissée à l'initiative des acteurs, est souvent tardive.</t>
  </si>
  <si>
    <t>- Absence de consignes « qui fait quoi », induisant des interrogations permanentes sur le champ de responsabilité de chacun.
- Aucun dispositif de gestion des délégations de pouvoir/de signature et des habilitations/profils informatiques n'est organisé.</t>
  </si>
  <si>
    <t>Organisation de la suppléance et de la polyvalence</t>
  </si>
  <si>
    <t>- Suppléance organisée de manière formelle et anticipée : désignation nominative d'un/de suppléant(s) pour chaque tâche.
- Suppléance effective : le suppléant est informé de son rôle, formé aux tâches du titulaire, et dispose des habilitations juridiques et informatiques nécessaires.
- Dans la mesure du possible, la polyvalence est organisée au sein du service.</t>
  </si>
  <si>
    <t>- Suppléance organisée de manière formelle et anticipée : désignation nominative d'un/de suppléant(s) pour chaque tâche.
- L'effectivité de la suppléance (information, formation, octroi des habilitations nécessaires) n'est pas toujours assurée.</t>
  </si>
  <si>
    <t>- Suppléance organisée de manière informelle ou improvisée, après constat de l'absence des titulaires.
- De ce fait, la suppléance est souvent défaillante, engendrant des ruptures dans la continuité de service.</t>
  </si>
  <si>
    <t>- Absence de suppléance, engendrant systématiquement des ruptures dans la continuité de service : les tâches ne sont pas exécutées en l'absence de leur titulaire.</t>
  </si>
  <si>
    <t>Respect de l'incompatibilité de certaines tâches</t>
  </si>
  <si>
    <t>- Le respect de l'incompatibilité de certaines tâches est systématiquement vérifié, y compris en matière de suppléance.</t>
  </si>
  <si>
    <t>- Le respect de l'incompatibilité de certaines tâches est systématiquement vérifié, mais ce contrôle ne s'applique pas aux suppléances : des incompatibilités peuvent subsister entre les tâches exercées en tant que titulaire et suppléant.</t>
  </si>
  <si>
    <t>- Le respect de l'incompatibilité de certaines tâches est prévu, mais il ne fait pas l'objet d'une vérification systématique et n'est pas toujours assuré, y compris concernant les tâches exercées en tant que titulaire par un agent.</t>
  </si>
  <si>
    <t>- Le respect de l'incompatibilité de certaines tâches est absent. Il n'y a pas de séparation des tâches incompatibles : existence de cumuls de tâches incompatibles entre elles.</t>
  </si>
  <si>
    <t>Systématisation de la séparation des tâches</t>
  </si>
  <si>
    <t>- La séparation des tâches est appliquée pour toutes les opérations sensibles (montant élevé, opérations « à risques »).
- Par ailleurs, les tâches d'un même processus sont systématiquement partagées entre au moins deux agents.
- Lorsque la taille du service ne permet pas une séparation effective des tâches, des mesures de contrôle interne compensatoires sont formalisées et systématiquement mises en œuvre.
- Le cas échéant, la rotation périodique des portefeuilles attribués à chaque agent est organisée au sein du service.</t>
  </si>
  <si>
    <t>- La séparation des tâches est appliquée pour toutes les opérations sensibles (montant élevé, opérations « à risques »).
- Par ailleurs, les tâches d'un même processus sont parfois mais pas systématiquement partagées entre au moins deux agents.
- Lorsque la taille du service ne permet pas une séparation effective des tâches, des mesures de contrôle interne compensatoires sont prévues mais ne sont pas systématiquement mises en œuvre, ou insuffisamment formalisées.</t>
  </si>
  <si>
    <t>Cotation « Organisation des acteurs »</t>
  </si>
  <si>
    <t>Organisation des contrôles</t>
  </si>
  <si>
    <t>Définition d'une politique de contrôle</t>
  </si>
  <si>
    <t>- Une politique de contrôle est organisée, formalisée et effectivement mise en œuvre au sein du service : elle détermine les points de contrôle (type, fréquence, champ, temporalité) à mettre en œuvre par les acteurs.
- Elle est proportionnée aux enjeux et aux risques.
- Elle fait l'objet d'une mise à jour régulière, en fonction des résultats des contrôles menés et de l'évolution des risques.</t>
  </si>
  <si>
    <t>- Une politique de contrôle déterminant les points de contrôle est organisée, formalisée et effectivement mise en œuvre au sein du service.
- Elle n'est pas proportionnée aux enjeux et aux risques.
- Elle fait l’objet d’une mise à jour mais de manière non régulière, et non adaptée aux résultats des contrôles menés et de l'évolution des risques.</t>
  </si>
  <si>
    <t>- Des points de contrôle sont prévus dans les procédures mais ne sont pas toujours mis en œuvre ou le sont incorrectement.
- Ils ne sont pas proportionnés aux enjeux et aux risques.</t>
  </si>
  <si>
    <t>- Points de contrôle inexistants ou mal positionnés/redondants/non pertinents.
- Les contrôles dépendent des seuls acteurs dans leur réalisation.
- Absence de supervision.</t>
  </si>
  <si>
    <t>Cotation « Organisation des contrôles »</t>
  </si>
  <si>
    <t>Organisation du système d'information</t>
  </si>
  <si>
    <t>Intégration du système d'information</t>
  </si>
  <si>
    <t>- Le SI est intégré sur tout le périmètre du processus (existence d'un progiciel de gestion intégré (PGI) ou interfaçage automatique entre les différentes applications intervenant sur le processus) : aucune ressaisie manuelle n'est nécessaire.
- Le SI est évolutif.
- Les interfaces automatiques entre applications sont sécurisées : contrôle systématique, manuel ou automatisé, de la correcte intégration des données de l'application remettante dans l'application destinataire.
- Les interfaces automatiques entre les applications remettantes et le système d'information financière fonctionnent en mode « compte-rendu d'évènement » (CRE).</t>
  </si>
  <si>
    <t>- Le SI est partiellement intégré : une rupture de la chaîne applicative (pas d'interface automatique) demeure dans le processus et peut créer des distorsions entre l'application remettante et le système d'information financière.
- Le SI est évolutif.
- Les interfaces automatiques entre applications ne sont pas systématiquement sécurisées par un contrôle.
- Absence de fonctionnement en mode « compte rendu d’évènement » (CRE).</t>
  </si>
  <si>
    <t>- Un SI existe et couvre l'ensemble du processus, mais il n'est pas intégré : il se compose d'applications éparses, non connectées entre elles (absence d'interface automatique).
- Le SI est difficilement évolutif.</t>
  </si>
  <si>
    <t>- Absence de SI ou SI construit à partir d’outils bureautiques, sans interface automatique, et ne couvrant pas tout le périmètre du processus. 
- Le SI est non évolutif.</t>
  </si>
  <si>
    <t>Mise en place d'accès différenciés au système d'information</t>
  </si>
  <si>
    <t>- Un dispositif centralisé d'habilitations individuelles permet d'autoriser ou non l'accès au SI.
- Différents profils informatiques organisent un accès différencié aux données et transactions portées par le SI, en fonction des tâches attribuées à chacun. Ils sont définis finement, par type de données et par transaction.</t>
  </si>
  <si>
    <t>- Un dispositif centralisé d'habilitations individuelles permet d'autoriser ou non l'accès au SI.
- Différents profils informatiques organisent un accès différencié aux données et transactions portées par le SI, en fonction des tâches attribuées à chacun. Ceux-ci sont toutefois définies de manière large.</t>
  </si>
  <si>
    <t>- L'accès au SI est techniquement conditionné à l'obtention préalable d'habilitations individuelles, mais celles-ci sont gérées de manière décentralisée (octroi au sein du service auquel appartient l'agent).
- Le SI ne permet pas de différencier les accès par différents profils d'utilisateurs.</t>
  </si>
  <si>
    <t>- L'accès au SI n'est pas conditionné à l'obtention préalable d'habilitations individuelles.
- Le SI ne permet pas de différencier les accès par différents profils d'utilisateurs.</t>
  </si>
  <si>
    <t>Embarquement de contrôles dans le système d'information</t>
  </si>
  <si>
    <t>- Le SI embarque des contrôles automatisés, sous forme de contrôles bloquants et d'alertes non bloquantes.
- Des restitutions peuvent être extraites du SI pour servir de support à la réalisation de contrôles manuels.</t>
  </si>
  <si>
    <t>- Le SI embarque des contrôles automatisés, sans contrôles bloquants ou alertes non bloquantes.
- Des restitutions peuvent être extraites du SI pour servir de support à la réalisation de contrôles manuels.</t>
  </si>
  <si>
    <t>- Des contrôles automatisés sont embarqués dans le SI, mais ils sont mal paramétrés (génération de nombreuses alertes infondées).
- Des supports de restitution de données extraites des applications existent, mais en nombre insuffisant ou mal conçus.</t>
  </si>
  <si>
    <t>- Absence de contrôles embarqués dans le SI.
- Absence de supports de restitution de données extraites des applications.</t>
  </si>
  <si>
    <t>Cotation « Organisation du système d'information »</t>
  </si>
  <si>
    <t>Organisation de la protection des actifs</t>
  </si>
  <si>
    <t>Recensement et protection des fonds, valeurs et biens</t>
  </si>
  <si>
    <t>- Les fonds, valeurs et biens détenus par l’entité font l’objet d’un recensement et d’une protection, répondant aux règles de sécurité, adaptée en fonction de leur montant ou de leur sensibilité.
- Leurs conditions de conservation sont documentées et diffusées.
- Des exercices sont régulièrement réalisés afin de tester les procédures d'urgence.</t>
  </si>
  <si>
    <t>- Les fonds, valeurs et biens font l’objet d’un recensement et d’une protection, répondant aux règles de sécurité.
- Leurs conditions de conservation sont documentées et diffusées.</t>
  </si>
  <si>
    <t>- Les conditions de conservation et de protection des fonds, valeurs et biens sont définies de manière partielle et/ou insuffisamment formalisées et diffusées (pouvant entraîner une perte de vue des consignes).</t>
  </si>
  <si>
    <t>- Absence de définition des conditions de conservation et de protection des fonds, valeurs et biens.</t>
  </si>
  <si>
    <t>Cotation « Organisation de la protection des actifs »</t>
  </si>
  <si>
    <t>Cotation Levier « Organisation »</t>
  </si>
  <si>
    <t>Graphique synthétique – Cotation par composante</t>
  </si>
  <si>
    <t>Graphique détaillé – Cotation par objectif à atteindre</t>
  </si>
  <si>
    <t>Levier « Documentation »</t>
  </si>
  <si>
    <t>Documentation de l'organisation</t>
  </si>
  <si>
    <t>Diffusion d'OFN complets et actualisés</t>
  </si>
  <si>
    <t>- L'organisation est décrite dans des OFN complets, précisant, pour chaque tâche relevant de chaque service, le nom du/des titulaire(s) et du/des suppléant(s), les délégations de pouvoir/de signature accordées, les applications/ profils informatiques utilisés.
- Les OFN sont actualisés à chaque mouvement de personnel ou évolution dans l'organisation des services.
- Ils sont diffusés à tous les acteurs.</t>
  </si>
  <si>
    <r>
      <rPr>
        <i/>
        <u/>
        <sz val="9"/>
        <color rgb="FF3333FF"/>
        <rFont val="Arial"/>
        <family val="2"/>
      </rPr>
      <t>Éléments probants</t>
    </r>
    <r>
      <rPr>
        <i/>
        <sz val="9"/>
        <color rgb="FF3333FF"/>
        <rFont val="Arial"/>
        <family val="2"/>
      </rPr>
      <t> : 
- organigrammes fonctionnels nominatifs complets et actualisés ;
- circuit de diffusion des OFN.</t>
    </r>
  </si>
  <si>
    <t>- Existence d'OFN complets, au moins dans les services à enjeux.
- Les OFN sont actualisés périodiquement mais pas en temps réel.
- Ils ne sont pas diffusés.</t>
  </si>
  <si>
    <t>- Existence d'ébauches d'OFN, au moins dans certains services.
- Carence dans leur actualisation.
- Ils ne sont pas diffusés.</t>
  </si>
  <si>
    <t>- Absence d'OFN : seuls existent des organigrammes hiérarchiques.</t>
  </si>
  <si>
    <t>Cotation « Documentation de l'organisation »</t>
  </si>
  <si>
    <t>Documentation des procédures et des contrôles</t>
  </si>
  <si>
    <t>La documentation des procédures vise à assurer, au sein du service, la mise à disposition et la bonne circulation des informations nécessaires
à l'accomplissement des tâches. Elle prend la forme de documents réglementaires, d'instructions, de notes, de guides/fiches de procédure, de modes opératoires, de pas-à-pas, etc.
Elle doit intégrer, en plus des aspects « métiers », les aspects « outils » (ex : copies d'écran de l'application utilisée pour réaliser la tâche) et « contrôles » (quel point de contrôle est attaché à la tâche ? qui doit le réaliser ?).</t>
  </si>
  <si>
    <t>Exhaustivité de la documentation</t>
  </si>
  <si>
    <t>- Documentation complète, couvrant l'ensemble de l'activité du service et l'ensemble des aspects (métiers / outils / contrôles) attachés aux tâches. 
- La production documentaire est programmée afin de fixer les priorités en matière d'enjeu.</t>
  </si>
  <si>
    <r>
      <rPr>
        <i/>
        <u/>
        <sz val="9"/>
        <color rgb="FF3333FF"/>
        <rFont val="Arial"/>
        <family val="2"/>
      </rPr>
      <t>Éléments probants</t>
    </r>
    <r>
      <rPr>
        <i/>
        <sz val="9"/>
        <color rgb="FF3333FF"/>
        <rFont val="Arial"/>
        <family val="2"/>
      </rPr>
      <t> : 
- liste de la documentation existante ;
- documentation sur les contrôles à réaliser ;
- programme de documentation ; 
- etc.</t>
    </r>
  </si>
  <si>
    <t>- Documentation complète, couvrant l'ensemble de l'activité du service et l'ensemble des aspects (métiers / outils / contrôles) attachés aux tâches.</t>
  </si>
  <si>
    <r>
      <rPr>
        <sz val="9"/>
        <rFont val="Arial"/>
        <family val="2"/>
      </rPr>
      <t xml:space="preserve">- Documentation incomplète, ne couvrant pas l'ensemble des pans de l'activité du service ou l'ensemble des aspects (métiers / outils / contrôles) attachés aux tâches (les aspects réglementaires sont </t>
    </r>
    <r>
      <rPr>
        <i/>
        <sz val="9"/>
        <rFont val="Arial"/>
        <family val="2"/>
      </rPr>
      <t>a minima</t>
    </r>
    <r>
      <rPr>
        <sz val="9"/>
        <rFont val="Arial"/>
        <family val="2"/>
      </rPr>
      <t xml:space="preserve"> couverts).</t>
    </r>
  </si>
  <si>
    <t>- Documentation inexistante ou très incomplète.</t>
  </si>
  <si>
    <t>Accessibilité de la documentation</t>
  </si>
  <si>
    <t>- Documentation mise en ligne sur l'Intranet, selon un plan de classement par thématique et par date.
- Un référent « documentation » est chargé de s'assurer du correct classement des supports de documentation.</t>
  </si>
  <si>
    <r>
      <rPr>
        <i/>
        <u/>
        <sz val="9"/>
        <color rgb="FF3333FF"/>
        <rFont val="Arial"/>
        <family val="2"/>
      </rPr>
      <t>Éléments probants</t>
    </r>
    <r>
      <rPr>
        <i/>
        <sz val="9"/>
        <color rgb="FF3333FF"/>
        <rFont val="Arial"/>
        <family val="2"/>
      </rPr>
      <t> : 
- copie d'écran de l'espace Intranet dédié à la documentation ; 
- consignes de classement ; 
- désignation d'un référent « documentation » ;
- etc.</t>
    </r>
  </si>
  <si>
    <t>- Documentation mise en ligne sur l'Intranet, selon un plan de classement par thématique et par date.</t>
  </si>
  <si>
    <t>- Documentation réunie sur un support unique (Intranet, serveur commun), mais non classée.</t>
  </si>
  <si>
    <t>- Documentation éparse et non classée.</t>
  </si>
  <si>
    <t>Actualisation de la documentation</t>
  </si>
  <si>
    <t>- Documentation à jour.
- Une veille réglementaire est organisée et assortie d'un dispositif d'alerte permettant de porter les évolutions réglementaires à la connaissance des agents en temps réel.</t>
  </si>
  <si>
    <r>
      <rPr>
        <i/>
        <u/>
        <sz val="9"/>
        <color rgb="FF3333FF"/>
        <rFont val="Arial"/>
        <family val="2"/>
      </rPr>
      <t>Éléments probants</t>
    </r>
    <r>
      <rPr>
        <i/>
        <sz val="9"/>
        <color rgb="FF3333FF"/>
        <rFont val="Arial"/>
        <family val="2"/>
      </rPr>
      <t> : 
- date de la documentation existante ;
- OFN désignant un responsable de la veille réglementaire ; 
- newsletters ou message portant sur les actualités réglementaires adressé par le chef de service aux agents ;
- etc.</t>
    </r>
  </si>
  <si>
    <t>- Documentation à jour.
- Une veille réglementaire est organisée afin d'intégrer rapidement les évolutions réglementaires dans les supports documentaires.</t>
  </si>
  <si>
    <t>- Documentation partiellement mise à jour. 
- En l'absence de veille réglementaire, les évolutions réglementaires sont intégrées tardivement dans les supports documentaires.</t>
  </si>
  <si>
    <t>- Documentation obsolète (donc inutilisable).</t>
  </si>
  <si>
    <t>Cotation « Documentation des procédures et des contrôles »</t>
  </si>
  <si>
    <t>Documentation des risques</t>
  </si>
  <si>
    <t>La documentation des risques consiste à mettre à la disposition de l'encadrement des supports d'aide à l'identification et à la couverture des risques attachés aux procédures mises en œuvre par leur service.
La documentation des risques peut être intégrée dans les supports de documentation des procédures.</t>
  </si>
  <si>
    <t>Mise à disposition de supports d'analyse des risques</t>
  </si>
  <si>
    <t>- Existence de supports d'analyse des risques pour l'ensemble de l'activité, décrivant les principaux risques attachés à celle-ci et les mesures de contrôle interne pour les couvrir.
- Une veille permet de compléter ces supports dès l'apparition de nouveaux risques. Ceux-ci font l'objet d'une alerte auprès des acteurs intéressés.</t>
  </si>
  <si>
    <r>
      <rPr>
        <i/>
        <u/>
        <sz val="9"/>
        <color rgb="FF3333FF"/>
        <rFont val="Arial"/>
        <family val="2"/>
      </rPr>
      <t>Éléments probants</t>
    </r>
    <r>
      <rPr>
        <i/>
        <sz val="9"/>
        <color rgb="FF3333FF"/>
        <rFont val="Arial"/>
        <family val="2"/>
      </rPr>
      <t> : 
- référentiels de contrôle interne (RCI) ou autres supports d'analyse des risques, adaptés à la structure et actualisés ;
- etc.</t>
    </r>
  </si>
  <si>
    <t>- Existence de supports d'analyse des risques, au moins pour les processus à enjeux.
- Ces supports sont récents mais ne sont pas actualisés en temps réel.</t>
  </si>
  <si>
    <t>- Ébauche de documentation des risques, mais incomplète, éparse, et/ou obsolète.</t>
  </si>
  <si>
    <t>- La documentation des risques est inexistante.</t>
  </si>
  <si>
    <t>Cotation « Documentation des risques »</t>
  </si>
  <si>
    <t>Documentation du système d'information</t>
  </si>
  <si>
    <t>Documentation de la conception applicative</t>
  </si>
  <si>
    <t>- Documentation complète de la conception applicative, classée en fonction des versions successives de l'application, et archivée systématiquement de manière à être directement accessible.
-  Une « cartographie du système d'information » décrit les interconnexions existantes entre les applications (interfaces).</t>
  </si>
  <si>
    <r>
      <rPr>
        <i/>
        <u/>
        <sz val="9"/>
        <color rgb="FF3333FF"/>
        <rFont val="Arial"/>
        <family val="2"/>
      </rPr>
      <t>Éléments probants</t>
    </r>
    <r>
      <rPr>
        <i/>
        <sz val="9"/>
        <color rgb="FF3333FF"/>
        <rFont val="Arial"/>
        <family val="2"/>
      </rPr>
      <t> : 
- documentation technique ; 
- cahier des charges ; 
- recettages ;
- liste des paramètres saisis dans l'application ;
- rapports d'erreur ;
- etc.</t>
    </r>
  </si>
  <si>
    <t>- Documentation complète de la conception applicative, classée en fonction des versions successives de l'application, et archivée systématiquement de manière à être directement accessible.</t>
  </si>
  <si>
    <t>- La conception applicative est partiellement décrite dans des supports de documentation.
- Les modalités de classement et/ou d'archivage de ces supports sont laissés à la propre initiative des acteurs.</t>
  </si>
  <si>
    <t>- Aucune documentation n'est établie sur la conception applicative : les connaissances relatives à l'architecture et au fonctionnement de l'application dépendent uniquement du personnel en place.</t>
  </si>
  <si>
    <t>Encadrement de l'emploi des applications</t>
  </si>
  <si>
    <t>- Doctrine d'emploi arrêtée pour chaque application, largement diffusée aux agents qui la respectent (pas de pratiques de contournement).
- Le respect de la doctrine d'emploi est périodiquement contrôlé.</t>
  </si>
  <si>
    <r>
      <rPr>
        <i/>
        <u/>
        <sz val="9"/>
        <color rgb="FF3333FF"/>
        <rFont val="Arial"/>
        <family val="2"/>
      </rPr>
      <t>Éléments probants</t>
    </r>
    <r>
      <rPr>
        <i/>
        <sz val="9"/>
        <color rgb="FF3333FF"/>
        <rFont val="Arial"/>
        <family val="2"/>
      </rPr>
      <t> : 
- doctrine d'emploi ;
- contrôle de supervision a posteriori portant sur le respect de la doctrine d'emploi ;
- etc.</t>
    </r>
  </si>
  <si>
    <t>- Doctrine d'emploi arrêtée pour chaque application, mais insuffisamment diffusée auprès des agents  (risque de pratiques de contournement : utilisation d'une application pour une finalité autre que celle prévue…).
- Le respect de la doctrine d'emploi ne fait pas l'objet de contrôle périodique.</t>
  </si>
  <si>
    <t>- Doctrine d'emploi définie de manière informelle pour chaque application, donnant lieu à des pratiques de contournement.
- Le respect de la doctrine d'emploi ne fait pas l'objet de contrôle périodique.</t>
  </si>
  <si>
    <t>- Absence de définition d'une doctrine d'emploi.</t>
  </si>
  <si>
    <t>Documentation de l'utilisation des applications</t>
  </si>
  <si>
    <t>- Guide utilisateur, complet et actualisé, pour chaque application (décrivant les transactions réalisables dans l'application, les restitutions disponibles, les contrôles embarqués et comment interpréter leurs résultats).
- Les utilisateurs sont informés en temps réel des évolutions de l'application.</t>
  </si>
  <si>
    <r>
      <rPr>
        <i/>
        <u/>
        <sz val="9"/>
        <color rgb="FF3333FF"/>
        <rFont val="Arial"/>
        <family val="2"/>
      </rPr>
      <t>Éléments probants</t>
    </r>
    <r>
      <rPr>
        <i/>
        <sz val="9"/>
        <color rgb="FF3333FF"/>
        <rFont val="Arial"/>
        <family val="2"/>
      </rPr>
      <t> : 
- guide utilisateur daté ;
- flash infos sur les évolutions applicatives ;
- etc.</t>
    </r>
  </si>
  <si>
    <t>- Guide utilisateur, complet et récent, pour chaque application.</t>
  </si>
  <si>
    <t>- Guides utilisateurs existants, mais pas pour toutes les applications, ou incomplets, ou obsolètes.</t>
  </si>
  <si>
    <t>- Guides utilisateurs inexistants.</t>
  </si>
  <si>
    <t>Cotation « Documentation du système d'information »</t>
  </si>
  <si>
    <t>Formation</t>
  </si>
  <si>
    <t>La formation est le pendant de la documentation des procédures. Elle vise l'appropriation par les agents des enjeux, de la réglementation et des outils attachés à la mise en œuvre des procédures.
L'offre de formation peut être construite en interne ou faire appel à des ressources externes.</t>
  </si>
  <si>
    <t>Organisation de l'offre de formation et couverture des besoins</t>
  </si>
  <si>
    <t>- Existence d'une offre de formation couvrant tous les pans de l'activité du service. 
- Programmation annuelle des formations dans un plan établi après recensement des besoins auprès des acteurs. 
- Ciblage des publics prioritaires. 
- Construction de parcours de formation pour les nouveaux arrivants. 
- Toute évolution majeure dans les procédures fait l'objet d'un accompagnement du changement, incluant le volet « formation ».</t>
  </si>
  <si>
    <r>
      <rPr>
        <i/>
        <u/>
        <sz val="9"/>
        <color rgb="FF3333FF"/>
        <rFont val="Arial"/>
        <family val="2"/>
      </rPr>
      <t>Éléments probants</t>
    </r>
    <r>
      <rPr>
        <i/>
        <sz val="9"/>
        <color rgb="FF3333FF"/>
        <rFont val="Arial"/>
        <family val="2"/>
      </rPr>
      <t> : 
- catalogue de formation ;
- plan annuel de formation ;
- etc.</t>
    </r>
  </si>
  <si>
    <t>- Existence d'une offre de formation couvrant tous les pans de l'activité du service. 
- Programmation annuelle des formations dans un plan établi après recensement des besoins auprès des acteurs.</t>
  </si>
  <si>
    <t>- Existence d'une offre de formation, mais celle-ci est incomplète et insuffisamment portée à la connaissance des acteurs.</t>
  </si>
  <si>
    <t>- Aucun dispositif de formation formelle n'est organisé.</t>
  </si>
  <si>
    <t>Pertinence et actualisation des modules de formation</t>
  </si>
  <si>
    <t>- Modules de formation complets (métiers / outils / contrôles) et actualisés en temps réel (existence d'un dispositif garantissant l'actualisation en temps réel).</t>
  </si>
  <si>
    <r>
      <rPr>
        <i/>
        <u/>
        <sz val="9"/>
        <color rgb="FF3333FF"/>
        <rFont val="Arial"/>
        <family val="2"/>
      </rPr>
      <t>Éléments probants</t>
    </r>
    <r>
      <rPr>
        <i/>
        <sz val="9"/>
        <color rgb="FF3333FF"/>
        <rFont val="Arial"/>
        <family val="2"/>
      </rPr>
      <t> : 
- dates de dernière mise à jour des modules ;
- tableau désignant un responsable de la mise à jour pour chaque module et la fréquence à laquelle celui-ci doit passer le module en revue ;
- etc.</t>
    </r>
  </si>
  <si>
    <t>- Modules de formation complets (métiers / outils / contrôles) et récents (dans leur dernière version), mais absence de dispositif garantissant l'actualisation en temps réel.</t>
  </si>
  <si>
    <t xml:space="preserve">- Modules de formation incomplets et/ou anciens. </t>
  </si>
  <si>
    <t>- Modules de formation inexistants, obsolètes ou non datés. 
- La formation repose sur les connaissances acquises en pratiquant.</t>
  </si>
  <si>
    <t>Cotation « Formation »</t>
  </si>
  <si>
    <t>Cotation Levier « Documentation »</t>
  </si>
  <si>
    <t>Levier « Traçabilité »</t>
  </si>
  <si>
    <t>Traçabilité des acteurs</t>
  </si>
  <si>
    <t>Cette composante suppose la possibilité d'identifier, pour chaque opération réalisée, l'acteur qui en est à l'origine.
La traçabilité des acteurs est essentiellement portée par le système d'information, à condition que les identifiants permettent l'identification directe de l'acteur (identifiant individuel et nominatif, respect des règles d'accès au SI : pas de partage de profil, respect du caractère confidentiel des mots de passe…).</t>
  </si>
  <si>
    <t>Identification des acteurs</t>
  </si>
  <si>
    <r>
      <rPr>
        <sz val="9"/>
        <color rgb="FF000000"/>
        <rFont val="Arial"/>
        <family val="1"/>
      </rPr>
      <t>- Le système d'information conserve la trace des acteurs qui se connectent à l'application.
- Il permet d'identifier l'acteur pour chaque transaction / opération.
- Les règles d'accès au système d'information (identifiant individuel et mot de passe confidentiel) sont définies et respectées.
- Elles sont sécurisées sur le plan technique (ex : l'application impose une complexité minimale et le changement régulier des mots de passe).
- Des revues d’habilitations sont périodiquement organisées (</t>
    </r>
    <r>
      <rPr>
        <i/>
        <sz val="9"/>
        <color rgb="FF000000"/>
        <rFont val="Arial"/>
        <family val="1"/>
      </rPr>
      <t>a minima</t>
    </r>
    <r>
      <rPr>
        <sz val="9"/>
        <color rgb="FF000000"/>
        <rFont val="Arial"/>
        <family val="1"/>
      </rPr>
      <t xml:space="preserve"> annuellement).</t>
    </r>
  </si>
  <si>
    <r>
      <rPr>
        <i/>
        <u/>
        <sz val="9"/>
        <color rgb="FF3333FF"/>
        <rFont val="Arial"/>
        <family val="2"/>
      </rPr>
      <t>Éléments probants</t>
    </r>
    <r>
      <rPr>
        <i/>
        <sz val="9"/>
        <color rgb="FF3333FF"/>
        <rFont val="Arial"/>
        <family val="2"/>
      </rPr>
      <t> : 
- règles d'accès au SI diffusées aux agents ;
- revue des habilitations ; 
- etc.</t>
    </r>
  </si>
  <si>
    <t>- Le système d'information conserve la trace des acteurs qui se connectent à l'application.
- Il permet d'identifier l'acteur pour chaque transaction / opération.
- Les règles d'accès au système d'information sont définies mais font parfois l'objet de pratiques de contournement (partage de profils par exemple) et/ou sont insuffisamment sécurisées sur le plan technique.
- Des revues d’habilitations ne sont périodiquement organisées que pour les applications à enjeux.</t>
  </si>
  <si>
    <t>- L'identification des acteurs dans le système d'information est partielle.
- Des règles d'accès au système d'information sont définies mais ne sont pas respectées. 
- Elles ne sont pas associées à des mesures de sécurisation technique.</t>
  </si>
  <si>
    <t>- Le système d'information ne permet pas l'identification des acteurs.
- Les règles d'accès au système d'information ne sont pas définies.</t>
  </si>
  <si>
    <t>Cotation « Traçabilité des acteurs »</t>
  </si>
  <si>
    <t>Traçabilité des opérations</t>
  </si>
  <si>
    <r>
      <rPr>
        <sz val="9"/>
        <color rgb="FF000000"/>
        <rFont val="Arial"/>
        <family val="2"/>
      </rPr>
      <t xml:space="preserve">La traçabilité des opérations a vocation à assurer la piste d'audit, c'est-à-dire à permettre à tout acteur de remonter d'une écriture comptable jusqu'à son fait générateur et inversement.
Elle est elle aussi essentiellement portée par le SI.
À cet égard, l'intégrité et le caractère probant des données portées par le SI sont fondamentales. Ils impliquent un principe d'irréversibilité des données dans le SI, une fois celles-ci </t>
    </r>
    <r>
      <rPr>
        <b/>
        <sz val="9"/>
        <color rgb="FF000000"/>
        <rFont val="Arial"/>
        <family val="2"/>
      </rPr>
      <t>validées,</t>
    </r>
    <r>
      <rPr>
        <sz val="9"/>
        <color rgb="FF000000"/>
        <rFont val="Arial"/>
        <family val="2"/>
      </rPr>
      <t xml:space="preserve"> excluant toute possibilité de modification, d'insertion ou de suppression ultérieure. 
Le respect de ce principe exclut de fait l'usage d'outils bureautiques.
Le plan de continuité du SI :
- définit la périodicité de sauvegarde des données portées par le SI et les modalités de récupération des données perdues ;
- prévoit les procédures à mettre en œuvre en cas de défaillance du SI afin de permettre la reprise de l'exploitation dans les plus brefs délais ainsi que l'exécution, dans l'entre-temps, des tâches les plus urgentes.
Il doit couvrir l'ensemble des applications à enjeux, ainsi que les réseaux locaux.</t>
    </r>
  </si>
  <si>
    <t>Intégrité des données portées par le SI</t>
  </si>
  <si>
    <t>- Le système d'information impose la saisie de libellés obligatoires.
- Le caractère irréversible des données saisies est assuré par une procédure de validation. La correction d'erreur concernant des données déjà validées s'effectue uniquement par saisie rectificative.
- Toutes les données saisies sont retracées dans l'application dans un ordre chronologique et selon des modalités interdisant toute insertion ou suppression ultérieure (numérotation séquentielle).
- Le système d'information garde trace des créations, modifications, et suppressions.</t>
  </si>
  <si>
    <r>
      <rPr>
        <i/>
        <u/>
        <sz val="9"/>
        <color rgb="FF3333FF"/>
        <rFont val="Arial"/>
        <family val="2"/>
      </rPr>
      <t>Éléments probants</t>
    </r>
    <r>
      <rPr>
        <i/>
        <sz val="9"/>
        <color rgb="FF3333FF"/>
        <rFont val="Arial"/>
        <family val="2"/>
      </rPr>
      <t> : 
- cahier des charges du SI ;
- restitution des écritures rectificatives ; 
- etc.</t>
    </r>
  </si>
  <si>
    <t>- Le système d'information impose la saisie de libellés obligatoires.
- Le caractère irréversible des données saisies est assuré par une procédure de validation. La correction d'erreur concernant des données déjà validées s'effectue uniquement par saisie rectificative.
- Toutes les données saisies sont retracées dans un ordre chronologique mais sans numérotation séquentielle.
- Le système d'information ne garde pas trace des créations, modifications et suppressions.</t>
  </si>
  <si>
    <t>- Le système d'information impose la saisie de libellés obligatoires.
- Une procédure de validation existe dans le SI.
- Toutefois, d'importantes carences persistent concernant l'intégrité des données portées par le système d'information (par exemple : le SI n'impose pas la correction d'erreur par saisie rectificative et/ou ne retrace pas les données dans un ordre chronologique).</t>
  </si>
  <si>
    <t>- Le système d'information ne garantit pas l'intégrité des données qu'il porte.</t>
  </si>
  <si>
    <t>Définition d'une politique d'archivage</t>
  </si>
  <si>
    <t>- Une politique d'archivage est définie, diffusée et respectée au sein du service.
- L'accessibilité des archives est garantie (plan de classement organisé par thématique et par date).
- Les documents relatifs au dispositif de contrôle interne (cartographie des risques, plan d'action, plan de contrôle, OFN…) sont archivés dans leurs versions successives.</t>
  </si>
  <si>
    <r>
      <rPr>
        <i/>
        <u/>
        <sz val="9"/>
        <color rgb="FF3333FF"/>
        <rFont val="Arial"/>
        <family val="2"/>
      </rPr>
      <t>Éléments probants</t>
    </r>
    <r>
      <rPr>
        <i/>
        <sz val="9"/>
        <color rgb="FF3333FF"/>
        <rFont val="Arial"/>
        <family val="2"/>
      </rPr>
      <t> : 
- diffusion de consignes relatives à l'archivage au sein du service (notamment concernant la durée de conservation des pièces, la distinction entre les archives vivantes et les archives dormantes, etc.) ;
- désignation d'un référent « archivage » au sein du service ;
- tenue d'un « dossier de révision » (ou « dossier de contrôle interne ») afin de centraliser et archiver les documents relatifs au contrôle interne ;
- etc.</t>
    </r>
  </si>
  <si>
    <t>- Une politique d'archivage est définie, diffusée et respectée au sein du service.
- L'accessibilité des archives est garantie (plan de classement organisé par thématique et par date).</t>
  </si>
  <si>
    <t>- Des consignes existent en matière d'archivage, mais elles ne sont pas suffisamment formalisées ou diffusées.</t>
  </si>
  <si>
    <t>- Aucun dispositif d’archivage n'est organisé : l'archivage et ses modalités sont laissés à l'initiative des acteurs.</t>
  </si>
  <si>
    <t>Sauvegarde et continuité du SI</t>
  </si>
  <si>
    <t xml:space="preserve">- La sauvegarde régulière des données portées par les applications ou enregistrées sur les réseaux locaux est effective.
- Un plan de continuité s’applique pour l’ensemble du système d’information. Il est disponible dans un délai réduit (ex : moins de 48h). Il a été testé. </t>
  </si>
  <si>
    <r>
      <rPr>
        <i/>
        <u/>
        <sz val="9"/>
        <color rgb="FF3333FF"/>
        <rFont val="Arial"/>
        <family val="2"/>
      </rPr>
      <t>Éléments probants</t>
    </r>
    <r>
      <rPr>
        <i/>
        <sz val="9"/>
        <color rgb="FF3333FF"/>
        <rFont val="Arial"/>
        <family val="2"/>
      </rPr>
      <t> : 
- plan de continuité du SI ;
- test de basculement sur un serveur de secours ;
- fonctionnalité d'une application permettant la restauration d'une version précédente ;
- etc.</t>
    </r>
  </si>
  <si>
    <t>- La sauvegarde régulière des données portées par les applications ou enregistrées sur les réseaux locaux est effective.
- Un plan de continuité s’applique pour l’ensemble du système d’information, mais il ne peut être mis en œuvre dans un délai réduit et/ou n'a pas été testé.</t>
  </si>
  <si>
    <r>
      <rPr>
        <sz val="9"/>
        <color rgb="FF000000"/>
        <rFont val="Arial"/>
        <family val="2"/>
      </rPr>
      <t xml:space="preserve">- La sauvegarde des données est prévue mais sa périodicité est insuffisante ou sa mise en œuvre partiellement effective.
</t>
    </r>
    <r>
      <rPr>
        <sz val="9"/>
        <rFont val="Arial"/>
        <family val="2"/>
      </rPr>
      <t>- Elle n'est pas formalisée dans un plan de continuité, ou alors celui-ci ne couvre pas pour toutes les applications et réseaux locaux.</t>
    </r>
  </si>
  <si>
    <t>- Aucune règle n'est définie concernant la sauvegarde des données.
- Aucun plan de continuité du SI n’est prévu.</t>
  </si>
  <si>
    <t>Cotation « Traçabilité des opérations »</t>
  </si>
  <si>
    <t>Traçabilité des contrôles</t>
  </si>
  <si>
    <r>
      <rPr>
        <sz val="9"/>
        <rFont val="Arial"/>
        <family val="2"/>
      </rPr>
      <t xml:space="preserve">Pour un auditeur, un contrôle non formalisé (dont il ne subsistera aucune trace) sera réputé ne pas avoir été réalisé.
Les modalités de formalisation des contrôles diffèrent toutefois entre les contrôles contemporains, intégrés aux procédures (formalisation légère) et les contrôles réalisés </t>
    </r>
    <r>
      <rPr>
        <i/>
        <sz val="9"/>
        <rFont val="Arial"/>
        <family val="2"/>
      </rPr>
      <t>a posteriori</t>
    </r>
    <r>
      <rPr>
        <sz val="9"/>
        <rFont val="Arial"/>
        <family val="2"/>
      </rPr>
      <t xml:space="preserve"> (formalisation plus poussée).</t>
    </r>
  </si>
  <si>
    <t>Trace des contrôles contemporains</t>
  </si>
  <si>
    <t>- Le SI conserve la trace des contrôles contemporains réalisés par les acteurs (les validations dans le SI) ainsi que les résultats des contrôles embarqués.
- Si certaines anomalies identifiées comme bloquantes peuvent être forcées, le SI doit conserver la trace des saisies forcées.
- Hors SI, les contrôles contemporains réalisés par les acteurs sont matérialisés (ex : paraphe sur un document).</t>
  </si>
  <si>
    <r>
      <rPr>
        <i/>
        <u/>
        <sz val="9"/>
        <color rgb="FF3333FF"/>
        <rFont val="Arial"/>
        <family val="2"/>
      </rPr>
      <t>Éléments probants</t>
    </r>
    <r>
      <rPr>
        <i/>
        <sz val="9"/>
        <color rgb="FF3333FF"/>
        <rFont val="Arial"/>
        <family val="2"/>
      </rPr>
      <t> : 
- cahier des charges du SI ;
- restitution des résultats des contrôles embarqués ;
- etc.</t>
    </r>
  </si>
  <si>
    <t>- Le SI conserve la trace des contrôles contemporains réalisés par les acteurs, mais ne permet pas de restituer les résultats des contrôles embarqués.
- Hors SI, les contrôles contemporains réalisés par les acteurs sont matérialisés.</t>
  </si>
  <si>
    <t>- Le SI ne garantit pas complètement la preuve et l'intégrité des contrôles contemporains réalisés par les acteurs.
- Hors SI, la traçabilité des contrôles contemporains est organisée mais pas systématiquement respectée.</t>
  </si>
  <si>
    <t>- Le SI ne conserve pas la trace des contrôles contemporains réalisés par les acteurs.
- Aucune traçabilité des contrôles contemporains hors SI n'est organisée.</t>
  </si>
  <si>
    <r>
      <rPr>
        <sz val="9"/>
        <rFont val="Arial"/>
        <family val="2"/>
      </rPr>
      <t xml:space="preserve">Formalisation des contrôles a </t>
    </r>
    <r>
      <rPr>
        <i/>
        <sz val="9"/>
        <rFont val="Arial"/>
        <family val="2"/>
      </rPr>
      <t>posteriori</t>
    </r>
  </si>
  <si>
    <r>
      <rPr>
        <sz val="9"/>
        <rFont val="Arial"/>
        <family val="2"/>
      </rPr>
      <t xml:space="preserve">- Les contrôles réalisés </t>
    </r>
    <r>
      <rPr>
        <i/>
        <sz val="9"/>
        <rFont val="Arial"/>
        <family val="2"/>
      </rPr>
      <t xml:space="preserve">a posteriori </t>
    </r>
    <r>
      <rPr>
        <sz val="9"/>
        <rFont val="Arial"/>
        <family val="2"/>
      </rPr>
      <t>sont documentés (méthodologie de contrôle, échantillon contrôlé) et formalisés (résultats du contrôle, pistes d'amélioration identifiées) dans des supports harmonisés.</t>
    </r>
  </si>
  <si>
    <r>
      <rPr>
        <i/>
        <u/>
        <sz val="9"/>
        <color rgb="FF3333FF"/>
        <rFont val="Arial"/>
        <family val="2"/>
      </rPr>
      <t>Éléments probants</t>
    </r>
    <r>
      <rPr>
        <i/>
        <sz val="9"/>
        <color rgb="FF3333FF"/>
        <rFont val="Arial"/>
        <family val="2"/>
      </rPr>
      <t> : 
- grille de formalisation des contrôles de supervision a posteriori ;
- etc.</t>
    </r>
  </si>
  <si>
    <r>
      <rPr>
        <sz val="9"/>
        <rFont val="Arial"/>
        <family val="2"/>
      </rPr>
      <t xml:space="preserve">- Les contrôles </t>
    </r>
    <r>
      <rPr>
        <i/>
        <sz val="9"/>
        <rFont val="Arial"/>
        <family val="2"/>
      </rPr>
      <t xml:space="preserve">a posteriori </t>
    </r>
    <r>
      <rPr>
        <sz val="9"/>
        <rFont val="Arial"/>
        <family val="2"/>
      </rPr>
      <t>sont documentés et formalisés selon des modalités laissées à l'appréciation de chaque acteur.</t>
    </r>
  </si>
  <si>
    <r>
      <rPr>
        <sz val="9"/>
        <rFont val="Arial"/>
        <family val="2"/>
      </rPr>
      <t xml:space="preserve">- Les contrôles </t>
    </r>
    <r>
      <rPr>
        <i/>
        <sz val="9"/>
        <rFont val="Arial"/>
        <family val="2"/>
      </rPr>
      <t xml:space="preserve">a posteriori </t>
    </r>
    <r>
      <rPr>
        <sz val="9"/>
        <rFont val="Arial"/>
        <family val="2"/>
      </rPr>
      <t>sont insuffisamment documentés et formalisés.</t>
    </r>
  </si>
  <si>
    <r>
      <rPr>
        <sz val="9"/>
        <rFont val="Arial"/>
        <family val="2"/>
      </rPr>
      <t xml:space="preserve">- Les contrôles réalisés </t>
    </r>
    <r>
      <rPr>
        <i/>
        <sz val="9"/>
        <rFont val="Arial"/>
        <family val="2"/>
      </rPr>
      <t>a posteriori</t>
    </r>
    <r>
      <rPr>
        <sz val="9"/>
        <rFont val="Arial"/>
        <family val="2"/>
      </rPr>
      <t xml:space="preserve"> ne sont ni documentés ni formalisés.</t>
    </r>
  </si>
  <si>
    <t>Cotation « Traçabilité des contrôles »</t>
  </si>
  <si>
    <t>Cotation Levier « Traçabilité »</t>
  </si>
  <si>
    <t>Volet « Pilotage du dispositif de maîtrise des risques »</t>
  </si>
  <si>
    <t>Organisation du dispositif</t>
  </si>
  <si>
    <r>
      <rPr>
        <sz val="9"/>
        <color rgb="FF000000"/>
        <rFont val="Arial"/>
        <family val="2"/>
      </rPr>
      <t xml:space="preserve">Pour assurer l'impulsion et la légitimité de la démarche et impliquer l'ensemble des acteurs concernés, une gouvernance doit être mise en place. L'instance de gouvernance a vocation à être présidée par un acteur ayant autorité (secrétaire général, directeur…).
</t>
    </r>
    <r>
      <rPr>
        <sz val="9"/>
        <rFont val="Arial"/>
        <family val="2"/>
      </rPr>
      <t xml:space="preserve">
Le référent « contrôle interne » assure le relai entre la gouvernance et les acteurs opérationnels ; il est chargé de la mise en œuvre des orientations stratégiques arrêtées par la gouvernance.
Il prépare, en lien avec les services, les supports de pilotage du contrôle interne qui seront examinés et validés par l'instance de gouvernance.
Il appuie les services opérationnels et participe à la diffusion d'une culture de la maîtrise des risques. Il organise le </t>
    </r>
    <r>
      <rPr>
        <i/>
        <sz val="9"/>
        <rFont val="Arial"/>
        <family val="2"/>
      </rPr>
      <t>reporting</t>
    </r>
    <r>
      <rPr>
        <sz val="9"/>
        <rFont val="Arial"/>
        <family val="2"/>
      </rPr>
      <t xml:space="preserve"> des résultats des actions menées, à présenter périodiquement à l'instance de gouvernance.</t>
    </r>
  </si>
  <si>
    <t>- Une structure spécifiquement dédiée à la gouvernance de la maîtrise des risques est mise en place et se réunit à échéance périodique (au moins une fois par an).
- Elle est de nature collégiale (association de tous les acteurs concernés par la maîtrise des risques, au-delà de la sphère financière : acteurs opérationnels, fonctions support).
- Elle est présidée par un acteur ayant autorité (portage de la démarche de maîtrise des risques à haut niveau).
- Cette structure unique assure la correcte articulation des différentes démarches de contrôle interne (métiers et financier).</t>
  </si>
  <si>
    <r>
      <rPr>
        <i/>
        <u/>
        <sz val="9"/>
        <color rgb="FF3333FF"/>
        <rFont val="Arial"/>
        <family val="2"/>
      </rPr>
      <t>Éléments probants</t>
    </r>
    <r>
      <rPr>
        <i/>
        <sz val="9"/>
        <color rgb="FF3333FF"/>
        <rFont val="Arial"/>
        <family val="2"/>
      </rPr>
      <t> : 
- document-cadre instituant la structure de gouvernance, précisant son champ de compétence, sa composition et son rattachement hiérarchique ;
- comptes-rendus des réunions de l'instance de gouvernance ; 
- etc.</t>
    </r>
  </si>
  <si>
    <t>- Une structure spécifiquement dédiée à la gouvernance de la maîtrise des risques financiers est mise en place et se réunit à échéance périodique (au moins une fois par an).
- Elle est de nature collégiale (association de tous les acteurs concernés par la maîtrise des risques financiers, au-delà de la sphère financière : acteurs opérationnels, fonctions support).
- Elle est présidée par un acteur ayant autorité (portage de la démarche de maîtrise des risques à haut niveau).
- Son champ de compétence se limite toutefois aux aspects financiers du contrôle interne (le contrôle interne métier n'est pas abordé dans ce cadre, ou sa correcte articulation avec le contrôle interne financier n'est pas assurée).</t>
  </si>
  <si>
    <t>- Il n'existe pas de structure de gouvernance spécifiquement dédiée à la maîtrise des risques financiers, cette thématique est parfois abordée à l'occasion de réunions financières, sans que cela intervienne selon une périodicité régulière.
- La maîtrise des risques financiers n'est ainsi pas discutée dans un cadre suffisamment collégial, associant les acteurs au-delà de la sphère financière.
- Elle n'est pas portée à un niveau hiérarchique suffisant.</t>
  </si>
  <si>
    <t>- Aucune gouvernance de la maîtrise des risques n’est prévue ou effective.</t>
  </si>
  <si>
    <t>Désignation d'un référent « contrôle interne »</t>
  </si>
  <si>
    <t>- Un référent « contrôle interne » est désigné et est chargé de l'animation du dispositif de maîtrise des risques.
- Son positionnement hiérarchique lui confère un champ d'action suffisant (au-delà de la sphère financière notamment).
- Il est assisté par des relais clairement identifiés dans chaque service impliqué dans la démarche.</t>
  </si>
  <si>
    <r>
      <rPr>
        <i/>
        <u/>
        <sz val="9"/>
        <color rgb="FF3333FF"/>
        <rFont val="Arial"/>
        <family val="2"/>
      </rPr>
      <t>Éléments probants</t>
    </r>
    <r>
      <rPr>
        <i/>
        <sz val="9"/>
        <color rgb="FF3333FF"/>
        <rFont val="Arial"/>
        <family val="2"/>
      </rPr>
      <t> : 
- lettre de mission décrivant les attributions confiées au référent « contrôle interne » ;
- actions de sensibilisation et de formation au contrôle interne menée par le référent ;
- etc.</t>
    </r>
  </si>
  <si>
    <t>- Un référent « contrôle interne » est désigné et est chargé de l'animation du dispositif.
- Son positionnement hiérarchique lui confère un champ d'action suffisant.
- Il ne dispose toutefois pas d'interlocuteurs pré-identifiés dans les différents services.</t>
  </si>
  <si>
    <t>- Un acteur est désigné pour prendre en charge l'animation du dispositif, mais les attributions qui lui sont confiées ne sont pas précisément définies, et/ou il ne dispose pas de moyens suffisants pour mettre à bien cette mission (temps notamment).</t>
  </si>
  <si>
    <t>- Aucun acteur ne prend en charge l'animation du dispositif.</t>
  </si>
  <si>
    <t>Formalisation de l'organisation de la démarche</t>
  </si>
  <si>
    <t>- Un document-cadre formalise l'organisation du dispositif de contrôle interne au sein de l'entité, précisant ses objectifs et sa méthodologie, et désignant les acteurs en charge de la gouvernance et du pilotage.
- Il est signé par un acteur de haut niveau et largement diffusé.</t>
  </si>
  <si>
    <r>
      <rPr>
        <i/>
        <u/>
        <sz val="9"/>
        <color rgb="FF3333FF"/>
        <rFont val="Arial"/>
        <family val="2"/>
      </rPr>
      <t>Éléments probants</t>
    </r>
    <r>
      <rPr>
        <i/>
        <sz val="9"/>
        <color rgb="FF3333FF"/>
        <rFont val="Arial"/>
        <family val="2"/>
      </rPr>
      <t> : 
- charte ou cadre de référence du contrôle interne au sein de l'entité ;
- etc.</t>
    </r>
  </si>
  <si>
    <t>- Un document-cadre formalise l'organisation du dispositif de contrôle interne au sein de l'entité, précisant ses objectifs et sa méthodologie, et désignant les acteurs en charge de la gouvernance et du pilotage.
- Il n'est pas signé par un acteur de haut niveau ou n'est pas largement diffusé.</t>
  </si>
  <si>
    <t>- L'organisation du dispositif est formalisée de manière partielle ou est en cours de formalisation.</t>
  </si>
  <si>
    <t>- L'organisation du dispositif de contrôle interne au sein de l'entité n'est pas formalisée.</t>
  </si>
  <si>
    <t>Cotation « Organisation du dispositif »</t>
  </si>
  <si>
    <t>Supports de pilotage du contrôle interne</t>
  </si>
  <si>
    <r>
      <rPr>
        <sz val="9"/>
        <rFont val="Arial"/>
        <family val="2"/>
      </rPr>
      <t xml:space="preserve">La cartographie des processus, la cartographie des risques, et le plan d'action sont les supports de pilotage du contrôle interne.
La </t>
    </r>
    <r>
      <rPr>
        <b/>
        <sz val="9"/>
        <rFont val="Arial"/>
        <family val="2"/>
      </rPr>
      <t>cartographie des processus</t>
    </r>
    <r>
      <rPr>
        <sz val="9"/>
        <rFont val="Arial"/>
        <family val="2"/>
      </rPr>
      <t xml:space="preserve"> est un document qui décrit finement les processus mis en œuvre au sein de l'entité, en les décomposant en procédures, tâches, opérations et acteurs.
Ce travail permet de délimiter le périmètre de déploiement de la démarche de maîtrise des risques, de s'assurer de la couverture exhaustive de l'activité, et de pré-identifier les zones à analyser en priorité.  </t>
    </r>
    <r>
      <rPr>
        <sz val="9"/>
        <color rgb="FF000000"/>
        <rFont val="Arial"/>
        <family val="2"/>
      </rPr>
      <t xml:space="preserve">Pour chaque processus, les enjeux peuvent être évalués en matière financière, opérationnelle (SI, gouvernance, gestion de biens immobiliers...), stratégique (réputation…), réglementaire et environnementale. 
</t>
    </r>
    <r>
      <rPr>
        <sz val="9"/>
        <rFont val="Arial"/>
        <family val="2"/>
      </rPr>
      <t xml:space="preserve">
</t>
    </r>
    <r>
      <rPr>
        <sz val="9"/>
        <color rgb="FF000000"/>
        <rFont val="Arial"/>
        <family val="2"/>
      </rPr>
      <t xml:space="preserve">L'analyse des risques, formalisée au sein d'une </t>
    </r>
    <r>
      <rPr>
        <b/>
        <sz val="9"/>
        <color rgb="FF000000"/>
        <rFont val="Arial"/>
        <family val="2"/>
      </rPr>
      <t>cartographie des risques</t>
    </r>
    <r>
      <rPr>
        <sz val="9"/>
        <color rgb="FF000000"/>
        <rFont val="Arial"/>
        <family val="2"/>
      </rPr>
      <t xml:space="preserve">, doit reposer sur l'exploitation de diverses sources (la connaissance des acteurs opérationnels, les rapports d'audit interne et externe, les restitutions des résultats des contrôles…).
</t>
    </r>
    <r>
      <rPr>
        <sz val="9"/>
        <rFont val="Arial"/>
        <family val="2"/>
      </rPr>
      <t xml:space="preserve">
Les actions programmées au </t>
    </r>
    <r>
      <rPr>
        <b/>
        <sz val="9"/>
        <rFont val="Arial"/>
        <family val="2"/>
      </rPr>
      <t>plan d'action</t>
    </r>
    <r>
      <rPr>
        <sz val="9"/>
        <rFont val="Arial"/>
        <family val="2"/>
      </rPr>
      <t xml:space="preserve"> doivent couvrir les risques majeurs identifié</t>
    </r>
    <r>
      <rPr>
        <strike/>
        <sz val="9"/>
        <color rgb="FF000000"/>
        <rFont val="Arial"/>
        <family val="2"/>
      </rPr>
      <t>e</t>
    </r>
    <r>
      <rPr>
        <sz val="9"/>
        <rFont val="Arial"/>
        <family val="2"/>
      </rPr>
      <t>s dans la cartographie des risques.</t>
    </r>
  </si>
  <si>
    <t>Couverture du périmètre et ciblage des enjeux</t>
  </si>
  <si>
    <t>- Une cartographie des processus modélise le périmètre d'activité de l'entité et identifie les processus à enjeux.
- Le périmètre de déploiement du dispositif de contrôle interne couvre l'ensemble du périmètre d'activité de l'entité.
- Il cible en priorité les processus à enjeux.</t>
  </si>
  <si>
    <r>
      <rPr>
        <i/>
        <u/>
        <sz val="9"/>
        <color rgb="FF3333FF"/>
        <rFont val="Arial"/>
        <family val="2"/>
      </rPr>
      <t>Éléments probants</t>
    </r>
    <r>
      <rPr>
        <i/>
        <sz val="9"/>
        <color rgb="FF3333FF"/>
        <rFont val="Arial"/>
        <family val="2"/>
      </rPr>
      <t> : 
- cartographie des processus complète et actualisée, précisant les enjeux financiers portés par chaque processus ;
- etc.</t>
    </r>
  </si>
  <si>
    <t>- Une cartographie des processus modélise le périmètre d'activité de l'entité, mais n'identifie pas les processus à enjeux.
- Le périmètre de déploiement du dispositif de contrôle interne couvre l'ensemble du périmètre d'activité de l'entité.
- Il ne cible pas ou insuffisamment les processus à enjeux.</t>
  </si>
  <si>
    <t>- Une réflexion préalable sur le périmètre de déploiement du dispositif de contrôle interne a été menée, mais n'a pas fait l'objet d'une formalisation (pas de cartographie des processus, ou cartographie partielle / obsolète).
- Absence d'assurance de la couverture exhaustive de l'activité.</t>
  </si>
  <si>
    <t>- Aucune réflexion préalable sur le périmètre de déploiement du dispositif de contrôle interne n'a été menée.
- Il existe des pans d'activité ou des services de l'entité non couverts par le dispositif.</t>
  </si>
  <si>
    <t>Identification et hiérarchisation des risques</t>
  </si>
  <si>
    <r>
      <rPr>
        <sz val="9"/>
        <rFont val="Arial"/>
        <family val="2"/>
      </rPr>
      <t>- Une cartographie des risques formalise l'analyse des risques menée au sein de l'entité.
- Elle couvre l'ensemble de l'activité de l'entité.
- Elle est établie selon une méthodologie documentée, aboutissant à la priorisation des risques à couvrir.
- L'ensemble des sources d'identification et de cotation des risques sont exploitées. 
- Elle est régulièrement mise à jour et examinée par l'instance de gouvernance (</t>
    </r>
    <r>
      <rPr>
        <i/>
        <sz val="9"/>
        <rFont val="Arial"/>
        <family val="2"/>
      </rPr>
      <t xml:space="preserve">a minima </t>
    </r>
    <r>
      <rPr>
        <sz val="9"/>
        <rFont val="Arial"/>
        <family val="2"/>
      </rPr>
      <t>une fois par an).</t>
    </r>
  </si>
  <si>
    <r>
      <rPr>
        <i/>
        <u/>
        <sz val="9"/>
        <color rgb="FF3333FF"/>
        <rFont val="Arial"/>
        <family val="2"/>
      </rPr>
      <t>Éléments probants</t>
    </r>
    <r>
      <rPr>
        <i/>
        <sz val="9"/>
        <color rgb="FF3333FF"/>
        <rFont val="Arial"/>
        <family val="2"/>
      </rPr>
      <t> : 
- cartographie des risques actualisée,
- document présentant le mode opératoire de la démarche d'identification et de hiérarchisation des risques ;
- etc.</t>
    </r>
  </si>
  <si>
    <r>
      <rPr>
        <sz val="9"/>
        <rFont val="Arial"/>
        <family val="2"/>
      </rPr>
      <t xml:space="preserve">- Une cartographie des risques formalise l'analyse des risques menée au sein de l'entité.
- Elle couvre </t>
    </r>
    <r>
      <rPr>
        <i/>
        <sz val="9"/>
        <rFont val="Arial"/>
        <family val="2"/>
      </rPr>
      <t>a minima</t>
    </r>
    <r>
      <rPr>
        <sz val="9"/>
        <rFont val="Arial"/>
        <family val="2"/>
      </rPr>
      <t xml:space="preserve"> les processus à enjeux de l'entité.
- La méthodologie utilisée aboutit à une priorisation insuffisante : il est difficile d'identifier les risques à couvrir en priorité.
- L'identification et la cotation des risques s'appuient sur un nombre insuffisant de sources.
- Elle n'est pas mise à jour ni examinée par l'instance de gouvernance au moins une fois par an.</t>
    </r>
  </si>
  <si>
    <r>
      <rPr>
        <sz val="9"/>
        <rFont val="Arial"/>
        <family val="2"/>
      </rPr>
      <t xml:space="preserve">- Une analyse des risques est menée au sein de l'entité mais de manière partielle (tous les processus à enjeux ne sont pas </t>
    </r>
    <r>
      <rPr>
        <i/>
        <sz val="9"/>
        <rFont val="Arial"/>
        <family val="2"/>
      </rPr>
      <t>a minima</t>
    </r>
    <r>
      <rPr>
        <sz val="9"/>
        <rFont val="Arial"/>
        <family val="2"/>
      </rPr>
      <t xml:space="preserve"> couverts), empirique (pas de méthodologie pré-établie), et/ou non formalisée (pas de cartographie des risques).</t>
    </r>
  </si>
  <si>
    <r>
      <rPr>
        <sz val="9"/>
        <rFont val="Arial"/>
        <family val="2"/>
      </rPr>
      <t>- Aucune analyse des risques n'est menée au sein de l</t>
    </r>
    <r>
      <rPr>
        <sz val="9"/>
        <color rgb="FF000000"/>
        <rFont val="Arial"/>
        <family val="2"/>
      </rPr>
      <t>'entité.</t>
    </r>
  </si>
  <si>
    <t>Définition d'un plan d'action</t>
  </si>
  <si>
    <r>
      <rPr>
        <sz val="9"/>
        <color rgb="FF000000"/>
        <rFont val="Arial"/>
        <family val="2"/>
      </rPr>
      <t>- Un plan d'action formalise la stratégie de renforcement du contrôle interne décidée par l'entité.
- Il programme et priorise un nombre pertinent d'actions, en cohérence avec la cartographie des risques.
- Il fait l'objet d'une validation par l'instance de gouvernance (</t>
    </r>
    <r>
      <rPr>
        <i/>
        <sz val="9"/>
        <color rgb="FF000000"/>
        <rFont val="Arial"/>
        <family val="2"/>
      </rPr>
      <t>a minima</t>
    </r>
    <r>
      <rPr>
        <sz val="9"/>
        <color rgb="FF000000"/>
        <rFont val="Arial"/>
        <family val="2"/>
      </rPr>
      <t xml:space="preserve"> annuelle) et d'un suivi régulier.</t>
    </r>
  </si>
  <si>
    <r>
      <rPr>
        <i/>
        <u/>
        <sz val="9"/>
        <color rgb="FF3333FF"/>
        <rFont val="Arial"/>
        <family val="2"/>
      </rPr>
      <t>Éléments probants</t>
    </r>
    <r>
      <rPr>
        <i/>
        <sz val="9"/>
        <color rgb="FF3333FF"/>
        <rFont val="Arial"/>
        <family val="2"/>
      </rPr>
      <t> : 
- plan d'action actualisé ;
- etc.</t>
    </r>
  </si>
  <si>
    <r>
      <rPr>
        <sz val="9"/>
        <color rgb="FF000000"/>
        <rFont val="Arial"/>
        <family val="2"/>
      </rPr>
      <t xml:space="preserve">- Un plan d'action formalise la stratégie de renforcement du contrôle interne décidée par l'entité.
- Il programme et priorise un nombre pertinent d'actions, en cohérence avec la cartographie des risques.
- Il ne fait toutefois pas l'objet d'une validation </t>
    </r>
    <r>
      <rPr>
        <i/>
        <sz val="9"/>
        <color rgb="FF000000"/>
        <rFont val="Arial"/>
        <family val="2"/>
      </rPr>
      <t>a minima</t>
    </r>
    <r>
      <rPr>
        <sz val="9"/>
        <color rgb="FF000000"/>
        <rFont val="Arial"/>
        <family val="2"/>
      </rPr>
      <t xml:space="preserve"> annuelle par l'instance de gouvernance, ni d'un suivi régulier.</t>
    </r>
  </si>
  <si>
    <t>- Des actions de renforcement du contrôle interne sont prévues, mais ne sont pas programmées de manière formalisée.
- Elles sont en nombre trop important ou insuffisant, non priorisées et/ou sans cohérence avec la cartographie des risques.</t>
  </si>
  <si>
    <t>- Il n'existe pas de stratégie de renforcement du contrôle interne au sein de l'entité.</t>
  </si>
  <si>
    <t>Cotation « Supports de pilotage du contrôle interne »</t>
  </si>
  <si>
    <r>
      <rPr>
        <b/>
        <sz val="9"/>
        <rFont val="Arial"/>
        <family val="2"/>
      </rPr>
      <t xml:space="preserve">Évaluation et </t>
    </r>
    <r>
      <rPr>
        <b/>
        <i/>
        <sz val="9"/>
        <rFont val="Arial"/>
        <family val="2"/>
      </rPr>
      <t>reporting</t>
    </r>
  </si>
  <si>
    <t>Auto-évaluation périodique du dispositif</t>
  </si>
  <si>
    <t>- Une auto-évaluation périodique du dispositif de maîtrise des risques est prévue et effectivement mise en œuvre.
- Elle est programmée dans un plan, et proportionnée aux enjeux et aux risques.
- Ses résultats sont exploités afin d'identifier des axes d'amélioration.</t>
  </si>
  <si>
    <r>
      <rPr>
        <i/>
        <u/>
        <sz val="9"/>
        <color rgb="FF3333FF"/>
        <rFont val="Arial"/>
        <family val="2"/>
      </rPr>
      <t>Éléments probants</t>
    </r>
    <r>
      <rPr>
        <i/>
        <sz val="9"/>
        <color rgb="FF3333FF"/>
        <rFont val="Arial"/>
        <family val="2"/>
      </rPr>
      <t> : 
- plan de contrôles de supervision a posteriori ;
- résultats de ces contrôles, avec identification des axes d'amélioration ;
- échelle de maturité de la gestion des risques (EMR) ;
- exploitation des restitutions des contrôles du comptable… ;
- etc.</t>
    </r>
  </si>
  <si>
    <t>- Une auto-évaluation périodique du dispositif de maîtrise des risques est prévue, sa mise en œuvre est toutefois lacunaire.
- Elle est programmée dans un plan, mais insuffisamment proportionnée aux enjeux et aux risques.
- Ses résultats ne sont pas systématiquement exploités afin d'identifier des axes d'amélioration.</t>
  </si>
  <si>
    <t xml:space="preserve">- L'auto-évaluation est erratique car elle repose uniquement sur l'initiative des acteurs. </t>
  </si>
  <si>
    <t>- Aucune auto-évaluation ne permet de s’assurer de l'effectivité ni de l'efficacité du contrôle interne.</t>
  </si>
  <si>
    <r>
      <rPr>
        <sz val="9"/>
        <color rgb="FF000000"/>
        <rFont val="Arial"/>
        <family val="2"/>
      </rPr>
      <t xml:space="preserve">Existence d'une mission d'audit interne
</t>
    </r>
    <r>
      <rPr>
        <i/>
        <sz val="8"/>
        <color rgb="FFC5000B"/>
        <rFont val="Arial"/>
        <family val="2"/>
      </rPr>
      <t>(lorsque la taille de l'entité le justifie)</t>
    </r>
  </si>
  <si>
    <t>- Un service d'audit interne est mis en place au sein de l'entité.
- Le programme annuel d'audits internes couvre les principales zones d'enjeux et de risques.
- Les recommandations formulées font l'objet d'un suivi.</t>
  </si>
  <si>
    <r>
      <rPr>
        <i/>
        <u/>
        <sz val="9"/>
        <color rgb="FF3333FF"/>
        <rFont val="Arial"/>
        <family val="2"/>
      </rPr>
      <t>Éléments probants</t>
    </r>
    <r>
      <rPr>
        <i/>
        <sz val="9"/>
        <color rgb="FF3333FF"/>
        <rFont val="Arial"/>
        <family val="2"/>
      </rPr>
      <t> : 
- programme d'audit interne ;
- rapports d'audits interne ;
- système de suivi des recommandations ;
- etc.</t>
    </r>
  </si>
  <si>
    <t>- Un service d'audit interne est mis en place au sein de l'entité.
- Le programme annuel d'audits internes ne couvre que partiellement les principales zones d'enjeux et de risques.</t>
  </si>
  <si>
    <t>- Un service d'audit interne est mis en place au sein de l'entité. Son volume d'activité demeure toutefois faible.
- La programmation annuel des audits internes n'est pas articulée avec l'analyse des enjeux et des risques.</t>
  </si>
  <si>
    <t>- Absence de service d'audit interne au sein de l'entité.</t>
  </si>
  <si>
    <r>
      <rPr>
        <sz val="9"/>
        <rFont val="Arial"/>
        <family val="2"/>
      </rPr>
      <t xml:space="preserve">Organisation d'un </t>
    </r>
    <r>
      <rPr>
        <i/>
        <sz val="9"/>
        <rFont val="Arial"/>
        <family val="2"/>
      </rPr>
      <t>reporting</t>
    </r>
  </si>
  <si>
    <t>- Les résultats des actions d'évaluation menées sont exploités afin d'actualiser les supports de pilotage.
- Ils sont centralisés, consolidés et restitués, notamment de manière automatique, à l'instance de gouvernance.
- Ils font l’objet d’une communication aux acteurs opérationnels.</t>
  </si>
  <si>
    <r>
      <rPr>
        <i/>
        <u/>
        <sz val="9"/>
        <color rgb="FF3333FF"/>
        <rFont val="Arial"/>
        <family val="2"/>
      </rPr>
      <t>Éléments probants</t>
    </r>
    <r>
      <rPr>
        <i/>
        <sz val="9"/>
        <color rgb="FF3333FF"/>
        <rFont val="Arial"/>
        <family val="2"/>
      </rPr>
      <t> : 
- dispositif de remontées des résultats de l'évaluation ;
- présentation des résultats de l'évaluation à l'instance de gouvernance, éventuellement associée à des indicateurs ;
- bilan des contrôles de supervision a posteriori diffusé aux acteurs ayant menés les contrôles ;
- etc.</t>
    </r>
  </si>
  <si>
    <t>- Les résultats des actions d'évaluation menées sont exploités afin d'actualiser les supports de pilotage.
- Ils sont centralisés, consolidés et restitués à l'instance de gouvernance.
- Ils ne font toutefois pas l’objet d’une communication aux acteurs opérationnels.</t>
  </si>
  <si>
    <t>- Les résultats des actions d'évaluation menées sont partiellement exploités.
- En l'absence d'organisation d'un système de remontées d'informations, leur centralisation et leur consolidation sont lacunaires : ils ne sont pas (ou imparfaitement) restitués à l'instance de gouvernance.</t>
  </si>
  <si>
    <t>- Aucune exploitation des résultats de l'évaluation n’est mise en place.</t>
  </si>
  <si>
    <r>
      <rPr>
        <b/>
        <sz val="10"/>
        <rFont val="Arial"/>
        <family val="2"/>
      </rPr>
      <t xml:space="preserve">Cotation « Évaluation et </t>
    </r>
    <r>
      <rPr>
        <b/>
        <i/>
        <sz val="10"/>
        <rFont val="Arial"/>
        <family val="2"/>
      </rPr>
      <t>reporting</t>
    </r>
    <r>
      <rPr>
        <b/>
        <sz val="10"/>
        <rFont val="Arial"/>
        <family val="2"/>
      </rPr>
      <t> »</t>
    </r>
  </si>
  <si>
    <t>Pilotage du système d'information</t>
  </si>
  <si>
    <t>La structure de pilotage du SI doit assurer une concertation collégiale de manière à arbitrer de façon éclairée. La maîtrise d'ouvrage (MOA) doit démontrer une capacité à faire part de ses besoins, et la maîtrise d’œuvre (MOE) à faire part de ses sujétions.</t>
  </si>
  <si>
    <t>Organisation de la concertation sur le système d'information</t>
  </si>
  <si>
    <t>- L'organisation du système d'information est pilotée dans son ensemble par une structure de coordination et/ou de décision.
- La conception et la réalisation des travaux du SI font appel à des acteurs distincts (maîtrise d'ouvrage et maîtrise d’œuvre).</t>
  </si>
  <si>
    <r>
      <rPr>
        <i/>
        <u/>
        <sz val="9"/>
        <color rgb="FF3333FF"/>
        <rFont val="Arial"/>
        <family val="2"/>
      </rPr>
      <t>Éléments probants</t>
    </r>
    <r>
      <rPr>
        <i/>
        <sz val="9"/>
        <color rgb="FF3333FF"/>
        <rFont val="Arial"/>
        <family val="2"/>
      </rPr>
      <t> : 
- comitologie dédiée au SI ;
- séparation « maîtrise d'ouvrage » et « maîtrise d’œuvre » ;
- etc.</t>
    </r>
  </si>
  <si>
    <t>- L'organisation du système d'information est pilotée dans son ensemble par une structure de coordination et/ou de décision.
- Absence de séparation « maîtrise d'ouvrage » et « maîtrise d’œuvre ».</t>
  </si>
  <si>
    <r>
      <rPr>
        <sz val="9"/>
        <rFont val="Arial"/>
        <family val="2"/>
      </rPr>
      <t xml:space="preserve">- L'organisation du système d'information est pilotée par simple concertation des acteurs, sans structure de coordination et/ou de décision </t>
    </r>
    <r>
      <rPr>
        <i/>
        <sz val="9"/>
        <rFont val="Arial"/>
        <family val="2"/>
      </rPr>
      <t>ad hoc</t>
    </r>
    <r>
      <rPr>
        <sz val="9"/>
        <rFont val="Arial"/>
        <family val="2"/>
      </rPr>
      <t xml:space="preserve"> (ou bien celle-ci n'est pas compétente pour l'ensemble du SI).</t>
    </r>
  </si>
  <si>
    <t>- Il n'existe aucune structure chargée de piloter le système d'information.</t>
  </si>
  <si>
    <t>Cotation « Pilotage du système d'information »</t>
  </si>
  <si>
    <t>Cotation Volet « Pilotage »</t>
  </si>
  <si>
    <t>Maturité de la gestion des risques</t>
  </si>
  <si>
    <t>Graphique synthétique – Cotation par levier</t>
  </si>
  <si>
    <r>
      <t xml:space="preserve">Cette composante concerne l'organisation des acteurs au sein de chaque service.
Le recensement et la définition des tâches incombant au service permet d'éclaircir le </t>
    </r>
    <r>
      <rPr>
        <b/>
        <sz val="9"/>
        <rFont val="Arial"/>
        <family val="2"/>
      </rPr>
      <t>périmètre d'intervention du service</t>
    </r>
    <r>
      <rPr>
        <sz val="9"/>
        <rFont val="Arial"/>
        <family val="2"/>
      </rPr>
      <t>.
Ils doivent inclure les</t>
    </r>
    <r>
      <rPr>
        <b/>
        <sz val="9"/>
        <rFont val="Arial"/>
        <family val="2"/>
      </rPr>
      <t xml:space="preserve"> tâches « métier »</t>
    </r>
    <r>
      <rPr>
        <sz val="9"/>
        <rFont val="Arial"/>
        <family val="2"/>
      </rPr>
      <t xml:space="preserve">  mais également les </t>
    </r>
    <r>
      <rPr>
        <b/>
        <sz val="9"/>
        <rFont val="Arial"/>
        <family val="2"/>
      </rPr>
      <t xml:space="preserve">fonctions support </t>
    </r>
    <r>
      <rPr>
        <sz val="9"/>
        <rFont val="Arial"/>
        <family val="2"/>
      </rPr>
      <t>(ex : gestion de la BALF, référent formation, archivage…).
L'</t>
    </r>
    <r>
      <rPr>
        <b/>
        <sz val="9"/>
        <rFont val="Arial"/>
        <family val="2"/>
      </rPr>
      <t>attribution des tâches</t>
    </r>
    <r>
      <rPr>
        <sz val="9"/>
        <rFont val="Arial"/>
        <family val="2"/>
      </rPr>
      <t> permet quant à elle</t>
    </r>
    <r>
      <rPr>
        <sz val="9"/>
        <color rgb="FF000000"/>
        <rFont val="Arial"/>
        <family val="2"/>
      </rPr>
      <t xml:space="preserve"> de délimiter l</t>
    </r>
    <r>
      <rPr>
        <sz val="9"/>
        <rFont val="Arial"/>
        <family val="2"/>
      </rPr>
      <t xml:space="preserve">e champ de responsabilité de chaque acteur au sein du service. Avec l'organisation de la suppléance et de la polyvalence, elle garantit la continuité de service.
Les </t>
    </r>
    <r>
      <rPr>
        <b/>
        <sz val="9"/>
        <rFont val="Arial"/>
        <family val="2"/>
      </rPr>
      <t>habilitations</t>
    </r>
    <r>
      <rPr>
        <sz val="9"/>
        <rFont val="Arial"/>
        <family val="2"/>
      </rPr>
      <t xml:space="preserve"> et </t>
    </r>
    <r>
      <rPr>
        <b/>
        <sz val="9"/>
        <rFont val="Arial"/>
        <family val="2"/>
      </rPr>
      <t>profils</t>
    </r>
    <r>
      <rPr>
        <sz val="9"/>
        <rFont val="Arial"/>
        <family val="2"/>
      </rPr>
      <t xml:space="preserve"> informatiques doivent être correctement attribués et gérés pour couvrir tout le champ de responsabilité des acteurs (afin notamment d'éviter les pratiques de contournement, telles que les partages de profils…), mais pas plus.
Le respect de l'</t>
    </r>
    <r>
      <rPr>
        <b/>
        <sz val="9"/>
        <rFont val="Arial"/>
        <family val="2"/>
      </rPr>
      <t>incompatibilité</t>
    </r>
    <r>
      <rPr>
        <sz val="9"/>
        <rFont val="Arial"/>
        <family val="2"/>
      </rPr>
      <t xml:space="preserve"> de certaines tâches doit être vérifié, y compris entre les tâches attribuées à un agent en tant que titulaire, et celles qu'il exerce en tant que suppléant.
La </t>
    </r>
    <r>
      <rPr>
        <b/>
        <sz val="9"/>
        <rFont val="Arial"/>
        <family val="2"/>
      </rPr>
      <t>séparation des tâches</t>
    </r>
    <r>
      <rPr>
        <sz val="9"/>
        <rFont val="Arial"/>
        <family val="2"/>
      </rPr>
      <t xml:space="preserve"> entre au moins deux agents est une bonne pratique de contrôle interne à favoriser dès que la taille du service le permet. Elle permet d'introduire dans les procédures des points de contrôle mutuel, et ainsi de supprimer le risque pouvant découler de la maîtrise de l'ensemble d'un processus par un même agent.</t>
    </r>
  </si>
  <si>
    <r>
      <t>Éléments probants</t>
    </r>
    <r>
      <rPr>
        <i/>
        <sz val="9"/>
        <color rgb="FF3333FF"/>
        <rFont val="Arial"/>
        <family val="2"/>
      </rPr>
      <t> : 
- organigramme fonctionnel nominatif (OFN) listant l'ensemble des tâches incombant au service ;
- fiches de poste, diffusées ou accessibles, décrivant les attributions attachées à chaque type de poste au sein du service ; 
- etc.</t>
    </r>
  </si>
  <si>
    <r>
      <t>Éléments probants</t>
    </r>
    <r>
      <rPr>
        <i/>
        <sz val="9"/>
        <color rgb="FF3333FF"/>
        <rFont val="Arial"/>
        <family val="2"/>
      </rPr>
      <t> :
- OFN attribuant chaque tâche à un ou plusieurs titulaire(s) ;
- tableau de suivi des délégations de signature ;
- dispositif d'actualisation en temps réel des habilitations et profils informatiques ;
- etc.</t>
    </r>
  </si>
  <si>
    <r>
      <t>Éléments probants</t>
    </r>
    <r>
      <rPr>
        <i/>
        <sz val="9"/>
        <color rgb="FF3333FF"/>
        <rFont val="Arial"/>
        <family val="2"/>
      </rPr>
      <t> :
- OFN désignant, pour chaque tâche,un ou plusieurs suppléant(s) ;
- etc.</t>
    </r>
  </si>
  <si>
    <r>
      <t>Éléments probants</t>
    </r>
    <r>
      <rPr>
        <i/>
        <sz val="9"/>
        <color rgb="FF3333FF"/>
        <rFont val="Arial"/>
        <family val="2"/>
      </rPr>
      <t> :
- matrice d'incompatibilité des tâches ;
- OFN démontrant l'absence de cumuls de tâches incompatibles par un même agent,
- auto-contrôle systématique de l'absence d'incompatibilité entre les profils attribués à un agent en tant que titulaire et suppléant ;
- blocage en cas d'octroi de profils incompatibles entre eux à un même agent ;
- etc.</t>
    </r>
  </si>
  <si>
    <r>
      <t>Éléments probants</t>
    </r>
    <r>
      <rPr>
        <i/>
        <sz val="9"/>
        <color rgb="FF3333FF"/>
        <rFont val="Arial"/>
        <family val="2"/>
      </rPr>
      <t> :
- OFN démontrant la systématisation de la séparation des tâches ;
- en l'absence de séparation des tâches, contrôle de supervision a posteriori réalisé périodiquement par le chef de service et formalisé ;
- etc.</t>
    </r>
  </si>
  <si>
    <r>
      <t xml:space="preserve">- La séparation des tâches est prévue, </t>
    </r>
    <r>
      <rPr>
        <i/>
        <sz val="9"/>
        <rFont val="Arial"/>
        <family val="2"/>
      </rPr>
      <t>a minima</t>
    </r>
    <r>
      <rPr>
        <sz val="9"/>
        <rFont val="Arial"/>
        <family val="2"/>
      </rPr>
      <t xml:space="preserve"> pour les opérations sensibles, mais n'est pas systématiquement respectée.
</t>
    </r>
    <r>
      <rPr>
        <sz val="9"/>
        <color rgb="FF000000"/>
        <rFont val="Arial"/>
        <family val="2"/>
      </rPr>
      <t>- La taille du service ne permet pas la séparation des tâches, mais aucune mesure compensatoire n'est prévue.</t>
    </r>
  </si>
  <si>
    <t>- Absence de séparation des tâches : l'exécution de l'ensemble des tâches d'un processus par un même agent est généralisée, y compris pour les opérations sensibles.
- La taille du service ne permet pas la séparation des tâches, mais aucune mesure compensatoire n'est prévue.</t>
  </si>
  <si>
    <r>
      <t xml:space="preserve">Cette composante désigne l'introduction de </t>
    </r>
    <r>
      <rPr>
        <b/>
        <sz val="9"/>
        <rFont val="Arial"/>
        <family val="2"/>
      </rPr>
      <t>points de contrôle</t>
    </r>
    <r>
      <rPr>
        <sz val="9"/>
        <rFont val="Arial"/>
        <family val="2"/>
      </rPr>
      <t xml:space="preserve"> (auto-contrôles, contrôles mutuels, contrôles de supervision) dans les procédures afin de détecter au plus tôt les anomalies. Ces différents points de contrôle doivent être </t>
    </r>
    <r>
      <rPr>
        <b/>
        <sz val="9"/>
        <rFont val="Arial"/>
        <family val="2"/>
      </rPr>
      <t>proportionnés</t>
    </r>
    <r>
      <rPr>
        <sz val="9"/>
        <rFont val="Arial"/>
        <family val="2"/>
      </rPr>
      <t xml:space="preserve"> en fonction des enjeux et des risques (type, fréquence, champ : exhaustif ou par sondage, temporalité : contemporain ou </t>
    </r>
    <r>
      <rPr>
        <i/>
        <sz val="9"/>
        <rFont val="Arial"/>
        <family val="2"/>
      </rPr>
      <t>a posteriori</t>
    </r>
    <r>
      <rPr>
        <sz val="9"/>
        <rFont val="Arial"/>
        <family val="2"/>
      </rPr>
      <t>…).</t>
    </r>
  </si>
  <si>
    <r>
      <t>Éléments probants</t>
    </r>
    <r>
      <rPr>
        <i/>
        <sz val="9"/>
        <color rgb="FF3333FF"/>
        <rFont val="Arial"/>
        <family val="2"/>
      </rPr>
      <t> :
- document formalisant la politique de contrôle : plan de contrôle… ;
- consignes diffusées par le chef de service sur les points d'auto-contrôle et de contrôle mutuel à respecter au sein des procédures ;
- traces des contrôles de supervision a posteriori réalisés par le chef de service ;
- etc.</t>
    </r>
  </si>
  <si>
    <r>
      <t xml:space="preserve">Le système d'information est structurant en matière de maîtrise des risques : il est à la fois porteur de risques applicatifs qu'il convient de maîtriser et de potentialités à exploiter pour la sécurisation des procédures.
Cette composante s'applique au système d'information financière utilisé par la structure, mais également à l'ensemble des applications intervenant en amont dans les procédures financières (ex : SIRH, application de gestion des subventions…).
En l'espèce, le fonctionnement en mode « compte-rendu d'évènement » (CRE) désigne la transmission, par une application remettante, d'évènements de gestion (plutôt que d'écritures comptables) à l'application de tenue de la comptabilité générale, celle-ci traduisant automatiquement ces évènements de gestion en écritures comptables.
Les applications informatiques doivent techniquement prévoir un </t>
    </r>
    <r>
      <rPr>
        <b/>
        <sz val="9"/>
        <rFont val="Arial"/>
        <family val="2"/>
      </rPr>
      <t>accès individuel (habilitation) et différencié (profil)</t>
    </r>
    <r>
      <rPr>
        <sz val="9"/>
        <rFont val="Arial"/>
        <family val="2"/>
      </rPr>
      <t xml:space="preserve"> aux données et transactions qu'elles portent. Le circuit d'octroi des habilitations doit être défini. Elles ne doivent pas être gérées en interne au sein du service auquel appartiennent les agents utilisateurs. Les profils doivent être définies le plus finement possible, afin d'éviter un accès trop large aux données.
Les </t>
    </r>
    <r>
      <rPr>
        <b/>
        <sz val="9"/>
        <rFont val="Arial"/>
        <family val="2"/>
      </rPr>
      <t>contrôles</t>
    </r>
    <r>
      <rPr>
        <sz val="9"/>
        <rFont val="Arial"/>
        <family val="2"/>
      </rPr>
      <t xml:space="preserve"> intellectuels réalisés par les acteurs doivent être articulés avec les contrôles embarqués dans le SI.</t>
    </r>
  </si>
  <si>
    <r>
      <t>Éléments probants</t>
    </r>
    <r>
      <rPr>
        <i/>
        <sz val="9"/>
        <color rgb="FF3333FF"/>
        <rFont val="Arial"/>
        <family val="2"/>
      </rPr>
      <t> :
- cartographie du SI, décrivant les liens entre les applications ;
- contrôle de rapprochement permettant de s'assurer de la correcte intégration des données ;
- compte-rendu de transmission issu de l'application remettante, fichier retour d'accusé de réception issu de l'application destinataire ;
- etc.</t>
    </r>
  </si>
  <si>
    <r>
      <t xml:space="preserve">
</t>
    </r>
    <r>
      <rPr>
        <i/>
        <u/>
        <sz val="9"/>
        <color rgb="FF3333FF"/>
        <rFont val="Arial"/>
        <family val="2"/>
      </rPr>
      <t>Éléments probants</t>
    </r>
    <r>
      <rPr>
        <i/>
        <sz val="9"/>
        <color rgb="FF3333FF"/>
        <rFont val="Arial"/>
        <family val="2"/>
      </rPr>
      <t> :
- dispositif centralisé d'habilitation au SI : un service dédié octroie nominativement des habilitations au SI ;
- outil de gestion des profils informatiques ;
- etc.</t>
    </r>
  </si>
  <si>
    <r>
      <t xml:space="preserve">
</t>
    </r>
    <r>
      <rPr>
        <i/>
        <u/>
        <sz val="9"/>
        <color rgb="FF3333FF"/>
        <rFont val="Arial"/>
        <family val="2"/>
      </rPr>
      <t>Éléments probants</t>
    </r>
    <r>
      <rPr>
        <i/>
        <sz val="9"/>
        <color rgb="FF3333FF"/>
        <rFont val="Arial"/>
        <family val="2"/>
      </rPr>
      <t> :
- blocage des doublons ;
- trace des saisies forcées ;
- contrôles manuels réalisés sur la base de restitutions issues du SI ;
- etc.</t>
    </r>
  </si>
  <si>
    <r>
      <t xml:space="preserve">
</t>
    </r>
    <r>
      <rPr>
        <i/>
        <u/>
        <sz val="9"/>
        <color rgb="FF3333FF"/>
        <rFont val="Arial"/>
        <family val="2"/>
      </rPr>
      <t>Éléments probants</t>
    </r>
    <r>
      <rPr>
        <i/>
        <sz val="9"/>
        <color rgb="FF3333FF"/>
        <rFont val="Arial"/>
        <family val="2"/>
      </rPr>
      <t> :
- coffre fort ;
- diffusion et affichage de consignes de sécurité ;
- dispositif de filtrage des accès aux locaux (renforcé pour locaux sensibles, tels que les salles contenant les serveurs informatiques) ;
- exercices d'alarme ;
- etc.</t>
    </r>
  </si>
  <si>
    <r>
      <t>L'</t>
    </r>
    <r>
      <rPr>
        <b/>
        <sz val="9"/>
        <color rgb="FF000000"/>
        <rFont val="Arial"/>
        <family val="1"/>
      </rPr>
      <t>organigramme fonctionnel nominatif</t>
    </r>
    <r>
      <rPr>
        <sz val="9"/>
        <color rgb="FF000000"/>
        <rFont val="Arial"/>
        <family val="1"/>
      </rPr>
      <t xml:space="preserve"> (OFN) permet de documenter l'organisation d'un service. Il constitue un support d'information qui, par sa diffusion, contribue au décloisonnement des procédures. Il constitue également un outil d'analyse, à partir duquel le chef de service va porter un regard critique sur l'organisation de son service au regard notamment des normes de contrôle interne (cumuls de tâches incompatibles, absence de polyvalence…). </t>
    </r>
  </si>
  <si>
    <r>
      <t>Cette composante concerne surtout les régies, qui conservent des fonds (caisse) et valeurs inactives (carnets de tickets, journaux à souche…), devant faire l'objet d'une protection pour éviter tout risque de perte / vol.
Plus largement, elle inclut la protection de l'ensemble des biens détenus par</t>
    </r>
    <r>
      <rPr>
        <sz val="9"/>
        <color rgb="FF000000"/>
        <rFont val="Arial"/>
        <family val="2"/>
      </rPr>
      <t xml:space="preserve"> l'entité (matériels informatiques, médicaments…), contre les vols ou les risques naturels par exemp</t>
    </r>
    <r>
      <rPr>
        <sz val="9"/>
        <rFont val="Arial"/>
        <family val="2"/>
      </rPr>
      <t>le.</t>
    </r>
  </si>
  <si>
    <r>
      <t>Cette composante s'applique au système d'information financière utilisé par la structure, mais également à l'ensemble des applications intervenant en amont dans les procédures financières (ex : SIRH, application de gestion des subventions…).
On entend par « </t>
    </r>
    <r>
      <rPr>
        <b/>
        <sz val="9"/>
        <rFont val="Arial"/>
        <family val="2"/>
      </rPr>
      <t>documentation de la conception applicative</t>
    </r>
    <r>
      <rPr>
        <sz val="9"/>
        <rFont val="Arial"/>
        <family val="2"/>
      </rPr>
      <t> » la description de l'ensemble des choix et méthodes en matière de développements, recettes, intégration, exploitation et maintenance. Les règles de gestion « métiers » portées par l'application et les paramétrages doivent être tracés. Si des événements dits « de gestion » en provenance d'une application remettante se traduisent en écritures comptables dans le système d'information financière, les règles de traduction comptable doivent être clairement définies et documentées.
La « </t>
    </r>
    <r>
      <rPr>
        <b/>
        <sz val="9"/>
        <rFont val="Arial"/>
        <family val="2"/>
      </rPr>
      <t>doctrine d'emploi</t>
    </r>
    <r>
      <rPr>
        <sz val="9"/>
        <rFont val="Arial"/>
        <family val="2"/>
      </rPr>
      <t> » est un document qui spécifie clairement pour quelle(s) activité(s) utiliser une application, sans alternative possible.</t>
    </r>
  </si>
  <si>
    <r>
      <t>L'</t>
    </r>
    <r>
      <rPr>
        <b/>
        <sz val="9"/>
        <rFont val="Arial"/>
        <family val="2"/>
      </rPr>
      <t>évaluation périodique</t>
    </r>
    <r>
      <rPr>
        <sz val="9"/>
        <rFont val="Arial"/>
        <family val="2"/>
      </rPr>
      <t xml:space="preserve"> de l'effectivité et de l'efficacité des mesures de contrôle interne déployées permet d'inscrire la démarche dans une logique d'amélioration continue. Les résultats de l'évaluation ont en effet vocation à venir enrichir la cartographie des risques et le plan d'action (</t>
    </r>
    <r>
      <rPr>
        <i/>
        <sz val="9"/>
        <rFont val="Arial"/>
        <family val="2"/>
      </rPr>
      <t>via</t>
    </r>
    <r>
      <rPr>
        <sz val="9"/>
        <rFont val="Arial"/>
        <family val="2"/>
      </rPr>
      <t xml:space="preserve"> l'organisation d'un système de </t>
    </r>
    <r>
      <rPr>
        <b/>
        <i/>
        <sz val="9"/>
        <rFont val="Arial"/>
        <family val="2"/>
      </rPr>
      <t>reporting</t>
    </r>
    <r>
      <rPr>
        <sz val="9"/>
        <rFont val="Arial"/>
        <family val="2"/>
      </rPr>
      <t>).
Différents outils peuvent être mobilisés pour réaliser cette évaluation :
- par les acteurs des procédures financières eux-mêmes (auto- évaluation),
- par des acteurs externes aux procédures financières, tels les auditeurs (internes à l'entité ou externes).
Les</t>
    </r>
    <r>
      <rPr>
        <b/>
        <sz val="9"/>
        <rFont val="Arial"/>
        <family val="2"/>
      </rPr>
      <t xml:space="preserve"> contrôles de supervision</t>
    </r>
    <r>
      <rPr>
        <b/>
        <i/>
        <sz val="9"/>
        <rFont val="Arial"/>
        <family val="2"/>
      </rPr>
      <t xml:space="preserve"> a posteriori</t>
    </r>
    <r>
      <rPr>
        <i/>
        <sz val="9"/>
        <rFont val="Arial"/>
        <family val="2"/>
      </rPr>
      <t xml:space="preserve"> </t>
    </r>
    <r>
      <rPr>
        <sz val="9"/>
        <rFont val="Arial"/>
        <family val="2"/>
      </rPr>
      <t>constituent notamment un outil d'auto-évaluation du contrôle interne. En effet, les taux d'anomalie qu'un chef de service va dégager par le biais de ces contrôles constitueront des indicateurs du respect des directives par ses agents et de la pertinence des mesures prévues pour empêcher la survenance d'anomalies dans les opérations.</t>
    </r>
  </si>
  <si>
    <t>Levier « Pilotage du dispositif de maîtrise des risques »</t>
  </si>
  <si>
    <t>Cotation des risques - Leviers</t>
  </si>
  <si>
    <t>Cotation</t>
  </si>
  <si>
    <t>Données pour l'élaboration du graphe "Maturité de la gestion des risques"</t>
  </si>
  <si>
    <t>Version 2021</t>
  </si>
  <si>
    <t>DGFiP – Mission Responsabilité, doctrine et contrôle interne comptables (MRDCIC)</t>
  </si>
  <si>
    <r>
      <t>L'</t>
    </r>
    <r>
      <rPr>
        <b/>
        <sz val="9.5"/>
        <color rgb="FF004586"/>
        <rFont val="Arial"/>
        <family val="2"/>
      </rPr>
      <t>échelle de maturité de la gestion des risques (EMR)</t>
    </r>
    <r>
      <rPr>
        <sz val="9.5"/>
        <color rgb="FF000000"/>
        <rFont val="Arial"/>
        <family val="2"/>
      </rPr>
      <t xml:space="preserve"> est un outil d'auto-évaluation du contrôle interne, construit par la DGFiP (Mission « Responsabilité, doctrine et contrôle interne comptables » - MRDCIC) et mis à la disposition de l'ensemble des acteurs publics engagés dans une démarche de renforcement du contrôle interne comptable (CIC) (services ministériels, organismes publics nationaux, collectivités locales et leurs établissements publics, établissements publics de santé, </t>
    </r>
    <r>
      <rPr>
        <i/>
        <sz val="9.5"/>
        <color rgb="FF000000"/>
        <rFont val="Arial"/>
        <family val="2"/>
      </rPr>
      <t>etc.</t>
    </r>
    <r>
      <rPr>
        <sz val="9.5"/>
        <color rgb="FF000000"/>
        <rFont val="Arial"/>
        <family val="2"/>
      </rPr>
      <t xml:space="preserve">).
</t>
    </r>
    <r>
      <rPr>
        <sz val="9.5"/>
        <rFont val="Arial"/>
        <family val="2"/>
      </rPr>
      <t xml:space="preserve">
</t>
    </r>
    <r>
      <rPr>
        <sz val="9.5"/>
        <color rgb="FF000000"/>
        <rFont val="Arial"/>
        <family val="2"/>
      </rPr>
      <t xml:space="preserve">Il s'agit d'un </t>
    </r>
    <r>
      <rPr>
        <b/>
        <sz val="9.5"/>
        <color rgb="FF004586"/>
        <rFont val="Arial"/>
        <family val="2"/>
      </rPr>
      <t>document par nature générique</t>
    </r>
    <r>
      <rPr>
        <sz val="9.5"/>
        <color rgb="FF000000"/>
        <rFont val="Arial"/>
        <family val="2"/>
      </rPr>
      <t xml:space="preserve"> applicable quels que soient la taille de l'entité, son champ d'intervention, </t>
    </r>
    <r>
      <rPr>
        <i/>
        <sz val="9.5"/>
        <color rgb="FF000000"/>
        <rFont val="Arial"/>
        <family val="2"/>
      </rPr>
      <t xml:space="preserve">etc.
</t>
    </r>
    <r>
      <rPr>
        <sz val="9.5"/>
        <rFont val="Arial"/>
        <family val="2"/>
      </rPr>
      <t xml:space="preserve">
</t>
    </r>
    <r>
      <rPr>
        <sz val="9.5"/>
        <color rgb="FF000000"/>
        <rFont val="Arial"/>
        <family val="2"/>
      </rPr>
      <t xml:space="preserve">Elle entend permettre à tout acteur d'établir, à un instant donné, un </t>
    </r>
    <r>
      <rPr>
        <b/>
        <sz val="9.5"/>
        <color rgb="FF004586"/>
        <rFont val="Arial"/>
        <family val="2"/>
      </rPr>
      <t>état des lieux du déploiement du contrôle interne</t>
    </r>
    <r>
      <rPr>
        <sz val="9.5"/>
        <color rgb="FF000000"/>
        <rFont val="Arial"/>
        <family val="2"/>
      </rPr>
      <t xml:space="preserve">, que ce soit au niveau d'un service en particulier, ou de manière plus globale sur un processus ou sur l'ensemble de l'entité. Pour cela, elle permet la comparaison du dispositif de contrôle interne existant au sein du périmètre étudié à une échelle de référence décrivant les différents paliers tendant vers un contrôle interne optimisé. L'auto-évaluation de la maturité du contrôle interne ainsi obtenue, au moyen d'un système de cotation, est détaillée finement par composante du contrôle interne.
</t>
    </r>
    <r>
      <rPr>
        <sz val="9.5"/>
        <rFont val="Arial"/>
        <family val="2"/>
      </rPr>
      <t xml:space="preserve">
</t>
    </r>
    <r>
      <rPr>
        <sz val="9.5"/>
        <color rgb="FF000000"/>
        <rFont val="Arial"/>
        <family val="2"/>
      </rPr>
      <t xml:space="preserve">Les </t>
    </r>
    <r>
      <rPr>
        <b/>
        <sz val="9.5"/>
        <color rgb="FF004586"/>
        <rFont val="Arial"/>
        <family val="2"/>
      </rPr>
      <t>intérêts du recours à l'EMR</t>
    </r>
    <r>
      <rPr>
        <sz val="9.5"/>
        <color rgb="FF000000"/>
        <rFont val="Arial"/>
        <family val="2"/>
      </rPr>
      <t xml:space="preserve"> sont multiples :
- dresser un état des lieux de l'existant, sur lequel on pourra prendre appui pour la poursuite de la démarche ;
- se situer dans la démarche et identifier les marges de progrès ;
- permettre à tout acteur d'appréhender, dans une optique pédagogique, l'ensemble des exigences en matière de maîtrise des risques (ce document se voulant en effet exhaustif) ;
- servir de support dans les échanges avec les services, afin d'aboutir à un constat partagé ;
- par son actualisation périodique, mettre en valeur les avancées et ainsi favoriser l'adhésion et la motivation des acteurs, </t>
    </r>
    <r>
      <rPr>
        <i/>
        <sz val="9.5"/>
        <color rgb="FF000000"/>
        <rFont val="Arial"/>
        <family val="2"/>
      </rPr>
      <t xml:space="preserve">etc.
</t>
    </r>
    <r>
      <rPr>
        <sz val="9.5"/>
        <rFont val="Arial"/>
        <family val="2"/>
      </rPr>
      <t xml:space="preserve">
</t>
    </r>
    <r>
      <rPr>
        <sz val="9.5"/>
        <color rgb="FF000000"/>
        <rFont val="Arial"/>
        <family val="2"/>
      </rPr>
      <t xml:space="preserve">Le recours à l'EMR est </t>
    </r>
    <r>
      <rPr>
        <b/>
        <sz val="9.5"/>
        <color rgb="FF004586"/>
        <rFont val="Arial"/>
        <family val="2"/>
      </rPr>
      <t>complémentaire</t>
    </r>
    <r>
      <rPr>
        <sz val="9.5"/>
        <color rgb="FF000000"/>
        <rFont val="Arial"/>
        <family val="2"/>
      </rPr>
      <t xml:space="preserve"> de la mobilisation d'autres outils d'évaluation, tels que l'exploitation des résultats des contrôles de supervision </t>
    </r>
    <r>
      <rPr>
        <i/>
        <sz val="9.5"/>
        <color rgb="FF000000"/>
        <rFont val="Arial"/>
        <family val="2"/>
      </rPr>
      <t>a posteriori</t>
    </r>
    <r>
      <rPr>
        <sz val="9.5"/>
        <color rgb="FF000000"/>
        <rFont val="Arial"/>
        <family val="2"/>
      </rPr>
      <t xml:space="preserve">, des rapports d'audit interne, </t>
    </r>
    <r>
      <rPr>
        <i/>
        <sz val="9.5"/>
        <color rgb="FF000000"/>
        <rFont val="Arial"/>
        <family val="2"/>
      </rPr>
      <t xml:space="preserve">etc.
</t>
    </r>
    <r>
      <rPr>
        <sz val="9.5"/>
        <rFont val="Arial"/>
        <family val="2"/>
      </rPr>
      <t xml:space="preserve">
</t>
    </r>
    <r>
      <rPr>
        <b/>
        <u/>
        <sz val="9.5"/>
        <color rgb="FF004586"/>
        <rFont val="Arial"/>
        <family val="2"/>
      </rPr>
      <t>Structure du document</t>
    </r>
    <r>
      <rPr>
        <b/>
        <sz val="9.5"/>
        <color rgb="FF004586"/>
        <rFont val="Arial"/>
        <family val="2"/>
      </rPr>
      <t xml:space="preserve"> :
</t>
    </r>
    <r>
      <rPr>
        <sz val="9.5"/>
        <rFont val="Arial"/>
        <family val="2"/>
      </rPr>
      <t xml:space="preserve">
Le fichier est structuré par levier de contrôle interne : « Organisation », « Documentation », « Traçabilité » et « Pilotage du dispositif de maîtrise des risques ».
Pour chaque levier, un premier onglet présente la trame d'évaluation, faisant apparaître :
- les </t>
    </r>
    <r>
      <rPr>
        <u/>
        <sz val="9.5"/>
        <color rgb="FF000000"/>
        <rFont val="Arial"/>
        <family val="2"/>
      </rPr>
      <t>composantes</t>
    </r>
    <r>
      <rPr>
        <sz val="9.5"/>
        <rFont val="Arial"/>
        <family val="2"/>
      </rPr>
      <t xml:space="preserve"> constitutives du levier, décomposées en </t>
    </r>
    <r>
      <rPr>
        <u/>
        <sz val="9.5"/>
        <rFont val="Arial"/>
        <family val="2"/>
      </rPr>
      <t>objectifs à atteindre</t>
    </r>
    <r>
      <rPr>
        <sz val="9.5"/>
        <rFont val="Arial"/>
        <family val="2"/>
      </rPr>
      <t xml:space="preserve"> ;
- pour chacun de ces objectifs à atteindre, </t>
    </r>
    <r>
      <rPr>
        <u/>
        <sz val="9.5"/>
        <rFont val="Arial"/>
        <family val="2"/>
      </rPr>
      <t xml:space="preserve">4 paliers </t>
    </r>
    <r>
      <rPr>
        <u/>
        <sz val="9.5"/>
        <color rgb="FF000000"/>
        <rFont val="Arial"/>
        <family val="2"/>
      </rPr>
      <t>de maturité</t>
    </r>
    <r>
      <rPr>
        <sz val="9.5"/>
        <color rgb="FF000000"/>
        <rFont val="Arial"/>
        <family val="2"/>
      </rPr>
      <t xml:space="preserve"> </t>
    </r>
    <r>
      <rPr>
        <b/>
        <sz val="9.5"/>
        <color rgb="FF000000"/>
        <rFont val="Arial"/>
        <family val="2"/>
      </rPr>
      <t>à sélectionner</t>
    </r>
    <r>
      <rPr>
        <sz val="9.5"/>
        <color rgb="FF000000"/>
        <rFont val="Arial"/>
        <family val="2"/>
      </rPr>
      <t>, a</t>
    </r>
    <r>
      <rPr>
        <sz val="9.5"/>
        <rFont val="Arial"/>
        <family val="2"/>
      </rPr>
      <t>llant d'un palier 1 (rouge) correspondant à un</t>
    </r>
    <r>
      <rPr>
        <sz val="9.5"/>
        <color rgb="FF000000"/>
        <rFont val="Arial"/>
        <family val="2"/>
      </rPr>
      <t xml:space="preserve"> contrôle interne </t>
    </r>
    <r>
      <rPr>
        <sz val="9.5"/>
        <rFont val="Arial"/>
        <family val="2"/>
      </rPr>
      <t>non fiable à un palier 4 (vert foncé) correspondant à un</t>
    </r>
    <r>
      <rPr>
        <sz val="9.5"/>
        <color rgb="FF000000"/>
        <rFont val="Arial"/>
        <family val="2"/>
      </rPr>
      <t xml:space="preserve"> contrôle interne </t>
    </r>
    <r>
      <rPr>
        <sz val="9.5"/>
        <rFont val="Arial"/>
        <family val="2"/>
      </rPr>
      <t xml:space="preserve">optimisé ;
- une colonne </t>
    </r>
    <r>
      <rPr>
        <u/>
        <sz val="9.5"/>
        <rFont val="Arial"/>
        <family val="2"/>
      </rPr>
      <t>« justification du palier retenu »</t>
    </r>
    <r>
      <rPr>
        <sz val="9.5"/>
        <rFont val="Arial"/>
        <family val="2"/>
      </rPr>
      <t xml:space="preserve">, </t>
    </r>
    <r>
      <rPr>
        <b/>
        <sz val="9.5"/>
        <rFont val="Arial"/>
        <family val="2"/>
      </rPr>
      <t>à renseigner</t>
    </r>
    <r>
      <rPr>
        <sz val="9.5"/>
        <rFont val="Arial"/>
        <family val="2"/>
      </rPr>
      <t xml:space="preserve">.
A chacun d'eux est également associé un second onglet « Graph_XXX », permettant d'illustrer visuellement, </t>
    </r>
    <r>
      <rPr>
        <i/>
        <sz val="9.5"/>
        <rFont val="Arial"/>
        <family val="2"/>
      </rPr>
      <t xml:space="preserve">via </t>
    </r>
    <r>
      <rPr>
        <sz val="9.5"/>
        <rFont val="Arial"/>
        <family val="2"/>
      </rPr>
      <t xml:space="preserve">des diagrammes en étoile, l'état de déploiement du contrôle interne, de façon synthétique par composante, puis de manière plus détaillée par objectif à atteindre.
</t>
    </r>
    <r>
      <rPr>
        <b/>
        <u/>
        <sz val="9.5"/>
        <color rgb="FF004586"/>
        <rFont val="Arial"/>
        <family val="2"/>
      </rPr>
      <t>Méthodologie de remplissage</t>
    </r>
    <r>
      <rPr>
        <b/>
        <sz val="9.5"/>
        <color rgb="FF004586"/>
        <rFont val="Arial"/>
        <family val="2"/>
      </rPr>
      <t xml:space="preserve"> :
</t>
    </r>
    <r>
      <rPr>
        <sz val="9.5"/>
        <rFont val="Arial"/>
        <family val="2"/>
      </rPr>
      <t xml:space="preserve">
Dans les onglets « Organisation », « Documentation », « Traçabilité » et « Pilotage », la colonne « Palier retenu » correspond au palier de maturité sélectionné.
Il convient, pour chacun des objectifs à atteindre,</t>
    </r>
    <r>
      <rPr>
        <sz val="9.5"/>
        <color rgb="FF000000"/>
        <rFont val="Arial"/>
        <family val="2"/>
      </rPr>
      <t xml:space="preserve"> de sélectionner le palier décrivant le plus fidèlement la situation existante.
La colonne G doit ainsi être remplie d’un numéro allant de 1 à 4.
Un seul palier peut être sélectionné par objectif à atteindre. </t>
    </r>
    <r>
      <rPr>
        <sz val="9.5"/>
        <rFont val="Arial"/>
        <family val="2"/>
      </rPr>
      <t xml:space="preserve">En cas d'hésitation entre 2 paliers, il convient de retenir la cotation la plus défavorable.
Les différents paliers proposés doivent être interprétés à l’aune des enjeux attachés au périmètre analysé, de la taille de la structure et des ressources à disposition.
Le palier retenu doit en outre être justifié dans la colonne prévue à cet effet.
Il convient de décrire dans cette dernière, le plus précisément possible, les éléments qui ont conduit à retenir un palier plutôt qu'un autre.
Afin d'objectiver au mieux cet exercice, cette colonne mentionnera autant que possible des éléments concrets, tangibles, permettant de justifier la cotation retenue.
Cette colonne a d'ailleurs été pré-renseignée d'exemples d'éléments probants pouvant venir justifier l'atteinte du palier 4 (« CI optimisé »).
Elle permet aussi de justifier les contraintes pouvant expliquer la non-atteinte d'un palier supérieur.
</t>
    </r>
    <r>
      <rPr>
        <sz val="9.5"/>
        <color rgb="FF000000"/>
        <rFont val="Arial"/>
        <family val="2"/>
      </rPr>
      <t xml:space="preserve">Après sélection du palier approprié, des formules automatiques calculent la cotation (sur 4) obtenue par objectif à atteindre, par composante, puis </t>
    </r>
    <r>
      <rPr>
        <sz val="9.5"/>
        <rFont val="Arial"/>
        <family val="2"/>
      </rPr>
      <t>par levier.
Les onglets « Graph_XXX » génèrent automatiquement des diagrammes en étoile.</t>
    </r>
  </si>
  <si>
    <r>
      <t xml:space="preserve">Mise en place d'une structure de gouvernance
</t>
    </r>
    <r>
      <rPr>
        <i/>
        <sz val="8"/>
        <color rgb="FFC00000"/>
        <rFont val="Arial"/>
        <family val="2"/>
      </rPr>
      <t>(en fonction de la taille de l'entité)</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</si>
</sst>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37">
    <font>
      <sz val="10"/>
      <name val="Arial"/>
      <family val="2"/>
    </font>
    <font>
      <b/>
      <sz val="9"/>
      <color rgb="FFFFFFFF"/>
      <name val="Arial"/>
      <family val="2"/>
    </font>
    <font>
      <b/>
      <sz val="9"/>
      <name val="Arial"/>
      <family val="2"/>
    </font>
    <font>
      <b/>
      <sz val="9"/>
      <color rgb="FF000000"/>
      <name val="Arial"/>
      <family val="2"/>
    </font>
    <font>
      <sz val="10"/>
      <color rgb="FFFFFFFF"/>
      <name val="Mangal"/>
      <family val="2"/>
    </font>
    <font>
      <sz val="10"/>
      <color rgb="FFFFFFFF"/>
      <name val="Arial"/>
      <family val="2"/>
    </font>
    <font>
      <sz val="10"/>
      <color rgb="FFFFFFFF"/>
      <name val="Tahoma"/>
      <family val="2"/>
    </font>
    <font>
      <sz val="24"/>
      <color rgb="FFFFFFFF"/>
      <name val="Tahoma"/>
      <family val="2"/>
    </font>
    <font>
      <b/>
      <sz val="12"/>
      <name val="Arial"/>
      <family val="2"/>
    </font>
    <font>
      <sz val="9.5"/>
      <color rgb="FF000000"/>
      <name val="Arial"/>
      <family val="2"/>
    </font>
    <font>
      <b/>
      <sz val="9.5"/>
      <color rgb="FF004586"/>
      <name val="Arial"/>
      <family val="2"/>
    </font>
    <font>
      <i/>
      <sz val="9.5"/>
      <color rgb="FF000000"/>
      <name val="Arial"/>
      <family val="2"/>
    </font>
    <font>
      <sz val="9.5"/>
      <name val="Arial"/>
      <family val="2"/>
    </font>
    <font>
      <b/>
      <u/>
      <sz val="9.5"/>
      <color rgb="FF004586"/>
      <name val="Arial"/>
      <family val="2"/>
    </font>
    <font>
      <u/>
      <sz val="9.5"/>
      <color rgb="FF000000"/>
      <name val="Arial"/>
      <family val="2"/>
    </font>
    <font>
      <u/>
      <sz val="9.5"/>
      <name val="Arial"/>
      <family val="2"/>
    </font>
    <font>
      <b/>
      <sz val="9.5"/>
      <color rgb="FF000000"/>
      <name val="Arial"/>
      <family val="2"/>
    </font>
    <font>
      <b/>
      <sz val="9.5"/>
      <name val="Arial"/>
      <family val="2"/>
    </font>
    <font>
      <i/>
      <sz val="9.5"/>
      <name val="Arial"/>
      <family val="2"/>
    </font>
    <font>
      <b/>
      <sz val="10"/>
      <name val="Arial"/>
      <family val="2"/>
    </font>
    <font>
      <b/>
      <sz val="10"/>
      <color rgb="FF000000"/>
      <name val="Arial"/>
      <family val="2"/>
    </font>
    <font>
      <sz val="9"/>
      <name val="Arial"/>
      <family val="2"/>
    </font>
    <font>
      <sz val="9"/>
      <color rgb="FF000000"/>
      <name val="Arial"/>
      <family val="2"/>
    </font>
    <font>
      <i/>
      <u/>
      <sz val="9"/>
      <color rgb="FF3333FF"/>
      <name val="Arial"/>
      <family val="2"/>
    </font>
    <font>
      <i/>
      <sz val="9"/>
      <color rgb="FF3333FF"/>
      <name val="Arial"/>
      <family val="2"/>
    </font>
    <font>
      <i/>
      <sz val="9"/>
      <name val="Arial"/>
      <family val="2"/>
    </font>
    <font>
      <strike/>
      <sz val="9"/>
      <color rgb="FF000000"/>
      <name val="Arial"/>
      <family val="2"/>
    </font>
    <font>
      <sz val="9"/>
      <color rgb="FF000000"/>
      <name val="Arial"/>
      <family val="1"/>
    </font>
    <font>
      <b/>
      <sz val="9"/>
      <color rgb="FF000000"/>
      <name val="Arial"/>
      <family val="1"/>
    </font>
    <font>
      <i/>
      <sz val="9"/>
      <color rgb="FF000000"/>
      <name val="Arial"/>
      <family val="1"/>
    </font>
    <font>
      <i/>
      <sz val="9"/>
      <color rgb="FF000000"/>
      <name val="Arial"/>
      <family val="2"/>
    </font>
    <font>
      <b/>
      <i/>
      <sz val="9"/>
      <name val="Arial"/>
      <family val="2"/>
    </font>
    <font>
      <i/>
      <sz val="8"/>
      <color rgb="FFC5000B"/>
      <name val="Arial"/>
      <family val="2"/>
    </font>
    <font>
      <b/>
      <i/>
      <sz val="10"/>
      <name val="Arial"/>
      <family val="2"/>
    </font>
    <font>
      <b/>
      <sz val="12"/>
      <color theme="0"/>
      <name val="Arial"/>
      <family val="2"/>
    </font>
    <font>
      <b/>
      <sz val="10"/>
      <color theme="0"/>
      <name val="Arial"/>
      <family val="2"/>
    </font>
    <font>
      <i/>
      <sz val="8"/>
      <color rgb="FFC00000"/>
      <name val="Arial"/>
      <family val="2"/>
    </font>
  </fonts>
  <fills count="16">
    <fill>
      <patternFill patternType="none"/>
    </fill>
    <fill>
      <patternFill patternType="gray125"/>
    </fill>
    <fill>
      <patternFill patternType="solid">
        <fgColor rgb="FF336600"/>
        <bgColor rgb="FF333300"/>
      </patternFill>
    </fill>
    <fill>
      <patternFill patternType="solid">
        <fgColor rgb="FFAECF00"/>
        <bgColor rgb="FF99CC66"/>
      </patternFill>
    </fill>
    <fill>
      <patternFill patternType="solid">
        <fgColor rgb="FFFFD320"/>
        <bgColor rgb="FFFFFF00"/>
      </patternFill>
    </fill>
    <fill>
      <patternFill patternType="solid">
        <fgColor rgb="FFFF3333"/>
        <bgColor rgb="FFC5000B"/>
      </patternFill>
    </fill>
    <fill>
      <patternFill patternType="solid">
        <fgColor rgb="FF7E0021"/>
        <bgColor rgb="FF800000"/>
      </patternFill>
    </fill>
    <fill>
      <patternFill patternType="solid">
        <fgColor rgb="FF004586"/>
        <bgColor rgb="FF0066CC"/>
      </patternFill>
    </fill>
    <fill>
      <patternFill patternType="solid">
        <fgColor rgb="FF99CCFF"/>
        <bgColor rgb="FFCCCCCC"/>
      </patternFill>
    </fill>
    <fill>
      <patternFill patternType="solid">
        <fgColor rgb="FFCFE7F5"/>
        <bgColor rgb="FFEEEEEE"/>
      </patternFill>
    </fill>
    <fill>
      <patternFill patternType="solid">
        <fgColor rgb="FFEEEEEE"/>
        <bgColor rgb="FFFFFFFF"/>
      </patternFill>
    </fill>
    <fill>
      <patternFill patternType="solid">
        <fgColor rgb="FF99CC66"/>
        <bgColor rgb="FFB3B3B3"/>
      </patternFill>
    </fill>
    <fill>
      <patternFill patternType="solid">
        <fgColor rgb="FFCC99FF"/>
        <bgColor rgb="FF9999FF"/>
      </patternFill>
    </fill>
    <fill>
      <patternFill patternType="solid">
        <fgColor rgb="FFFFCCCC"/>
        <bgColor rgb="FFCCCCCC"/>
      </patternFill>
    </fill>
    <fill>
      <patternFill patternType="solid">
        <fgColor rgb="FF863A55"/>
        <bgColor indexed="64"/>
      </patternFill>
    </fill>
    <fill>
      <patternFill patternType="solid">
        <fgColor rgb="FFEEEEEE"/>
        <bgColor indexed="64"/>
      </patternFill>
    </fill>
  </fills>
  <borders count="25">
    <border>
      <left/>
      <right/>
      <top/>
      <bottom/>
      <diagonal/>
    </border>
    <border>
      <left style="hair">
        <color auto="1"/>
      </left>
      <right style="hair">
        <color auto="1"/>
      </right>
      <top style="hair">
        <color auto="1"/>
      </top>
      <bottom style="hair">
        <color auto="1"/>
      </bottom>
      <diagonal/>
    </border>
    <border>
      <left style="hair">
        <color rgb="FFFFFFFF"/>
      </left>
      <right/>
      <top style="hair">
        <color rgb="FFFFFFFF"/>
      </top>
      <bottom/>
      <diagonal/>
    </border>
    <border>
      <left/>
      <right/>
      <top style="hair">
        <color rgb="FFFFFFFF"/>
      </top>
      <bottom/>
      <diagonal/>
    </border>
    <border>
      <left/>
      <right style="hair">
        <color rgb="FFFFFFFF"/>
      </right>
      <top style="hair">
        <color rgb="FFFFFFFF"/>
      </top>
      <bottom/>
      <diagonal/>
    </border>
    <border>
      <left style="hair">
        <color rgb="FFFFFFFF"/>
      </left>
      <right/>
      <top/>
      <bottom/>
      <diagonal/>
    </border>
    <border>
      <left/>
      <right style="hair">
        <color rgb="FFFFFFFF"/>
      </right>
      <top/>
      <bottom/>
      <diagonal/>
    </border>
    <border>
      <left style="hair">
        <color rgb="FFFFFFFF"/>
      </left>
      <right style="hair">
        <color rgb="FFFFFFFF"/>
      </right>
      <top/>
      <bottom/>
      <diagonal/>
    </border>
    <border>
      <left style="hair">
        <color rgb="FFFFFFFF"/>
      </left>
      <right/>
      <top/>
      <bottom style="hair">
        <color rgb="FFFFFFFF"/>
      </bottom>
      <diagonal/>
    </border>
    <border>
      <left/>
      <right/>
      <top/>
      <bottom style="hair">
        <color rgb="FFFFFFFF"/>
      </bottom>
      <diagonal/>
    </border>
    <border>
      <left/>
      <right style="hair">
        <color rgb="FFFFFFFF"/>
      </right>
      <top/>
      <bottom style="hair">
        <color rgb="FFFFFFFF"/>
      </bottom>
      <diagonal/>
    </border>
    <border>
      <left style="medium">
        <color auto="1"/>
      </left>
      <right style="medium">
        <color auto="1"/>
      </right>
      <top style="medium">
        <color auto="1"/>
      </top>
      <bottom style="medium">
        <color auto="1"/>
      </bottom>
      <diagonal/>
    </border>
    <border>
      <left style="medium">
        <color auto="1"/>
      </left>
      <right style="hair">
        <color auto="1"/>
      </right>
      <top style="medium">
        <color auto="1"/>
      </top>
      <bottom style="medium">
        <color auto="1"/>
      </bottom>
      <diagonal/>
    </border>
    <border>
      <left style="hair">
        <color auto="1"/>
      </left>
      <right style="hair">
        <color auto="1"/>
      </right>
      <top style="medium">
        <color auto="1"/>
      </top>
      <bottom style="medium">
        <color auto="1"/>
      </bottom>
      <diagonal/>
    </border>
    <border>
      <left style="hair">
        <color auto="1"/>
      </left>
      <right style="hair">
        <color auto="1"/>
      </right>
      <top style="medium">
        <color auto="1"/>
      </top>
      <bottom style="hair">
        <color auto="1"/>
      </bottom>
      <diagonal/>
    </border>
    <border>
      <left style="hair">
        <color auto="1"/>
      </left>
      <right style="medium">
        <color auto="1"/>
      </right>
      <top style="medium">
        <color auto="1"/>
      </top>
      <bottom style="medium">
        <color auto="1"/>
      </bottom>
      <diagonal/>
    </border>
    <border>
      <left style="hair">
        <color auto="1"/>
      </left>
      <right style="hair">
        <color auto="1"/>
      </right>
      <top style="hair">
        <color auto="1"/>
      </top>
      <bottom style="medium">
        <color auto="1"/>
      </bottom>
      <diagonal/>
    </border>
    <border>
      <left style="thin">
        <color indexed="64"/>
      </left>
      <right style="thin">
        <color indexed="64"/>
      </right>
      <top style="thin">
        <color indexed="64"/>
      </top>
      <bottom style="thin">
        <color indexed="64"/>
      </bottom>
      <diagonal/>
    </border>
    <border>
      <left style="hair">
        <color auto="1"/>
      </left>
      <right style="hair">
        <color auto="1"/>
      </right>
      <top style="medium">
        <color auto="1"/>
      </top>
      <bottom/>
      <diagonal/>
    </border>
    <border>
      <left style="hair">
        <color auto="1"/>
      </left>
      <right style="hair">
        <color auto="1"/>
      </right>
      <top/>
      <bottom/>
      <diagonal/>
    </border>
    <border>
      <left style="hair">
        <color auto="1"/>
      </left>
      <right style="hair">
        <color auto="1"/>
      </right>
      <top/>
      <bottom style="medium">
        <color auto="1"/>
      </bottom>
      <diagonal/>
    </border>
    <border>
      <left style="thin">
        <color indexed="64"/>
      </left>
      <right/>
      <top/>
      <bottom/>
      <diagonal/>
    </border>
    <border>
      <left/>
      <right style="hair">
        <color auto="1"/>
      </right>
      <top/>
      <bottom style="hair">
        <color auto="1"/>
      </bottom>
      <diagonal/>
    </border>
    <border>
      <left style="hair">
        <color auto="1"/>
      </left>
      <right style="hair">
        <color auto="1"/>
      </right>
      <top/>
      <bottom style="hair">
        <color auto="1"/>
      </bottom>
      <diagonal/>
    </border>
    <border>
      <left style="hair">
        <color auto="1"/>
      </left>
      <right/>
      <top/>
      <bottom style="hair">
        <color auto="1"/>
      </bottom>
      <diagonal/>
    </border>
  </borders>
  <cellStyleXfs count="2">
    <xf numFmtId="0" fontId="0" fillId="0" borderId="0"/>
    <xf numFmtId="0" fontId="4" fillId="5" borderId="0" applyBorder="0" applyAlignment="0" applyProtection="0"/>
  </cellStyleXfs>
  <cellXfs count="110">
    <xf numFmtId="0" fontId="0" fillId="0" borderId="0" xfId="0"/>
    <xf numFmtId="0" fontId="5" fillId="6" borderId="0" xfId="0" applyFont="1" applyFill="1"/>
    <xf numFmtId="0" fontId="5" fillId="6" borderId="2" xfId="0" applyFont="1" applyFill="1" applyBorder="1"/>
    <xf numFmtId="0" fontId="5" fillId="6" borderId="3" xfId="0" applyFont="1" applyFill="1" applyBorder="1"/>
    <xf numFmtId="0" fontId="5" fillId="6" borderId="4" xfId="0" applyFont="1" applyFill="1" applyBorder="1"/>
    <xf numFmtId="0" fontId="5" fillId="6" borderId="5" xfId="0" applyFont="1" applyFill="1" applyBorder="1"/>
    <xf numFmtId="0" fontId="5" fillId="6" borderId="0" xfId="0" applyFont="1" applyFill="1" applyBorder="1"/>
    <xf numFmtId="0" fontId="5" fillId="6" borderId="6" xfId="0" applyFont="1" applyFill="1" applyBorder="1"/>
    <xf numFmtId="0" fontId="6" fillId="6" borderId="0" xfId="0" applyFont="1" applyFill="1"/>
    <xf numFmtId="0" fontId="6" fillId="6" borderId="5" xfId="0" applyFont="1" applyFill="1" applyBorder="1"/>
    <xf numFmtId="0" fontId="6" fillId="6" borderId="0" xfId="0" applyFont="1" applyFill="1" applyBorder="1"/>
    <xf numFmtId="0" fontId="6" fillId="6" borderId="6" xfId="0" applyFont="1" applyFill="1" applyBorder="1"/>
    <xf numFmtId="0" fontId="7" fillId="6" borderId="0" xfId="0" applyFont="1" applyFill="1" applyAlignment="1">
      <alignment horizontal="center" vertical="center"/>
    </xf>
    <xf numFmtId="0" fontId="5" fillId="6" borderId="8" xfId="0" applyFont="1" applyFill="1" applyBorder="1"/>
    <xf numFmtId="0" fontId="5" fillId="6" borderId="9" xfId="0" applyFont="1" applyFill="1" applyBorder="1"/>
    <xf numFmtId="0" fontId="5" fillId="6" borderId="10" xfId="0" applyFont="1" applyFill="1" applyBorder="1"/>
    <xf numFmtId="0" fontId="0" fillId="0" borderId="0" xfId="0" applyFont="1" applyAlignment="1">
      <alignment horizontal="center" vertical="center" wrapText="1"/>
    </xf>
    <xf numFmtId="0" fontId="21" fillId="0" borderId="0" xfId="0" applyFont="1" applyAlignment="1">
      <alignment horizontal="center" vertical="center" wrapText="1"/>
    </xf>
    <xf numFmtId="0" fontId="0" fillId="0" borderId="0" xfId="0" applyFont="1"/>
    <xf numFmtId="0" fontId="1" fillId="2" borderId="14" xfId="1" applyFont="1" applyFill="1" applyBorder="1" applyAlignment="1">
      <alignment horizontal="center" vertical="center" wrapText="1"/>
    </xf>
    <xf numFmtId="0" fontId="21" fillId="0" borderId="14" xfId="0" applyFont="1" applyBorder="1" applyAlignment="1">
      <alignment horizontal="left" vertical="center" wrapText="1"/>
    </xf>
    <xf numFmtId="0" fontId="2" fillId="3" borderId="1" xfId="1" applyFont="1" applyFill="1" applyBorder="1" applyAlignment="1">
      <alignment horizontal="center" vertical="center" wrapText="1"/>
    </xf>
    <xf numFmtId="0" fontId="21" fillId="0" borderId="1" xfId="0" applyFont="1" applyBorder="1" applyAlignment="1">
      <alignment horizontal="left" vertical="center" wrapText="1"/>
    </xf>
    <xf numFmtId="0" fontId="2" fillId="4" borderId="1" xfId="1" applyFont="1" applyFill="1" applyBorder="1" applyAlignment="1">
      <alignment horizontal="center" vertical="center" wrapText="1"/>
    </xf>
    <xf numFmtId="0" fontId="3" fillId="5" borderId="16" xfId="1" applyFont="1" applyFill="1" applyBorder="1" applyAlignment="1">
      <alignment horizontal="center" vertical="center" wrapText="1"/>
    </xf>
    <xf numFmtId="0" fontId="21" fillId="0" borderId="16" xfId="0" applyFont="1" applyBorder="1" applyAlignment="1">
      <alignment horizontal="left" vertical="center" wrapText="1"/>
    </xf>
    <xf numFmtId="0" fontId="1" fillId="2" borderId="14" xfId="0" applyFont="1" applyFill="1" applyBorder="1" applyAlignment="1">
      <alignment horizontal="center" vertical="center" wrapText="1"/>
    </xf>
    <xf numFmtId="0" fontId="22" fillId="0" borderId="14" xfId="0" applyFont="1" applyBorder="1" applyAlignment="1">
      <alignment horizontal="left" vertical="center" wrapText="1"/>
    </xf>
    <xf numFmtId="0" fontId="2" fillId="3"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3" fillId="5" borderId="16" xfId="0" applyFont="1" applyFill="1" applyBorder="1" applyAlignment="1">
      <alignment horizontal="center" vertical="center" wrapText="1"/>
    </xf>
    <xf numFmtId="0" fontId="0" fillId="0" borderId="0" xfId="0" applyFont="1" applyAlignment="1">
      <alignment horizontal="center" vertical="center" wrapText="1"/>
    </xf>
    <xf numFmtId="0" fontId="19" fillId="8" borderId="1" xfId="0" applyFont="1" applyFill="1" applyBorder="1" applyAlignment="1">
      <alignment horizontal="right" vertical="center" wrapText="1"/>
    </xf>
    <xf numFmtId="164" fontId="8" fillId="10" borderId="11" xfId="0" applyNumberFormat="1" applyFont="1" applyFill="1" applyBorder="1" applyAlignment="1">
      <alignment horizontal="center" vertical="center" wrapText="1"/>
    </xf>
    <xf numFmtId="0" fontId="21" fillId="0" borderId="14" xfId="0" applyFont="1" applyBorder="1" applyAlignment="1">
      <alignment horizontal="left" vertical="center" wrapText="1"/>
    </xf>
    <xf numFmtId="0" fontId="22" fillId="0" borderId="1" xfId="0" applyFont="1" applyBorder="1" applyAlignment="1">
      <alignment horizontal="left" vertical="center" wrapText="1"/>
    </xf>
    <xf numFmtId="0" fontId="21" fillId="0" borderId="1" xfId="0" applyFont="1" applyBorder="1" applyAlignment="1">
      <alignment horizontal="left" vertical="center" wrapText="1"/>
    </xf>
    <xf numFmtId="0" fontId="21" fillId="0" borderId="16" xfId="0" applyFont="1" applyBorder="1" applyAlignment="1">
      <alignment horizontal="left" vertical="center" wrapText="1"/>
    </xf>
    <xf numFmtId="0" fontId="0" fillId="0" borderId="0" xfId="0"/>
    <xf numFmtId="0" fontId="22" fillId="0" borderId="16" xfId="0" applyFont="1" applyBorder="1" applyAlignment="1">
      <alignment horizontal="left" vertical="center" wrapText="1"/>
    </xf>
    <xf numFmtId="0" fontId="27" fillId="0" borderId="14" xfId="0" applyFont="1" applyBorder="1" applyAlignment="1">
      <alignment horizontal="left" vertical="center" wrapText="1"/>
    </xf>
    <xf numFmtId="0" fontId="27" fillId="0" borderId="1" xfId="0" applyFont="1" applyBorder="1" applyAlignment="1">
      <alignment horizontal="left" vertical="center" wrapText="1"/>
    </xf>
    <xf numFmtId="0" fontId="22" fillId="0" borderId="14" xfId="0" applyFont="1" applyBorder="1" applyAlignment="1">
      <alignment horizontal="left" vertical="center" wrapText="1"/>
    </xf>
    <xf numFmtId="0" fontId="27" fillId="0" borderId="16" xfId="0" applyFont="1" applyBorder="1" applyAlignment="1">
      <alignment horizontal="left" vertical="center" wrapText="1"/>
    </xf>
    <xf numFmtId="0" fontId="34" fillId="7" borderId="1" xfId="0" applyFont="1" applyFill="1" applyBorder="1" applyAlignment="1">
      <alignment horizontal="right" vertical="center" wrapText="1"/>
    </xf>
    <xf numFmtId="0" fontId="19" fillId="8" borderId="17" xfId="0" applyFont="1" applyFill="1" applyBorder="1" applyAlignment="1">
      <alignment horizontal="center" vertical="center" wrapText="1"/>
    </xf>
    <xf numFmtId="0" fontId="20" fillId="8" borderId="17" xfId="0" applyFont="1" applyFill="1" applyBorder="1" applyAlignment="1">
      <alignment horizontal="center" vertical="center" wrapText="1"/>
    </xf>
    <xf numFmtId="0" fontId="0" fillId="0" borderId="0" xfId="0"/>
    <xf numFmtId="0" fontId="0" fillId="0" borderId="0" xfId="0" applyAlignment="1">
      <alignment horizontal="center" vertical="center"/>
    </xf>
    <xf numFmtId="0" fontId="19" fillId="0" borderId="17" xfId="0" applyFont="1" applyFill="1" applyBorder="1"/>
    <xf numFmtId="0" fontId="19" fillId="0" borderId="17" xfId="0" applyFont="1" applyFill="1" applyBorder="1" applyAlignment="1">
      <alignment horizontal="center" vertical="center"/>
    </xf>
    <xf numFmtId="0" fontId="35" fillId="14" borderId="17" xfId="0" applyFont="1" applyFill="1" applyBorder="1" applyAlignment="1">
      <alignment horizontal="center" vertical="center"/>
    </xf>
    <xf numFmtId="0" fontId="35" fillId="14" borderId="17" xfId="0" applyFont="1" applyFill="1" applyBorder="1"/>
    <xf numFmtId="164" fontId="8" fillId="10" borderId="11" xfId="0" applyNumberFormat="1" applyFont="1" applyFill="1" applyBorder="1" applyAlignment="1" applyProtection="1">
      <alignment horizontal="center" vertical="center" wrapText="1"/>
    </xf>
    <xf numFmtId="0" fontId="0" fillId="0" borderId="0" xfId="0" applyFont="1" applyAlignment="1" applyProtection="1">
      <alignment horizontal="center" vertical="center" wrapText="1"/>
    </xf>
    <xf numFmtId="0" fontId="0" fillId="0" borderId="0" xfId="0" applyProtection="1"/>
    <xf numFmtId="0" fontId="19" fillId="8" borderId="17" xfId="0" applyFont="1" applyFill="1" applyBorder="1" applyAlignment="1" applyProtection="1">
      <alignment horizontal="center" vertical="center" wrapText="1"/>
    </xf>
    <xf numFmtId="0" fontId="20" fillId="8" borderId="17" xfId="0" applyFont="1" applyFill="1" applyBorder="1" applyAlignment="1" applyProtection="1">
      <alignment horizontal="center" vertical="center" wrapText="1"/>
    </xf>
    <xf numFmtId="0" fontId="21" fillId="0" borderId="0" xfId="0" applyFont="1" applyAlignment="1" applyProtection="1">
      <alignment horizontal="center" vertical="center" wrapText="1"/>
    </xf>
    <xf numFmtId="0" fontId="0" fillId="0" borderId="0" xfId="0" applyFont="1" applyProtection="1"/>
    <xf numFmtId="0" fontId="1" fillId="2" borderId="14" xfId="1" applyFont="1" applyFill="1" applyBorder="1" applyAlignment="1" applyProtection="1">
      <alignment horizontal="center" vertical="center" wrapText="1"/>
    </xf>
    <xf numFmtId="0" fontId="21" fillId="0" borderId="14" xfId="0" applyFont="1" applyBorder="1" applyAlignment="1" applyProtection="1">
      <alignment horizontal="left" vertical="center" wrapText="1"/>
    </xf>
    <xf numFmtId="0" fontId="2" fillId="3" borderId="1" xfId="1" applyFont="1" applyFill="1" applyBorder="1" applyAlignment="1" applyProtection="1">
      <alignment horizontal="center" vertical="center" wrapText="1"/>
    </xf>
    <xf numFmtId="0" fontId="21" fillId="0" borderId="1" xfId="0" applyFont="1" applyBorder="1" applyAlignment="1" applyProtection="1">
      <alignment horizontal="left" vertical="center" wrapText="1"/>
    </xf>
    <xf numFmtId="0" fontId="2" fillId="4" borderId="1" xfId="1" applyFont="1" applyFill="1" applyBorder="1" applyAlignment="1" applyProtection="1">
      <alignment horizontal="center" vertical="center" wrapText="1"/>
    </xf>
    <xf numFmtId="0" fontId="3" fillId="5" borderId="16" xfId="1" applyFont="1" applyFill="1" applyBorder="1" applyAlignment="1" applyProtection="1">
      <alignment horizontal="center" vertical="center" wrapText="1"/>
    </xf>
    <xf numFmtId="0" fontId="21" fillId="0" borderId="16" xfId="0" applyFont="1" applyBorder="1" applyAlignment="1" applyProtection="1">
      <alignment horizontal="left" vertical="center" wrapText="1"/>
    </xf>
    <xf numFmtId="0" fontId="22" fillId="0" borderId="16" xfId="0" applyFont="1" applyBorder="1" applyAlignment="1" applyProtection="1">
      <alignment horizontal="left" vertical="center" wrapText="1"/>
    </xf>
    <xf numFmtId="0" fontId="22" fillId="0" borderId="1" xfId="0" applyFont="1" applyBorder="1" applyAlignment="1" applyProtection="1">
      <alignment horizontal="left" vertical="center" wrapText="1"/>
    </xf>
    <xf numFmtId="0" fontId="1" fillId="2" borderId="14" xfId="0" applyFont="1" applyFill="1" applyBorder="1" applyAlignment="1" applyProtection="1">
      <alignment horizontal="center" vertical="center" wrapText="1"/>
    </xf>
    <xf numFmtId="0" fontId="22" fillId="0" borderId="14" xfId="0" applyFont="1" applyBorder="1" applyAlignment="1" applyProtection="1">
      <alignment horizontal="left" vertical="center" wrapText="1"/>
    </xf>
    <xf numFmtId="0" fontId="2" fillId="3" borderId="1" xfId="0" applyFont="1" applyFill="1" applyBorder="1" applyAlignment="1" applyProtection="1">
      <alignment horizontal="center" vertical="center" wrapText="1"/>
    </xf>
    <xf numFmtId="0" fontId="2" fillId="4" borderId="1" xfId="0" applyFont="1" applyFill="1" applyBorder="1" applyAlignment="1" applyProtection="1">
      <alignment horizontal="center" vertical="center" wrapText="1"/>
    </xf>
    <xf numFmtId="0" fontId="3" fillId="5" borderId="16" xfId="0" applyFont="1" applyFill="1" applyBorder="1" applyAlignment="1" applyProtection="1">
      <alignment horizontal="center" vertical="center" wrapText="1"/>
    </xf>
    <xf numFmtId="0" fontId="19" fillId="8" borderId="1" xfId="0" applyFont="1" applyFill="1" applyBorder="1" applyAlignment="1" applyProtection="1">
      <alignment horizontal="right" vertical="center" wrapText="1"/>
    </xf>
    <xf numFmtId="0" fontId="21" fillId="0" borderId="1" xfId="0" quotePrefix="1" applyFont="1" applyBorder="1" applyAlignment="1" applyProtection="1">
      <alignment horizontal="left" vertical="center" wrapText="1"/>
    </xf>
    <xf numFmtId="0" fontId="34" fillId="7" borderId="1" xfId="0" applyFont="1" applyFill="1" applyBorder="1" applyAlignment="1" applyProtection="1">
      <alignment horizontal="right" vertical="center" wrapText="1"/>
    </xf>
    <xf numFmtId="164" fontId="19" fillId="10" borderId="11" xfId="0" applyNumberFormat="1" applyFont="1" applyFill="1" applyBorder="1" applyAlignment="1" applyProtection="1">
      <alignment horizontal="center" vertical="center" wrapText="1"/>
    </xf>
    <xf numFmtId="164" fontId="19" fillId="10" borderId="11" xfId="0" applyNumberFormat="1" applyFont="1" applyFill="1" applyBorder="1" applyAlignment="1">
      <alignment horizontal="center" vertical="center" wrapText="1"/>
    </xf>
    <xf numFmtId="0" fontId="7" fillId="6" borderId="7" xfId="0" applyFont="1" applyFill="1" applyBorder="1" applyAlignment="1">
      <alignment horizontal="center" vertical="center"/>
    </xf>
    <xf numFmtId="0" fontId="6" fillId="6" borderId="7" xfId="0" applyFont="1" applyFill="1" applyBorder="1" applyAlignment="1">
      <alignment horizontal="center" vertical="center"/>
    </xf>
    <xf numFmtId="0" fontId="34" fillId="6" borderId="0" xfId="0" applyFont="1" applyFill="1" applyAlignment="1">
      <alignment horizontal="center" vertical="center"/>
    </xf>
    <xf numFmtId="0" fontId="9" fillId="0" borderId="22" xfId="0" applyFont="1" applyBorder="1" applyAlignment="1">
      <alignment horizontal="justify" vertical="center" wrapText="1"/>
    </xf>
    <xf numFmtId="0" fontId="9" fillId="0" borderId="23" xfId="0" applyFont="1" applyBorder="1" applyAlignment="1">
      <alignment horizontal="justify" vertical="center" wrapText="1"/>
    </xf>
    <xf numFmtId="0" fontId="9" fillId="0" borderId="24" xfId="0" applyFont="1" applyBorder="1" applyAlignment="1">
      <alignment horizontal="justify" vertical="center" wrapText="1"/>
    </xf>
    <xf numFmtId="0" fontId="0" fillId="0" borderId="0" xfId="0" applyBorder="1"/>
    <xf numFmtId="0" fontId="34" fillId="7" borderId="0" xfId="0" applyFont="1" applyFill="1" applyAlignment="1" applyProtection="1">
      <alignment horizontal="center" vertical="center" wrapText="1"/>
    </xf>
    <xf numFmtId="0" fontId="2" fillId="9" borderId="11" xfId="0" applyFont="1" applyFill="1" applyBorder="1" applyAlignment="1" applyProtection="1">
      <alignment horizontal="center" vertical="center" wrapText="1"/>
    </xf>
    <xf numFmtId="0" fontId="21" fillId="0" borderId="12" xfId="0" applyFont="1" applyBorder="1" applyAlignment="1" applyProtection="1">
      <alignment horizontal="center" vertical="center" wrapText="1"/>
    </xf>
    <xf numFmtId="0" fontId="2" fillId="0" borderId="12" xfId="0" applyFont="1" applyBorder="1" applyAlignment="1" applyProtection="1">
      <alignment horizontal="center" vertical="center" wrapText="1"/>
    </xf>
    <xf numFmtId="0" fontId="21" fillId="0" borderId="13" xfId="0" applyFont="1" applyBorder="1" applyAlignment="1" applyProtection="1">
      <alignment horizontal="center" vertical="center" wrapText="1"/>
    </xf>
    <xf numFmtId="0" fontId="2" fillId="15" borderId="13" xfId="0" applyFont="1" applyFill="1" applyBorder="1" applyAlignment="1" applyProtection="1">
      <alignment horizontal="center" vertical="center" wrapText="1"/>
      <protection locked="0"/>
    </xf>
    <xf numFmtId="0" fontId="23" fillId="0" borderId="15" xfId="0" applyFont="1" applyBorder="1" applyAlignment="1" applyProtection="1">
      <alignment horizontal="left" vertical="center" wrapText="1"/>
    </xf>
    <xf numFmtId="0" fontId="2" fillId="15" borderId="18" xfId="0" applyFont="1" applyFill="1" applyBorder="1" applyAlignment="1" applyProtection="1">
      <alignment horizontal="center" vertical="center" wrapText="1"/>
      <protection locked="0"/>
    </xf>
    <xf numFmtId="0" fontId="2" fillId="15" borderId="19" xfId="0" applyFont="1" applyFill="1" applyBorder="1" applyAlignment="1" applyProtection="1">
      <alignment horizontal="center" vertical="center" wrapText="1"/>
      <protection locked="0"/>
    </xf>
    <xf numFmtId="0" fontId="2" fillId="15" borderId="20" xfId="0" applyFont="1" applyFill="1" applyBorder="1" applyAlignment="1" applyProtection="1">
      <alignment horizontal="center" vertical="center" wrapText="1"/>
      <protection locked="0"/>
    </xf>
    <xf numFmtId="0" fontId="24" fillId="0" borderId="15" xfId="0" applyFont="1" applyBorder="1" applyAlignment="1" applyProtection="1">
      <alignment horizontal="left" vertical="center" wrapText="1"/>
    </xf>
    <xf numFmtId="0" fontId="34" fillId="7" borderId="0" xfId="0" applyFont="1" applyFill="1" applyAlignment="1">
      <alignment horizontal="center" vertical="center" wrapText="1"/>
    </xf>
    <xf numFmtId="0" fontId="20" fillId="11" borderId="0" xfId="0" applyFont="1" applyFill="1" applyBorder="1" applyAlignment="1">
      <alignment horizontal="center" vertical="center"/>
    </xf>
    <xf numFmtId="0" fontId="19" fillId="12" borderId="0" xfId="0" applyFont="1" applyFill="1" applyBorder="1" applyAlignment="1">
      <alignment horizontal="center" vertical="center"/>
    </xf>
    <xf numFmtId="0" fontId="2" fillId="9" borderId="11" xfId="0" applyFont="1" applyFill="1" applyBorder="1" applyAlignment="1">
      <alignment horizontal="center" vertical="center" wrapText="1"/>
    </xf>
    <xf numFmtId="0" fontId="27" fillId="0" borderId="12" xfId="0" applyFont="1" applyBorder="1" applyAlignment="1">
      <alignment horizontal="center" vertical="center" wrapText="1"/>
    </xf>
    <xf numFmtId="0" fontId="21" fillId="0" borderId="12" xfId="0" applyFont="1" applyBorder="1" applyAlignment="1">
      <alignment horizontal="center" vertical="center" wrapText="1"/>
    </xf>
    <xf numFmtId="0" fontId="21" fillId="0" borderId="13" xfId="0" applyFont="1" applyBorder="1" applyAlignment="1">
      <alignment horizontal="center" vertical="center" wrapText="1"/>
    </xf>
    <xf numFmtId="0" fontId="23" fillId="0" borderId="15" xfId="0" applyFont="1" applyBorder="1" applyAlignment="1">
      <alignment horizontal="left" vertical="center" wrapText="1"/>
    </xf>
    <xf numFmtId="0" fontId="22" fillId="0" borderId="12" xfId="0" applyFont="1" applyBorder="1" applyAlignment="1">
      <alignment horizontal="center" vertical="center" wrapText="1"/>
    </xf>
    <xf numFmtId="0" fontId="34" fillId="6" borderId="0" xfId="0" applyFont="1" applyFill="1" applyAlignment="1">
      <alignment horizontal="center" vertical="center" wrapText="1"/>
    </xf>
    <xf numFmtId="0" fontId="20" fillId="13" borderId="0" xfId="0" applyFont="1" applyFill="1" applyBorder="1" applyAlignment="1">
      <alignment horizontal="center" vertical="center"/>
    </xf>
    <xf numFmtId="0" fontId="35" fillId="14" borderId="21" xfId="0" applyFont="1" applyFill="1" applyBorder="1" applyAlignment="1">
      <alignment horizontal="center"/>
    </xf>
    <xf numFmtId="0" fontId="35" fillId="14" borderId="0" xfId="0" applyFont="1" applyFill="1" applyBorder="1" applyAlignment="1">
      <alignment horizontal="center"/>
    </xf>
  </cellXfs>
  <cellStyles count="2">
    <cellStyle name="Normal" xfId="0" builtinId="0"/>
    <cellStyle name="Texte explicatif" xfId="1" builtinId="53" customBuiltin="1"/>
  </cellStyles>
  <dxfs count="172">
    <dxf>
      <fill>
        <patternFill>
          <bgColor rgb="FFFFFF00"/>
        </patternFill>
      </fill>
    </dxf>
    <dxf>
      <font>
        <color rgb="FFFFFFFF"/>
        <name val="Mangal"/>
      </font>
      <fill>
        <patternFill>
          <bgColor rgb="FFFF3333"/>
        </patternFill>
      </fill>
    </dxf>
    <dxf>
      <font>
        <color rgb="FFFFFFFF"/>
        <name val="Mangal"/>
      </font>
      <fill>
        <patternFill>
          <bgColor rgb="FFFF3333"/>
        </patternFill>
      </fill>
    </dxf>
    <dxf>
      <font>
        <color rgb="FFFFFFFF"/>
        <name val="Mangal"/>
      </font>
      <fill>
        <patternFill>
          <bgColor rgb="FFFF3333"/>
        </patternFill>
      </fill>
    </dxf>
    <dxf>
      <font>
        <color rgb="FFFFFFFF"/>
        <name val="Mangal"/>
      </font>
      <fill>
        <patternFill>
          <bgColor rgb="FFFF3333"/>
        </patternFill>
      </fill>
    </dxf>
    <dxf>
      <font>
        <color rgb="FFFFFFFF"/>
        <name val="Mangal"/>
      </font>
      <fill>
        <patternFill>
          <bgColor rgb="FFFF3333"/>
        </patternFill>
      </fill>
    </dxf>
    <dxf>
      <font>
        <color rgb="FF000000"/>
        <name val="Mangal"/>
      </font>
      <fill>
        <patternFill>
          <bgColor rgb="FFFF3333"/>
        </patternFill>
      </fill>
    </dxf>
    <dxf>
      <font>
        <color rgb="FF000000"/>
        <name val="Mangal"/>
      </font>
      <fill>
        <patternFill>
          <bgColor rgb="FFFFD320"/>
        </patternFill>
      </fill>
    </dxf>
    <dxf>
      <font>
        <color rgb="FF000000"/>
        <name val="Mangal"/>
      </font>
      <fill>
        <patternFill>
          <bgColor rgb="FFAECF00"/>
        </patternFill>
      </fill>
    </dxf>
    <dxf>
      <font>
        <color rgb="FFFFFFFF"/>
        <name val="Mangal"/>
      </font>
      <fill>
        <patternFill>
          <bgColor rgb="FF336600"/>
        </patternFill>
      </fill>
    </dxf>
    <dxf>
      <font>
        <color rgb="FF000000"/>
        <name val="Mangal"/>
      </font>
      <fill>
        <patternFill>
          <bgColor rgb="FFFF3333"/>
        </patternFill>
      </fill>
    </dxf>
    <dxf>
      <font>
        <color rgb="FF000000"/>
        <name val="Mangal"/>
      </font>
      <fill>
        <patternFill>
          <bgColor rgb="FFFFD320"/>
        </patternFill>
      </fill>
    </dxf>
    <dxf>
      <font>
        <color rgb="FF000000"/>
        <name val="Mangal"/>
      </font>
      <fill>
        <patternFill>
          <bgColor rgb="FFAECF00"/>
        </patternFill>
      </fill>
    </dxf>
    <dxf>
      <font>
        <color rgb="FFFFFFFF"/>
        <name val="Mangal"/>
      </font>
      <fill>
        <patternFill>
          <bgColor rgb="FF336600"/>
        </patternFill>
      </fill>
    </dxf>
    <dxf>
      <font>
        <color rgb="FF000000"/>
        <name val="Mangal"/>
      </font>
      <fill>
        <patternFill>
          <bgColor rgb="FFFF3333"/>
        </patternFill>
      </fill>
    </dxf>
    <dxf>
      <font>
        <color rgb="FF000000"/>
        <name val="Mangal"/>
      </font>
      <fill>
        <patternFill>
          <bgColor rgb="FFFFD320"/>
        </patternFill>
      </fill>
    </dxf>
    <dxf>
      <font>
        <color rgb="FF000000"/>
        <name val="Mangal"/>
      </font>
      <fill>
        <patternFill>
          <bgColor rgb="FFAECF00"/>
        </patternFill>
      </fill>
    </dxf>
    <dxf>
      <font>
        <color rgb="FFFFFFFF"/>
        <name val="Mangal"/>
      </font>
      <fill>
        <patternFill>
          <bgColor rgb="FF336600"/>
        </patternFill>
      </fill>
    </dxf>
    <dxf>
      <font>
        <color rgb="FF000000"/>
        <name val="Mangal"/>
      </font>
      <fill>
        <patternFill>
          <bgColor rgb="FFFF3333"/>
        </patternFill>
      </fill>
    </dxf>
    <dxf>
      <font>
        <color rgb="FF000000"/>
        <name val="Mangal"/>
      </font>
      <fill>
        <patternFill>
          <bgColor rgb="FFFFD320"/>
        </patternFill>
      </fill>
    </dxf>
    <dxf>
      <font>
        <color rgb="FF000000"/>
        <name val="Mangal"/>
      </font>
      <fill>
        <patternFill>
          <bgColor rgb="FFAECF00"/>
        </patternFill>
      </fill>
    </dxf>
    <dxf>
      <font>
        <color rgb="FFFFFFFF"/>
        <name val="Mangal"/>
      </font>
      <fill>
        <patternFill>
          <bgColor rgb="FF336600"/>
        </patternFill>
      </fill>
    </dxf>
    <dxf>
      <font>
        <color rgb="FF000000"/>
        <name val="Mangal"/>
      </font>
      <fill>
        <patternFill>
          <bgColor rgb="FFFF3333"/>
        </patternFill>
      </fill>
    </dxf>
    <dxf>
      <font>
        <color rgb="FF000000"/>
        <name val="Mangal"/>
      </font>
      <fill>
        <patternFill>
          <bgColor rgb="FFFFD320"/>
        </patternFill>
      </fill>
    </dxf>
    <dxf>
      <font>
        <color rgb="FF000000"/>
        <name val="Mangal"/>
      </font>
      <fill>
        <patternFill>
          <bgColor rgb="FFAECF00"/>
        </patternFill>
      </fill>
    </dxf>
    <dxf>
      <font>
        <color rgb="FFFFFFFF"/>
        <name val="Mangal"/>
      </font>
      <fill>
        <patternFill>
          <bgColor rgb="FF336600"/>
        </patternFill>
      </fill>
    </dxf>
    <dxf>
      <font>
        <color rgb="FF000000"/>
        <name val="Mangal"/>
      </font>
      <fill>
        <patternFill>
          <bgColor rgb="FFFF3333"/>
        </patternFill>
      </fill>
    </dxf>
    <dxf>
      <font>
        <color rgb="FF000000"/>
        <name val="Mangal"/>
      </font>
      <fill>
        <patternFill>
          <bgColor rgb="FFFFD320"/>
        </patternFill>
      </fill>
    </dxf>
    <dxf>
      <font>
        <color rgb="FF000000"/>
        <name val="Mangal"/>
      </font>
      <fill>
        <patternFill>
          <bgColor rgb="FFAECF00"/>
        </patternFill>
      </fill>
    </dxf>
    <dxf>
      <font>
        <color rgb="FFFFFFFF"/>
        <name val="Mangal"/>
      </font>
      <fill>
        <patternFill>
          <bgColor rgb="FF336600"/>
        </patternFill>
      </fill>
    </dxf>
    <dxf>
      <font>
        <color rgb="FF000000"/>
        <name val="Mangal"/>
      </font>
      <fill>
        <patternFill>
          <bgColor rgb="FFFF3333"/>
        </patternFill>
      </fill>
    </dxf>
    <dxf>
      <font>
        <color rgb="FF000000"/>
        <name val="Mangal"/>
      </font>
      <fill>
        <patternFill>
          <bgColor rgb="FFFFD320"/>
        </patternFill>
      </fill>
    </dxf>
    <dxf>
      <font>
        <color rgb="FF000000"/>
        <name val="Mangal"/>
      </font>
      <fill>
        <patternFill>
          <bgColor rgb="FFAECF00"/>
        </patternFill>
      </fill>
    </dxf>
    <dxf>
      <font>
        <color rgb="FFFFFFFF"/>
        <name val="Mangal"/>
      </font>
      <fill>
        <patternFill>
          <bgColor rgb="FF336600"/>
        </patternFill>
      </fill>
    </dxf>
    <dxf>
      <font>
        <color rgb="FF000000"/>
        <name val="Mangal"/>
      </font>
      <fill>
        <patternFill>
          <bgColor rgb="FFFF3333"/>
        </patternFill>
      </fill>
    </dxf>
    <dxf>
      <font>
        <color rgb="FF000000"/>
        <name val="Mangal"/>
      </font>
      <fill>
        <patternFill>
          <bgColor rgb="FFFFD320"/>
        </patternFill>
      </fill>
    </dxf>
    <dxf>
      <font>
        <color rgb="FF000000"/>
        <name val="Mangal"/>
      </font>
      <fill>
        <patternFill>
          <bgColor rgb="FFAECF00"/>
        </patternFill>
      </fill>
    </dxf>
    <dxf>
      <font>
        <color rgb="FFFFFFFF"/>
        <name val="Mangal"/>
      </font>
      <fill>
        <patternFill>
          <bgColor rgb="FF336600"/>
        </patternFill>
      </fill>
    </dxf>
    <dxf>
      <font>
        <color rgb="FF000000"/>
        <name val="Mangal"/>
      </font>
      <fill>
        <patternFill>
          <bgColor rgb="FFFF3333"/>
        </patternFill>
      </fill>
    </dxf>
    <dxf>
      <font>
        <color rgb="FF000000"/>
        <name val="Mangal"/>
      </font>
      <fill>
        <patternFill>
          <bgColor rgb="FFFFD320"/>
        </patternFill>
      </fill>
    </dxf>
    <dxf>
      <font>
        <color rgb="FF000000"/>
        <name val="Mangal"/>
      </font>
      <fill>
        <patternFill>
          <bgColor rgb="FFAECF00"/>
        </patternFill>
      </fill>
    </dxf>
    <dxf>
      <font>
        <color rgb="FFFFFFFF"/>
        <name val="Mangal"/>
      </font>
      <fill>
        <patternFill>
          <bgColor rgb="FF336600"/>
        </patternFill>
      </fill>
    </dxf>
    <dxf>
      <font>
        <color rgb="FF000000"/>
        <name val="Mangal"/>
      </font>
      <fill>
        <patternFill>
          <bgColor rgb="FFFF3333"/>
        </patternFill>
      </fill>
    </dxf>
    <dxf>
      <font>
        <color rgb="FF000000"/>
        <name val="Mangal"/>
      </font>
      <fill>
        <patternFill>
          <bgColor rgb="FFFFD320"/>
        </patternFill>
      </fill>
    </dxf>
    <dxf>
      <font>
        <color rgb="FF000000"/>
        <name val="Mangal"/>
      </font>
      <fill>
        <patternFill>
          <bgColor rgb="FFAECF00"/>
        </patternFill>
      </fill>
    </dxf>
    <dxf>
      <font>
        <color rgb="FFFFFFFF"/>
        <name val="Mangal"/>
      </font>
      <fill>
        <patternFill>
          <bgColor rgb="FF336600"/>
        </patternFill>
      </fill>
    </dxf>
    <dxf>
      <fill>
        <patternFill>
          <bgColor rgb="FFFFFF00"/>
        </patternFill>
      </fill>
    </dxf>
    <dxf>
      <font>
        <color rgb="FFFFFFFF"/>
        <name val="Mangal"/>
      </font>
      <fill>
        <patternFill>
          <bgColor rgb="FFFF3333"/>
        </patternFill>
      </fill>
    </dxf>
    <dxf>
      <font>
        <color rgb="FFFFFFFF"/>
        <name val="Mangal"/>
      </font>
      <fill>
        <patternFill>
          <bgColor rgb="FFFF3333"/>
        </patternFill>
      </fill>
    </dxf>
    <dxf>
      <font>
        <color rgb="FFFFFFFF"/>
        <name val="Mangal"/>
      </font>
      <fill>
        <patternFill>
          <bgColor rgb="FFFF3333"/>
        </patternFill>
      </fill>
    </dxf>
    <dxf>
      <font>
        <color rgb="FF000000"/>
        <name val="Mangal"/>
      </font>
      <fill>
        <patternFill>
          <bgColor rgb="FFFF3333"/>
        </patternFill>
      </fill>
    </dxf>
    <dxf>
      <font>
        <color rgb="FF000000"/>
        <name val="Mangal"/>
      </font>
      <fill>
        <patternFill>
          <bgColor rgb="FFFFD320"/>
        </patternFill>
      </fill>
    </dxf>
    <dxf>
      <font>
        <color rgb="FF000000"/>
        <name val="Mangal"/>
      </font>
      <fill>
        <patternFill>
          <bgColor rgb="FFAECF00"/>
        </patternFill>
      </fill>
    </dxf>
    <dxf>
      <font>
        <color rgb="FFFFFFFF"/>
        <name val="Mangal"/>
      </font>
      <fill>
        <patternFill>
          <bgColor rgb="FF336600"/>
        </patternFill>
      </fill>
    </dxf>
    <dxf>
      <font>
        <color rgb="FF000000"/>
        <name val="Mangal"/>
      </font>
      <fill>
        <patternFill>
          <bgColor rgb="FFFF3333"/>
        </patternFill>
      </fill>
    </dxf>
    <dxf>
      <font>
        <color rgb="FF000000"/>
        <name val="Mangal"/>
      </font>
      <fill>
        <patternFill>
          <bgColor rgb="FFFFD320"/>
        </patternFill>
      </fill>
    </dxf>
    <dxf>
      <font>
        <color rgb="FFFFFFFF"/>
        <name val="Mangal"/>
      </font>
      <fill>
        <patternFill>
          <bgColor rgb="FF336600"/>
        </patternFill>
      </fill>
    </dxf>
    <dxf>
      <font>
        <color rgb="FF000000"/>
        <name val="Mangal"/>
      </font>
      <fill>
        <patternFill>
          <bgColor rgb="FFAECF00"/>
        </patternFill>
      </fill>
    </dxf>
    <dxf>
      <font>
        <color rgb="FFFFFFFF"/>
        <name val="Mangal"/>
      </font>
      <fill>
        <patternFill>
          <bgColor rgb="FFFF3333"/>
        </patternFill>
      </fill>
    </dxf>
    <dxf>
      <font>
        <color rgb="FF000000"/>
        <name val="Mangal"/>
      </font>
      <fill>
        <patternFill>
          <bgColor rgb="FFFF3333"/>
        </patternFill>
      </fill>
    </dxf>
    <dxf>
      <font>
        <color rgb="FF000000"/>
        <name val="Mangal"/>
      </font>
      <fill>
        <patternFill>
          <bgColor rgb="FFFFD320"/>
        </patternFill>
      </fill>
    </dxf>
    <dxf>
      <font>
        <color rgb="FF000000"/>
        <name val="Mangal"/>
      </font>
      <fill>
        <patternFill>
          <bgColor rgb="FFAECF00"/>
        </patternFill>
      </fill>
    </dxf>
    <dxf>
      <font>
        <color rgb="FFFFFFFF"/>
        <name val="Mangal"/>
      </font>
      <fill>
        <patternFill>
          <bgColor rgb="FF336600"/>
        </patternFill>
      </fill>
    </dxf>
    <dxf>
      <font>
        <color rgb="FF000000"/>
        <name val="Mangal"/>
      </font>
      <fill>
        <patternFill>
          <bgColor rgb="FFFF3333"/>
        </patternFill>
      </fill>
    </dxf>
    <dxf>
      <font>
        <color rgb="FF000000"/>
        <name val="Mangal"/>
      </font>
      <fill>
        <patternFill>
          <bgColor rgb="FFFFD320"/>
        </patternFill>
      </fill>
    </dxf>
    <dxf>
      <font>
        <color rgb="FF000000"/>
        <name val="Mangal"/>
      </font>
      <fill>
        <patternFill>
          <bgColor rgb="FFAECF00"/>
        </patternFill>
      </fill>
    </dxf>
    <dxf>
      <font>
        <color rgb="FFFFFFFF"/>
        <name val="Mangal"/>
      </font>
      <fill>
        <patternFill>
          <bgColor rgb="FF336600"/>
        </patternFill>
      </fill>
    </dxf>
    <dxf>
      <font>
        <color rgb="FF000000"/>
        <name val="Mangal"/>
      </font>
      <fill>
        <patternFill>
          <bgColor rgb="FFFF3333"/>
        </patternFill>
      </fill>
    </dxf>
    <dxf>
      <font>
        <color rgb="FF000000"/>
        <name val="Mangal"/>
      </font>
      <fill>
        <patternFill>
          <bgColor rgb="FFFFD320"/>
        </patternFill>
      </fill>
    </dxf>
    <dxf>
      <font>
        <color rgb="FF000000"/>
        <name val="Mangal"/>
      </font>
      <fill>
        <patternFill>
          <bgColor rgb="FFAECF00"/>
        </patternFill>
      </fill>
    </dxf>
    <dxf>
      <font>
        <color rgb="FFFFFFFF"/>
        <name val="Mangal"/>
      </font>
      <fill>
        <patternFill>
          <bgColor rgb="FF336600"/>
        </patternFill>
      </fill>
    </dxf>
    <dxf>
      <font>
        <color rgb="FF000000"/>
        <name val="Mangal"/>
      </font>
      <fill>
        <patternFill>
          <bgColor rgb="FFFF3333"/>
        </patternFill>
      </fill>
    </dxf>
    <dxf>
      <font>
        <color rgb="FF000000"/>
        <name val="Mangal"/>
      </font>
      <fill>
        <patternFill>
          <bgColor rgb="FFFFD320"/>
        </patternFill>
      </fill>
    </dxf>
    <dxf>
      <font>
        <color rgb="FF000000"/>
        <name val="Mangal"/>
      </font>
      <fill>
        <patternFill>
          <bgColor rgb="FFAECF00"/>
        </patternFill>
      </fill>
    </dxf>
    <dxf>
      <font>
        <color rgb="FFFFFFFF"/>
        <name val="Mangal"/>
      </font>
      <fill>
        <patternFill>
          <bgColor rgb="FF336600"/>
        </patternFill>
      </fill>
    </dxf>
    <dxf>
      <fill>
        <patternFill>
          <bgColor rgb="FFFFFF00"/>
        </patternFill>
      </fill>
    </dxf>
    <dxf>
      <font>
        <color rgb="FFFFFFFF"/>
        <name val="Mangal"/>
      </font>
      <fill>
        <patternFill>
          <bgColor rgb="FFFF3333"/>
        </patternFill>
      </fill>
    </dxf>
    <dxf>
      <font>
        <color rgb="FFFFFFFF"/>
        <name val="Mangal"/>
      </font>
      <fill>
        <patternFill>
          <bgColor rgb="FFFF3333"/>
        </patternFill>
      </fill>
    </dxf>
    <dxf>
      <font>
        <color rgb="FFFFFFFF"/>
        <name val="Mangal"/>
      </font>
      <fill>
        <patternFill>
          <bgColor rgb="FFFF3333"/>
        </patternFill>
      </fill>
    </dxf>
    <dxf>
      <font>
        <color rgb="FFFFFFFF"/>
        <name val="Mangal"/>
      </font>
      <fill>
        <patternFill>
          <bgColor rgb="FFFF3333"/>
        </patternFill>
      </fill>
    </dxf>
    <dxf>
      <font>
        <color rgb="FFFFFFFF"/>
        <name val="Mangal"/>
      </font>
      <fill>
        <patternFill>
          <bgColor rgb="FFFF3333"/>
        </patternFill>
      </fill>
    </dxf>
    <dxf>
      <font>
        <color rgb="FFFFFFFF"/>
        <name val="Mangal"/>
      </font>
      <fill>
        <patternFill>
          <bgColor rgb="FFFF3333"/>
        </patternFill>
      </fill>
    </dxf>
    <dxf>
      <font>
        <color rgb="FF000000"/>
        <name val="Mangal"/>
      </font>
      <fill>
        <patternFill>
          <bgColor rgb="FFFF3333"/>
        </patternFill>
      </fill>
    </dxf>
    <dxf>
      <font>
        <color rgb="FF000000"/>
        <name val="Mangal"/>
      </font>
      <fill>
        <patternFill>
          <bgColor rgb="FFFFD320"/>
        </patternFill>
      </fill>
    </dxf>
    <dxf>
      <font>
        <color rgb="FF000000"/>
        <name val="Mangal"/>
      </font>
      <fill>
        <patternFill>
          <bgColor rgb="FFAECF00"/>
        </patternFill>
      </fill>
    </dxf>
    <dxf>
      <font>
        <color rgb="FFFFFFFF"/>
        <name val="Mangal"/>
      </font>
      <fill>
        <patternFill>
          <bgColor rgb="FF336600"/>
        </patternFill>
      </fill>
    </dxf>
    <dxf>
      <font>
        <color rgb="FF000000"/>
        <name val="Mangal"/>
      </font>
      <fill>
        <patternFill>
          <bgColor rgb="FFFF3333"/>
        </patternFill>
      </fill>
    </dxf>
    <dxf>
      <font>
        <color rgb="FF000000"/>
        <name val="Mangal"/>
      </font>
      <fill>
        <patternFill>
          <bgColor rgb="FFFFD320"/>
        </patternFill>
      </fill>
    </dxf>
    <dxf>
      <font>
        <color rgb="FF000000"/>
        <name val="Mangal"/>
      </font>
      <fill>
        <patternFill>
          <bgColor rgb="FFAECF00"/>
        </patternFill>
      </fill>
    </dxf>
    <dxf>
      <font>
        <color rgb="FFFFFFFF"/>
        <name val="Mangal"/>
      </font>
      <fill>
        <patternFill>
          <bgColor rgb="FF336600"/>
        </patternFill>
      </fill>
    </dxf>
    <dxf>
      <font>
        <color rgb="FF000000"/>
        <name val="Mangal"/>
      </font>
      <fill>
        <patternFill>
          <bgColor rgb="FFFF3333"/>
        </patternFill>
      </fill>
    </dxf>
    <dxf>
      <font>
        <color rgb="FF000000"/>
        <name val="Mangal"/>
      </font>
      <fill>
        <patternFill>
          <bgColor rgb="FFFFD320"/>
        </patternFill>
      </fill>
    </dxf>
    <dxf>
      <font>
        <color rgb="FF000000"/>
        <name val="Mangal"/>
      </font>
      <fill>
        <patternFill>
          <bgColor rgb="FFAECF00"/>
        </patternFill>
      </fill>
    </dxf>
    <dxf>
      <font>
        <color rgb="FFFFFFFF"/>
        <name val="Mangal"/>
      </font>
      <fill>
        <patternFill>
          <bgColor rgb="FF336600"/>
        </patternFill>
      </fill>
    </dxf>
    <dxf>
      <font>
        <color rgb="FF000000"/>
        <name val="Mangal"/>
      </font>
      <fill>
        <patternFill>
          <bgColor rgb="FFFF3333"/>
        </patternFill>
      </fill>
    </dxf>
    <dxf>
      <font>
        <color rgb="FF000000"/>
        <name val="Mangal"/>
      </font>
      <fill>
        <patternFill>
          <bgColor rgb="FFFFD320"/>
        </patternFill>
      </fill>
    </dxf>
    <dxf>
      <font>
        <color rgb="FF000000"/>
        <name val="Mangal"/>
      </font>
      <fill>
        <patternFill>
          <bgColor rgb="FFAECF00"/>
        </patternFill>
      </fill>
    </dxf>
    <dxf>
      <font>
        <color rgb="FFFFFFFF"/>
        <name val="Mangal"/>
      </font>
      <fill>
        <patternFill>
          <bgColor rgb="FF336600"/>
        </patternFill>
      </fill>
    </dxf>
    <dxf>
      <font>
        <color rgb="FF000000"/>
        <name val="Mangal"/>
      </font>
      <fill>
        <patternFill>
          <bgColor rgb="FFFF3333"/>
        </patternFill>
      </fill>
    </dxf>
    <dxf>
      <font>
        <color rgb="FF000000"/>
        <name val="Mangal"/>
      </font>
      <fill>
        <patternFill>
          <bgColor rgb="FFFFD320"/>
        </patternFill>
      </fill>
    </dxf>
    <dxf>
      <font>
        <color rgb="FF000000"/>
        <name val="Mangal"/>
      </font>
      <fill>
        <patternFill>
          <bgColor rgb="FFAECF00"/>
        </patternFill>
      </fill>
    </dxf>
    <dxf>
      <font>
        <color rgb="FFFFFFFF"/>
        <name val="Mangal"/>
      </font>
      <fill>
        <patternFill>
          <bgColor rgb="FF336600"/>
        </patternFill>
      </fill>
    </dxf>
    <dxf>
      <font>
        <color rgb="FF000000"/>
        <name val="Mangal"/>
      </font>
      <fill>
        <patternFill>
          <bgColor rgb="FFFF3333"/>
        </patternFill>
      </fill>
    </dxf>
    <dxf>
      <font>
        <color rgb="FF000000"/>
        <name val="Mangal"/>
      </font>
      <fill>
        <patternFill>
          <bgColor rgb="FFFFD320"/>
        </patternFill>
      </fill>
    </dxf>
    <dxf>
      <font>
        <color rgb="FF000000"/>
        <name val="Mangal"/>
      </font>
      <fill>
        <patternFill>
          <bgColor rgb="FFAECF00"/>
        </patternFill>
      </fill>
    </dxf>
    <dxf>
      <font>
        <color rgb="FFFFFFFF"/>
        <name val="Mangal"/>
      </font>
      <fill>
        <patternFill>
          <bgColor rgb="FF336600"/>
        </patternFill>
      </fill>
    </dxf>
    <dxf>
      <font>
        <color rgb="FF000000"/>
        <name val="Mangal"/>
      </font>
      <fill>
        <patternFill>
          <bgColor rgb="FFFF3333"/>
        </patternFill>
      </fill>
    </dxf>
    <dxf>
      <font>
        <color rgb="FF000000"/>
        <name val="Mangal"/>
      </font>
      <fill>
        <patternFill>
          <bgColor rgb="FFFFD320"/>
        </patternFill>
      </fill>
    </dxf>
    <dxf>
      <font>
        <color rgb="FF000000"/>
        <name val="Mangal"/>
      </font>
      <fill>
        <patternFill>
          <bgColor rgb="FFAECF00"/>
        </patternFill>
      </fill>
    </dxf>
    <dxf>
      <font>
        <color rgb="FFFFFFFF"/>
        <name val="Mangal"/>
      </font>
      <fill>
        <patternFill>
          <bgColor rgb="FF336600"/>
        </patternFill>
      </fill>
    </dxf>
    <dxf>
      <font>
        <color rgb="FF000000"/>
        <name val="Mangal"/>
      </font>
      <fill>
        <patternFill>
          <bgColor rgb="FFFF3333"/>
        </patternFill>
      </fill>
    </dxf>
    <dxf>
      <font>
        <color rgb="FF000000"/>
        <name val="Mangal"/>
      </font>
      <fill>
        <patternFill>
          <bgColor rgb="FFFFD320"/>
        </patternFill>
      </fill>
    </dxf>
    <dxf>
      <font>
        <color rgb="FF000000"/>
        <name val="Mangal"/>
      </font>
      <fill>
        <patternFill>
          <bgColor rgb="FFAECF00"/>
        </patternFill>
      </fill>
    </dxf>
    <dxf>
      <font>
        <color rgb="FFFFFFFF"/>
        <name val="Mangal"/>
      </font>
      <fill>
        <patternFill>
          <bgColor rgb="FF336600"/>
        </patternFill>
      </fill>
    </dxf>
    <dxf>
      <font>
        <color rgb="FFFFFFFF"/>
        <name val="Mangal"/>
      </font>
      <fill>
        <patternFill>
          <bgColor rgb="FF336600"/>
        </patternFill>
      </fill>
    </dxf>
    <dxf>
      <font>
        <color rgb="FF000000"/>
        <name val="Mangal"/>
      </font>
      <fill>
        <patternFill>
          <bgColor rgb="FFFF3333"/>
        </patternFill>
      </fill>
    </dxf>
    <dxf>
      <font>
        <color rgb="FF000000"/>
        <name val="Mangal"/>
      </font>
      <fill>
        <patternFill>
          <bgColor rgb="FFFFD320"/>
        </patternFill>
      </fill>
    </dxf>
    <dxf>
      <font>
        <color rgb="FF000000"/>
        <name val="Mangal"/>
      </font>
      <fill>
        <patternFill>
          <bgColor rgb="FFAECF00"/>
        </patternFill>
      </fill>
    </dxf>
    <dxf>
      <font>
        <color rgb="FF000000"/>
        <name val="Mangal"/>
      </font>
      <fill>
        <patternFill>
          <bgColor rgb="FFFF3333"/>
        </patternFill>
      </fill>
    </dxf>
    <dxf>
      <font>
        <color rgb="FF000000"/>
        <name val="Mangal"/>
      </font>
      <fill>
        <patternFill>
          <bgColor rgb="FFFFD320"/>
        </patternFill>
      </fill>
    </dxf>
    <dxf>
      <font>
        <color rgb="FF000000"/>
        <name val="Mangal"/>
      </font>
      <fill>
        <patternFill>
          <bgColor rgb="FFAECF00"/>
        </patternFill>
      </fill>
    </dxf>
    <dxf>
      <font>
        <color rgb="FFFFFFFF"/>
        <name val="Mangal"/>
      </font>
      <fill>
        <patternFill>
          <bgColor rgb="FF336600"/>
        </patternFill>
      </fill>
    </dxf>
    <dxf>
      <fill>
        <patternFill>
          <bgColor rgb="FFFFFF00"/>
        </patternFill>
      </fill>
    </dxf>
    <dxf>
      <font>
        <b/>
        <i val="0"/>
        <color theme="0"/>
      </font>
      <fill>
        <patternFill>
          <bgColor rgb="FFFF0000"/>
        </patternFill>
      </fill>
    </dxf>
    <dxf>
      <font>
        <b/>
        <i val="0"/>
        <color theme="0"/>
      </font>
      <fill>
        <patternFill>
          <bgColor rgb="FFFF0000"/>
        </patternFill>
      </fill>
    </dxf>
    <dxf>
      <font>
        <color rgb="FFFFFFFF"/>
        <name val="Mangal"/>
      </font>
      <fill>
        <patternFill>
          <bgColor rgb="FFFF3333"/>
        </patternFill>
      </fill>
    </dxf>
    <dxf>
      <font>
        <color rgb="FFFFFFFF"/>
        <name val="Mangal"/>
      </font>
      <fill>
        <patternFill>
          <bgColor rgb="FFFF3333"/>
        </patternFill>
      </fill>
    </dxf>
    <dxf>
      <font>
        <color rgb="FFFFFFFF"/>
        <name val="Mangal"/>
      </font>
      <fill>
        <patternFill>
          <bgColor rgb="FFFF3333"/>
        </patternFill>
      </fill>
    </dxf>
    <dxf>
      <font>
        <color rgb="FF000000"/>
        <name val="Mangal"/>
      </font>
      <fill>
        <patternFill>
          <bgColor rgb="FFFF3333"/>
        </patternFill>
      </fill>
    </dxf>
    <dxf>
      <font>
        <color rgb="FF000000"/>
        <name val="Mangal"/>
      </font>
      <fill>
        <patternFill>
          <bgColor rgb="FFFFD320"/>
        </patternFill>
      </fill>
    </dxf>
    <dxf>
      <font>
        <color rgb="FF000000"/>
        <name val="Mangal"/>
      </font>
      <fill>
        <patternFill>
          <bgColor rgb="FFAECF00"/>
        </patternFill>
      </fill>
    </dxf>
    <dxf>
      <font>
        <color rgb="FFFFFFFF"/>
        <name val="Mangal"/>
      </font>
      <fill>
        <patternFill>
          <bgColor rgb="FF336600"/>
        </patternFill>
      </fill>
    </dxf>
    <dxf>
      <font>
        <color rgb="FF000000"/>
        <name val="Mangal"/>
      </font>
      <fill>
        <patternFill>
          <bgColor rgb="FFFF3333"/>
        </patternFill>
      </fill>
    </dxf>
    <dxf>
      <font>
        <color rgb="FF000000"/>
        <name val="Mangal"/>
      </font>
      <fill>
        <patternFill>
          <bgColor rgb="FFFFD320"/>
        </patternFill>
      </fill>
    </dxf>
    <dxf>
      <font>
        <color rgb="FF000000"/>
        <name val="Mangal"/>
      </font>
      <fill>
        <patternFill>
          <bgColor rgb="FFAECF00"/>
        </patternFill>
      </fill>
    </dxf>
    <dxf>
      <font>
        <color rgb="FFFFFFFF"/>
        <name val="Mangal"/>
      </font>
      <fill>
        <patternFill>
          <bgColor rgb="FF336600"/>
        </patternFill>
      </fill>
    </dxf>
    <dxf>
      <font>
        <color rgb="FF000000"/>
        <name val="Mangal"/>
      </font>
      <fill>
        <patternFill>
          <bgColor rgb="FFFF3333"/>
        </patternFill>
      </fill>
    </dxf>
    <dxf>
      <font>
        <color rgb="FF000000"/>
        <name val="Mangal"/>
      </font>
      <fill>
        <patternFill>
          <bgColor rgb="FFFFD320"/>
        </patternFill>
      </fill>
    </dxf>
    <dxf>
      <font>
        <color rgb="FF000000"/>
        <name val="Mangal"/>
      </font>
      <fill>
        <patternFill>
          <bgColor rgb="FFAECF00"/>
        </patternFill>
      </fill>
    </dxf>
    <dxf>
      <font>
        <color rgb="FFFFFFFF"/>
        <name val="Mangal"/>
      </font>
      <fill>
        <patternFill>
          <bgColor rgb="FF336600"/>
        </patternFill>
      </fill>
    </dxf>
    <dxf>
      <font>
        <color rgb="FF000000"/>
        <name val="Mangal"/>
      </font>
      <fill>
        <patternFill>
          <bgColor rgb="FFFF3333"/>
        </patternFill>
      </fill>
    </dxf>
    <dxf>
      <font>
        <color rgb="FF000000"/>
        <name val="Mangal"/>
      </font>
      <fill>
        <patternFill>
          <bgColor rgb="FFFFD320"/>
        </patternFill>
      </fill>
    </dxf>
    <dxf>
      <font>
        <color rgb="FF000000"/>
        <name val="Mangal"/>
      </font>
      <fill>
        <patternFill>
          <bgColor rgb="FFAECF00"/>
        </patternFill>
      </fill>
    </dxf>
    <dxf>
      <font>
        <color rgb="FFFFFFFF"/>
        <name val="Mangal"/>
      </font>
      <fill>
        <patternFill>
          <bgColor rgb="FF336600"/>
        </patternFill>
      </fill>
    </dxf>
    <dxf>
      <font>
        <color rgb="FF000000"/>
        <name val="Mangal"/>
      </font>
      <fill>
        <patternFill>
          <bgColor rgb="FFFF3333"/>
        </patternFill>
      </fill>
    </dxf>
    <dxf>
      <font>
        <color rgb="FF000000"/>
        <name val="Mangal"/>
      </font>
      <fill>
        <patternFill>
          <bgColor rgb="FFFFD320"/>
        </patternFill>
      </fill>
    </dxf>
    <dxf>
      <font>
        <color rgb="FF000000"/>
        <name val="Mangal"/>
      </font>
      <fill>
        <patternFill>
          <bgColor rgb="FFAECF00"/>
        </patternFill>
      </fill>
    </dxf>
    <dxf>
      <font>
        <color rgb="FFFFFFFF"/>
        <name val="Mangal"/>
      </font>
      <fill>
        <patternFill>
          <bgColor rgb="FF336600"/>
        </patternFill>
      </fill>
    </dxf>
    <dxf>
      <font>
        <color rgb="FF000000"/>
        <name val="Mangal"/>
      </font>
      <fill>
        <patternFill>
          <bgColor rgb="FFFF3333"/>
        </patternFill>
      </fill>
    </dxf>
    <dxf>
      <font>
        <color rgb="FF000000"/>
        <name val="Mangal"/>
      </font>
      <fill>
        <patternFill>
          <bgColor rgb="FFFFD320"/>
        </patternFill>
      </fill>
    </dxf>
    <dxf>
      <font>
        <color rgb="FF000000"/>
        <name val="Mangal"/>
      </font>
      <fill>
        <patternFill>
          <bgColor rgb="FFAECF00"/>
        </patternFill>
      </fill>
    </dxf>
    <dxf>
      <font>
        <color rgb="FFFFFFFF"/>
        <name val="Mangal"/>
      </font>
      <fill>
        <patternFill>
          <bgColor rgb="FF336600"/>
        </patternFill>
      </fill>
    </dxf>
    <dxf>
      <font>
        <color rgb="FF000000"/>
        <name val="Mangal"/>
      </font>
      <fill>
        <patternFill>
          <bgColor rgb="FFFF3333"/>
        </patternFill>
      </fill>
    </dxf>
    <dxf>
      <font>
        <color rgb="FF000000"/>
        <name val="Mangal"/>
      </font>
      <fill>
        <patternFill>
          <bgColor rgb="FFFFD320"/>
        </patternFill>
      </fill>
    </dxf>
    <dxf>
      <font>
        <color rgb="FF000000"/>
        <name val="Mangal"/>
      </font>
      <fill>
        <patternFill>
          <bgColor rgb="FFAECF00"/>
        </patternFill>
      </fill>
    </dxf>
    <dxf>
      <font>
        <color rgb="FFFFFFFF"/>
        <name val="Mangal"/>
      </font>
      <fill>
        <patternFill>
          <bgColor rgb="FF336600"/>
        </patternFill>
      </fill>
    </dxf>
    <dxf>
      <font>
        <color rgb="FF000000"/>
        <name val="Mangal"/>
      </font>
      <fill>
        <patternFill>
          <bgColor rgb="FFFF3333"/>
        </patternFill>
      </fill>
    </dxf>
    <dxf>
      <font>
        <color rgb="FF000000"/>
        <name val="Mangal"/>
      </font>
      <fill>
        <patternFill>
          <bgColor rgb="FFFFD320"/>
        </patternFill>
      </fill>
    </dxf>
    <dxf>
      <font>
        <color rgb="FF000000"/>
        <name val="Mangal"/>
      </font>
      <fill>
        <patternFill>
          <bgColor rgb="FFAECF00"/>
        </patternFill>
      </fill>
    </dxf>
    <dxf>
      <font>
        <color rgb="FFFFFFFF"/>
        <name val="Mangal"/>
      </font>
      <fill>
        <patternFill>
          <bgColor rgb="FF336600"/>
        </patternFill>
      </fill>
    </dxf>
    <dxf>
      <font>
        <color rgb="FF000000"/>
        <name val="Mangal"/>
      </font>
      <fill>
        <patternFill>
          <bgColor rgb="FFFF3333"/>
        </patternFill>
      </fill>
    </dxf>
    <dxf>
      <font>
        <color rgb="FF000000"/>
        <name val="Mangal"/>
      </font>
      <fill>
        <patternFill>
          <bgColor rgb="FFFFD320"/>
        </patternFill>
      </fill>
    </dxf>
    <dxf>
      <font>
        <color rgb="FF000000"/>
        <name val="Mangal"/>
      </font>
      <fill>
        <patternFill>
          <bgColor rgb="FFAECF00"/>
        </patternFill>
      </fill>
    </dxf>
    <dxf>
      <font>
        <color rgb="FFFFFFFF"/>
        <name val="Mangal"/>
      </font>
      <fill>
        <patternFill>
          <bgColor rgb="FF336600"/>
        </patternFill>
      </fill>
    </dxf>
    <dxf>
      <font>
        <color rgb="FF000000"/>
        <name val="Mangal"/>
      </font>
      <fill>
        <patternFill>
          <bgColor rgb="FFFF3333"/>
        </patternFill>
      </fill>
    </dxf>
    <dxf>
      <font>
        <color rgb="FF000000"/>
        <name val="Mangal"/>
      </font>
      <fill>
        <patternFill>
          <bgColor rgb="FFFFD320"/>
        </patternFill>
      </fill>
    </dxf>
    <dxf>
      <font>
        <color rgb="FF000000"/>
        <name val="Mangal"/>
      </font>
      <fill>
        <patternFill>
          <bgColor rgb="FFAECF00"/>
        </patternFill>
      </fill>
    </dxf>
    <dxf>
      <font>
        <color rgb="FFFFFFFF"/>
        <name val="Mangal"/>
      </font>
      <fill>
        <patternFill>
          <bgColor rgb="FF336600"/>
        </patternFill>
      </fill>
    </dxf>
    <dxf>
      <font>
        <color rgb="FF000000"/>
        <name val="Mangal"/>
      </font>
      <fill>
        <patternFill>
          <bgColor rgb="FFFF3333"/>
        </patternFill>
      </fill>
    </dxf>
    <dxf>
      <font>
        <color rgb="FF000000"/>
        <name val="Mangal"/>
      </font>
      <fill>
        <patternFill>
          <bgColor rgb="FFFFD320"/>
        </patternFill>
      </fill>
    </dxf>
    <dxf>
      <font>
        <color rgb="FF000000"/>
        <name val="Mangal"/>
      </font>
      <fill>
        <patternFill>
          <bgColor rgb="FFAECF00"/>
        </patternFill>
      </fill>
    </dxf>
    <dxf>
      <font>
        <color rgb="FFFFFFFF"/>
        <name val="Mangal"/>
      </font>
      <fill>
        <patternFill>
          <bgColor rgb="FF336600"/>
        </patternFill>
      </fill>
    </dxf>
  </dxfs>
  <tableStyles count="0" defaultTableStyle="TableStyleMedium2" defaultPivotStyle="PivotStyleLight16"/>
  <colors>
    <indexedColors>
      <rgbColor rgb="FF000000"/>
      <rgbColor rgb="FFFFFFFF"/>
      <rgbColor rgb="FFC5000B"/>
      <rgbColor rgb="FF00FF00"/>
      <rgbColor rgb="FF0000FF"/>
      <rgbColor rgb="FFFFFF00"/>
      <rgbColor rgb="FFFF00FF"/>
      <rgbColor rgb="FF00FFFF"/>
      <rgbColor rgb="FF7E0021"/>
      <rgbColor rgb="FF336600"/>
      <rgbColor rgb="FF000080"/>
      <rgbColor rgb="FF669900"/>
      <rgbColor rgb="FF800080"/>
      <rgbColor rgb="FF008080"/>
      <rgbColor rgb="FFCCCCCC"/>
      <rgbColor rgb="FF996699"/>
      <rgbColor rgb="FF9999FF"/>
      <rgbColor rgb="FF993366"/>
      <rgbColor rgb="FFFFFFCC"/>
      <rgbColor rgb="FFCFE7F5"/>
      <rgbColor rgb="FF660066"/>
      <rgbColor rgb="FFFF8080"/>
      <rgbColor rgb="FF0066CC"/>
      <rgbColor rgb="FF99CC66"/>
      <rgbColor rgb="FF000080"/>
      <rgbColor rgb="FFFF00FF"/>
      <rgbColor rgb="FFFFFF00"/>
      <rgbColor rgb="FF00FFFF"/>
      <rgbColor rgb="FF800080"/>
      <rgbColor rgb="FF800000"/>
      <rgbColor rgb="FF008080"/>
      <rgbColor rgb="FF0000FF"/>
      <rgbColor rgb="FF00CCFF"/>
      <rgbColor rgb="FFEEEEEE"/>
      <rgbColor rgb="FFCCFFCC"/>
      <rgbColor rgb="FFFFFF99"/>
      <rgbColor rgb="FF99CCFF"/>
      <rgbColor rgb="FFFF99CC"/>
      <rgbColor rgb="FFCC99FF"/>
      <rgbColor rgb="FFFFCCCC"/>
      <rgbColor rgb="FF3366FF"/>
      <rgbColor rgb="FF33CCCC"/>
      <rgbColor rgb="FFAECF00"/>
      <rgbColor rgb="FFFFD320"/>
      <rgbColor rgb="FFFF9900"/>
      <rgbColor rgb="FFFF3333"/>
      <rgbColor rgb="FF9966CC"/>
      <rgbColor rgb="FFB3B3B3"/>
      <rgbColor rgb="FF004586"/>
      <rgbColor rgb="FF579D1C"/>
      <rgbColor rgb="FF003300"/>
      <rgbColor rgb="FF333300"/>
      <rgbColor rgb="FF993300"/>
      <rgbColor rgb="FF993366"/>
      <rgbColor rgb="FF3333FF"/>
      <rgbColor rgb="FF333333"/>
      <rgbColor rgb="00003366"/>
      <rgbColor rgb="00339966"/>
      <rgbColor rgb="00003300"/>
      <rgbColor rgb="00333300"/>
      <rgbColor rgb="00993300"/>
      <rgbColor rgb="00993366"/>
      <rgbColor rgb="00333399"/>
      <rgbColor rgb="00333333"/>
    </indexedColors>
    <mruColors>
      <color rgb="FFEEEEEE"/>
      <color rgb="FF863A55"/>
      <color rgb="FF763A6B"/>
      <color rgb="FF8B457E"/>
      <color rgb="FFC606A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3.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5.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7.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5718180513703501"/>
          <c:y val="0.16829015544041501"/>
          <c:w val="0.27530492179652699"/>
          <c:h val="0.66341968911917104"/>
        </c:manualLayout>
      </c:layout>
      <c:radarChart>
        <c:radarStyle val="filled"/>
        <c:varyColors val="1"/>
        <c:ser>
          <c:idx val="0"/>
          <c:order val="0"/>
          <c:spPr>
            <a:solidFill>
              <a:schemeClr val="accent6">
                <a:alpha val="30000"/>
              </a:schemeClr>
            </a:solidFill>
            <a:ln w="25400">
              <a:solidFill>
                <a:schemeClr val="accent6"/>
              </a:solidFill>
              <a:prstDash val="sysDot"/>
            </a:ln>
            <a:effectLst/>
          </c:spP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accent6"/>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Ref>
              <c:f>(Organisation!$A$5,Organisation!$A$28,Organisation!$A$35,Organisation!$A$50)</c:f>
              <c:strCache>
                <c:ptCount val="4"/>
                <c:pt idx="0">
                  <c:v>Organisation des acteurs</c:v>
                </c:pt>
                <c:pt idx="1">
                  <c:v>Organisation des contrôles</c:v>
                </c:pt>
                <c:pt idx="2">
                  <c:v>Organisation du système d'information</c:v>
                </c:pt>
                <c:pt idx="3">
                  <c:v>Organisation de la protection des actifs</c:v>
                </c:pt>
              </c:strCache>
            </c:strRef>
          </c:cat>
          <c:val>
            <c:numRef>
              <c:f>(Organisation!$G$26,Organisation!$G$33,Organisation!$G$48,Organisation!$G$55)</c:f>
              <c:numCache>
                <c:formatCode>0.0</c:formatCode>
                <c:ptCount val="4"/>
                <c:pt idx="0">
                  <c:v>0</c:v>
                </c:pt>
                <c:pt idx="1">
                  <c:v>0</c:v>
                </c:pt>
                <c:pt idx="2">
                  <c:v>0</c:v>
                </c:pt>
                <c:pt idx="3">
                  <c:v>0</c:v>
                </c:pt>
              </c:numCache>
            </c:numRef>
          </c:val>
          <c:extLst>
            <c:ext xmlns:c16="http://schemas.microsoft.com/office/drawing/2014/chart" uri="{C3380CC4-5D6E-409C-BE32-E72D297353CC}">
              <c16:uniqueId val="{00000012-4556-4D8A-9B62-051A8C2D2F6C}"/>
            </c:ext>
          </c:extLst>
        </c:ser>
        <c:dLbls>
          <c:showLegendKey val="0"/>
          <c:showVal val="1"/>
          <c:showCatName val="0"/>
          <c:showSerName val="0"/>
          <c:showPercent val="0"/>
          <c:showBubbleSize val="0"/>
        </c:dLbls>
        <c:axId val="29802199"/>
        <c:axId val="17427789"/>
      </c:radarChart>
      <c:catAx>
        <c:axId val="2980219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fr-FR"/>
          </a:p>
        </c:txPr>
        <c:crossAx val="17427789"/>
        <c:crosses val="autoZero"/>
        <c:auto val="1"/>
        <c:lblAlgn val="ctr"/>
        <c:lblOffset val="100"/>
        <c:noMultiLvlLbl val="1"/>
      </c:catAx>
      <c:valAx>
        <c:axId val="17427789"/>
        <c:scaling>
          <c:orientation val="minMax"/>
          <c:max val="4"/>
          <c:min val="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29802199"/>
        <c:crossesAt val="1"/>
        <c:crossBetween val="between"/>
        <c:majorUnit val="1"/>
        <c:minorUnit val="0.5"/>
      </c:valAx>
      <c:spPr>
        <a:noFill/>
        <a:ln>
          <a:noFill/>
        </a:ln>
        <a:effectLst/>
      </c:spPr>
    </c:plotArea>
    <c:plotVisOnly val="1"/>
    <c:dispBlanksAs val="gap"/>
    <c:showDLblsOverMax val="1"/>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c:style val="2"/>
  <c:chart>
    <c:autoTitleDeleted val="1"/>
    <c:plotArea>
      <c:layout>
        <c:manualLayout>
          <c:layoutTarget val="inner"/>
          <c:xMode val="edge"/>
          <c:yMode val="edge"/>
          <c:x val="0.384930291145401"/>
          <c:y val="0.197138750085564"/>
          <c:w val="0.237439523632304"/>
          <c:h val="0.56773221986446698"/>
        </c:manualLayout>
      </c:layout>
      <c:radarChart>
        <c:radarStyle val="filled"/>
        <c:varyColors val="1"/>
        <c:ser>
          <c:idx val="0"/>
          <c:order val="0"/>
          <c:spPr>
            <a:solidFill>
              <a:srgbClr val="7030A0">
                <a:alpha val="26000"/>
              </a:srgbClr>
            </a:solidFill>
          </c:spPr>
          <c:dLbls>
            <c:spPr>
              <a:noFill/>
              <a:ln>
                <a:noFill/>
              </a:ln>
              <a:effectLst/>
            </c:spPr>
            <c:txPr>
              <a:bodyPr wrap="square" lIns="38100" tIns="19050" rIns="38100" bIns="19050" anchor="ctr">
                <a:spAutoFit/>
              </a:bodyPr>
              <a:lstStyle/>
              <a:p>
                <a:pPr>
                  <a:defRPr sz="900" b="1" baseline="0">
                    <a:solidFill>
                      <a:srgbClr val="7030A0"/>
                    </a:solidFill>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(Organisation!$D$5,Organisation!$D$9,Organisation!$D$13,Organisation!$D$17,Organisation!$D$21,Organisation!$D$28,Organisation!$D$35,Organisation!$D$39,Organisation!$D$43,Organisation!$D$50)</c:f>
              <c:strCache>
                <c:ptCount val="10"/>
                <c:pt idx="0">
                  <c:v>Acteurs - Recensement et définition des tâches</c:v>
                </c:pt>
                <c:pt idx="1">
                  <c:v>Acteurs - Attribution des tâches et des habilitations juridiques et informatiques correspondantes</c:v>
                </c:pt>
                <c:pt idx="2">
                  <c:v>Acteurs - Organisation de la suppléance et de la polyvalence</c:v>
                </c:pt>
                <c:pt idx="3">
                  <c:v>Acteurs - Respect de l'incompatibilité de certaines tâches</c:v>
                </c:pt>
                <c:pt idx="4">
                  <c:v>Acteurs - Systématisation de la séparation des tâches</c:v>
                </c:pt>
                <c:pt idx="5">
                  <c:v>Contrôles - Définition d'une politique de contrôle</c:v>
                </c:pt>
                <c:pt idx="6">
                  <c:v>SI - Intégration du système d'information</c:v>
                </c:pt>
                <c:pt idx="7">
                  <c:v>SI - Mise en place d'accès différenciés au système d'information</c:v>
                </c:pt>
                <c:pt idx="8">
                  <c:v>SI - Embarquement de contrôles dans le système d'information</c:v>
                </c:pt>
                <c:pt idx="9">
                  <c:v>Protection des actifs - Recensement et protection des fonds, valeurs et biens</c:v>
                </c:pt>
              </c:strCache>
            </c:strRef>
          </c:cat>
          <c:val>
            <c:numRef>
              <c:f>(Organisation!$G$5,Organisation!$G$9,Organisation!$G$13,Organisation!$G$17,Organisation!$G$21,Organisation!$G$28,Organisation!$G$35,Organisation!$G$39,Organisation!$G$43,Organisation!$G$50)</c:f>
              <c:numCache>
                <c:formatCode>General</c:formatCode>
                <c:ptCount val="10"/>
              </c:numCache>
            </c:numRef>
          </c:val>
          <c:extLst>
            <c:ext xmlns:c16="http://schemas.microsoft.com/office/drawing/2014/chart" uri="{C3380CC4-5D6E-409C-BE32-E72D297353CC}">
              <c16:uniqueId val="{00000000-35AA-420E-A9EC-4D609448EBBB}"/>
            </c:ext>
          </c:extLst>
        </c:ser>
        <c:dLbls>
          <c:showLegendKey val="0"/>
          <c:showVal val="0"/>
          <c:showCatName val="0"/>
          <c:showSerName val="0"/>
          <c:showPercent val="0"/>
          <c:showBubbleSize val="0"/>
        </c:dLbls>
        <c:axId val="82500068"/>
        <c:axId val="88922308"/>
      </c:radarChart>
      <c:catAx>
        <c:axId val="82500068"/>
        <c:scaling>
          <c:orientation val="minMax"/>
        </c:scaling>
        <c:delete val="0"/>
        <c:axPos val="b"/>
        <c:majorGridlines>
          <c:spPr>
            <a:ln>
              <a:solidFill>
                <a:srgbClr val="B3B3B3"/>
              </a:solidFill>
            </a:ln>
          </c:spPr>
        </c:majorGridlines>
        <c:numFmt formatCode="General" sourceLinked="1"/>
        <c:majorTickMark val="out"/>
        <c:minorTickMark val="none"/>
        <c:tickLblPos val="nextTo"/>
        <c:spPr>
          <a:ln>
            <a:solidFill>
              <a:srgbClr val="B3B3B3"/>
            </a:solidFill>
          </a:ln>
        </c:spPr>
        <c:txPr>
          <a:bodyPr anchor="ctr" anchorCtr="1"/>
          <a:lstStyle/>
          <a:p>
            <a:pPr>
              <a:defRPr sz="900" b="1" strike="noStrike" spc="-1" baseline="0">
                <a:solidFill>
                  <a:srgbClr val="000000"/>
                </a:solidFill>
                <a:uFill>
                  <a:solidFill>
                    <a:srgbClr val="FFFFFF"/>
                  </a:solidFill>
                </a:uFill>
                <a:latin typeface="Arial"/>
              </a:defRPr>
            </a:pPr>
            <a:endParaRPr lang="fr-FR"/>
          </a:p>
        </c:txPr>
        <c:crossAx val="88922308"/>
        <c:crosses val="autoZero"/>
        <c:auto val="1"/>
        <c:lblAlgn val="ctr"/>
        <c:lblOffset val="100"/>
        <c:noMultiLvlLbl val="1"/>
      </c:catAx>
      <c:valAx>
        <c:axId val="88922308"/>
        <c:scaling>
          <c:orientation val="minMax"/>
          <c:max val="4"/>
          <c:min val="0"/>
        </c:scaling>
        <c:delete val="0"/>
        <c:axPos val="l"/>
        <c:majorGridlines>
          <c:spPr>
            <a:ln w="18000" cap="rnd">
              <a:solidFill>
                <a:srgbClr val="B3B3B3"/>
              </a:solidFill>
              <a:round/>
            </a:ln>
          </c:spPr>
        </c:majorGridlines>
        <c:numFmt formatCode="0" sourceLinked="0"/>
        <c:majorTickMark val="out"/>
        <c:minorTickMark val="none"/>
        <c:tickLblPos val="nextTo"/>
        <c:spPr>
          <a:ln>
            <a:solidFill>
              <a:srgbClr val="B3B3B3"/>
            </a:solidFill>
          </a:ln>
        </c:spPr>
        <c:txPr>
          <a:bodyPr/>
          <a:lstStyle/>
          <a:p>
            <a:pPr>
              <a:defRPr sz="900" b="0" strike="noStrike" spc="-1" baseline="0">
                <a:solidFill>
                  <a:srgbClr val="333333"/>
                </a:solidFill>
                <a:uFill>
                  <a:solidFill>
                    <a:srgbClr val="FFFFFF"/>
                  </a:solidFill>
                </a:uFill>
                <a:latin typeface="Arial"/>
              </a:defRPr>
            </a:pPr>
            <a:endParaRPr lang="fr-FR"/>
          </a:p>
        </c:txPr>
        <c:crossAx val="82500068"/>
        <c:crossesAt val="1"/>
        <c:crossBetween val="between"/>
        <c:majorUnit val="1"/>
        <c:minorUnit val="0.5"/>
      </c:valAx>
      <c:spPr>
        <a:noFill/>
        <a:ln>
          <a:solidFill>
            <a:srgbClr val="B3B3B3"/>
          </a:solidFill>
        </a:ln>
      </c:spPr>
    </c:plotArea>
    <c:plotVisOnly val="0"/>
    <c:dispBlanksAs val="gap"/>
    <c:showDLblsOverMax val="1"/>
  </c:chart>
  <c:spPr>
    <a:solidFill>
      <a:srgbClr val="FFFFFF"/>
    </a:solidFill>
    <a:ln>
      <a:noFill/>
    </a:ln>
  </c:spPr>
  <c:printSettings>
    <c:headerFooter/>
    <c:pageMargins b="0.75" l="0.7" r="0.7" t="0.75" header="0.3" footer="0.3"/>
    <c:pageSetup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5718180513703501"/>
          <c:y val="0.16829015544041501"/>
          <c:w val="0.27530492179652699"/>
          <c:h val="0.66341968911917104"/>
        </c:manualLayout>
      </c:layout>
      <c:radarChart>
        <c:radarStyle val="filled"/>
        <c:varyColors val="1"/>
        <c:ser>
          <c:idx val="0"/>
          <c:order val="0"/>
          <c:spPr>
            <a:solidFill>
              <a:schemeClr val="accent6">
                <a:alpha val="30000"/>
              </a:schemeClr>
            </a:solidFill>
            <a:ln w="25400">
              <a:solidFill>
                <a:schemeClr val="accent6"/>
              </a:solidFill>
              <a:prstDash val="sysDot"/>
            </a:ln>
            <a:effectLst/>
          </c:spP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accent6"/>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Ref>
              <c:f>(Documentation!$A$5,Documentation!$A$12,Documentation!$A$27,Documentation!$A$34,Documentation!$A$49)</c:f>
              <c:strCache>
                <c:ptCount val="5"/>
                <c:pt idx="0">
                  <c:v>Documentation de l'organisation</c:v>
                </c:pt>
                <c:pt idx="1">
                  <c:v>Documentation des procédures et des contrôles</c:v>
                </c:pt>
                <c:pt idx="2">
                  <c:v>Documentation des risques</c:v>
                </c:pt>
                <c:pt idx="3">
                  <c:v>Documentation du système d'information</c:v>
                </c:pt>
                <c:pt idx="4">
                  <c:v>Formation</c:v>
                </c:pt>
              </c:strCache>
            </c:strRef>
          </c:cat>
          <c:val>
            <c:numRef>
              <c:f>(Documentation!$G$10,Documentation!$G$25,Documentation!$G$32,Documentation!$G$47,Documentation!$G$58)</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ED83-400E-BBBF-A5D13CEFEE71}"/>
            </c:ext>
          </c:extLst>
        </c:ser>
        <c:dLbls>
          <c:showLegendKey val="0"/>
          <c:showVal val="1"/>
          <c:showCatName val="0"/>
          <c:showSerName val="0"/>
          <c:showPercent val="0"/>
          <c:showBubbleSize val="0"/>
        </c:dLbls>
        <c:axId val="29802199"/>
        <c:axId val="17427789"/>
      </c:radarChart>
      <c:catAx>
        <c:axId val="2980219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fr-FR"/>
          </a:p>
        </c:txPr>
        <c:crossAx val="17427789"/>
        <c:crosses val="autoZero"/>
        <c:auto val="1"/>
        <c:lblAlgn val="ctr"/>
        <c:lblOffset val="100"/>
        <c:noMultiLvlLbl val="1"/>
      </c:catAx>
      <c:valAx>
        <c:axId val="17427789"/>
        <c:scaling>
          <c:orientation val="minMax"/>
          <c:max val="4"/>
          <c:min val="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29802199"/>
        <c:crossesAt val="1"/>
        <c:crossBetween val="between"/>
        <c:majorUnit val="1"/>
        <c:minorUnit val="0.5"/>
      </c:valAx>
      <c:spPr>
        <a:noFill/>
        <a:ln>
          <a:noFill/>
        </a:ln>
        <a:effectLst/>
      </c:spPr>
    </c:plotArea>
    <c:plotVisOnly val="1"/>
    <c:dispBlanksAs val="gap"/>
    <c:showDLblsOverMax val="1"/>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84930291145401"/>
          <c:y val="0.197138750085564"/>
          <c:w val="0.237439523632304"/>
          <c:h val="0.56773221986446698"/>
        </c:manualLayout>
      </c:layout>
      <c:radarChart>
        <c:radarStyle val="filled"/>
        <c:varyColors val="1"/>
        <c:ser>
          <c:idx val="0"/>
          <c:order val="0"/>
          <c:spPr>
            <a:solidFill>
              <a:srgbClr val="7030A0">
                <a:alpha val="26000"/>
              </a:srgbClr>
            </a:solidFill>
          </c:spPr>
          <c:dLbls>
            <c:spPr>
              <a:noFill/>
              <a:ln>
                <a:noFill/>
              </a:ln>
              <a:effectLst/>
            </c:spPr>
            <c:txPr>
              <a:bodyPr wrap="square" lIns="38100" tIns="19050" rIns="38100" bIns="19050" anchor="ctr">
                <a:spAutoFit/>
              </a:bodyPr>
              <a:lstStyle/>
              <a:p>
                <a:pPr>
                  <a:defRPr sz="900" b="1" baseline="0">
                    <a:solidFill>
                      <a:srgbClr val="7030A0"/>
                    </a:solidFill>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(Documentation!$D$5,Documentation!$D$12,Documentation!$D$16,Documentation!$D$20,Documentation!$D$27,Documentation!$D$34,Documentation!$D$38,Documentation!$D$42,Documentation!$D$49,Documentation!$D$53)</c:f>
              <c:strCache>
                <c:ptCount val="10"/>
                <c:pt idx="0">
                  <c:v>Organisation - Diffusion d'OFN complets et actualisés</c:v>
                </c:pt>
                <c:pt idx="1">
                  <c:v>Procédures/contrôles - Exhaustivité de la documentation</c:v>
                </c:pt>
                <c:pt idx="2">
                  <c:v>Procédures/contrôles - Accessibilité de la documentation</c:v>
                </c:pt>
                <c:pt idx="3">
                  <c:v>Procédures/contrôles - Actualisation de la documentation</c:v>
                </c:pt>
                <c:pt idx="4">
                  <c:v>Risques - Mise à disposition de supports d'analyse des risques</c:v>
                </c:pt>
                <c:pt idx="5">
                  <c:v>SI - Documentation de la conception applicative</c:v>
                </c:pt>
                <c:pt idx="6">
                  <c:v>SI - Encadrement de l'emploi des applications</c:v>
                </c:pt>
                <c:pt idx="7">
                  <c:v>SI - Documentation de l'utilisation des applications</c:v>
                </c:pt>
                <c:pt idx="8">
                  <c:v>Formation - Organisation de l'offre de formation et couverture des besoins</c:v>
                </c:pt>
                <c:pt idx="9">
                  <c:v>Formation - Pertinence et actualisation des modules de formation</c:v>
                </c:pt>
              </c:strCache>
            </c:strRef>
          </c:cat>
          <c:val>
            <c:numRef>
              <c:f>(Documentation!$G$5,Documentation!$G$12,Documentation!$G$16,Documentation!$G$20,Documentation!$G$27,Documentation!$G$34,Documentation!$G$38,Documentation!$G$42,Documentation!$G$49,Documentation!$G$53)</c:f>
              <c:numCache>
                <c:formatCode>General</c:formatCode>
                <c:ptCount val="10"/>
              </c:numCache>
            </c:numRef>
          </c:val>
          <c:extLst>
            <c:ext xmlns:c16="http://schemas.microsoft.com/office/drawing/2014/chart" uri="{C3380CC4-5D6E-409C-BE32-E72D297353CC}">
              <c16:uniqueId val="{00000000-A6D8-4F73-A88B-93EC5B40DD29}"/>
            </c:ext>
          </c:extLst>
        </c:ser>
        <c:dLbls>
          <c:showLegendKey val="0"/>
          <c:showVal val="0"/>
          <c:showCatName val="0"/>
          <c:showSerName val="0"/>
          <c:showPercent val="0"/>
          <c:showBubbleSize val="0"/>
        </c:dLbls>
        <c:axId val="82500068"/>
        <c:axId val="88922308"/>
      </c:radarChart>
      <c:catAx>
        <c:axId val="82500068"/>
        <c:scaling>
          <c:orientation val="minMax"/>
        </c:scaling>
        <c:delete val="0"/>
        <c:axPos val="b"/>
        <c:majorGridlines>
          <c:spPr>
            <a:ln>
              <a:solidFill>
                <a:srgbClr val="B3B3B3"/>
              </a:solidFill>
            </a:ln>
          </c:spPr>
        </c:majorGridlines>
        <c:numFmt formatCode="General" sourceLinked="1"/>
        <c:majorTickMark val="out"/>
        <c:minorTickMark val="none"/>
        <c:tickLblPos val="nextTo"/>
        <c:spPr>
          <a:ln>
            <a:solidFill>
              <a:srgbClr val="B3B3B3"/>
            </a:solidFill>
          </a:ln>
        </c:spPr>
        <c:txPr>
          <a:bodyPr anchor="ctr" anchorCtr="1"/>
          <a:lstStyle/>
          <a:p>
            <a:pPr>
              <a:defRPr sz="900" b="1" strike="noStrike" spc="-1" baseline="0">
                <a:solidFill>
                  <a:srgbClr val="000000"/>
                </a:solidFill>
                <a:uFill>
                  <a:solidFill>
                    <a:srgbClr val="FFFFFF"/>
                  </a:solidFill>
                </a:uFill>
                <a:latin typeface="Arial"/>
              </a:defRPr>
            </a:pPr>
            <a:endParaRPr lang="fr-FR"/>
          </a:p>
        </c:txPr>
        <c:crossAx val="88922308"/>
        <c:crosses val="autoZero"/>
        <c:auto val="1"/>
        <c:lblAlgn val="ctr"/>
        <c:lblOffset val="100"/>
        <c:noMultiLvlLbl val="1"/>
      </c:catAx>
      <c:valAx>
        <c:axId val="88922308"/>
        <c:scaling>
          <c:orientation val="minMax"/>
          <c:max val="4"/>
          <c:min val="0"/>
        </c:scaling>
        <c:delete val="0"/>
        <c:axPos val="l"/>
        <c:majorGridlines>
          <c:spPr>
            <a:ln w="18000" cap="rnd">
              <a:solidFill>
                <a:srgbClr val="B3B3B3"/>
              </a:solidFill>
              <a:round/>
            </a:ln>
          </c:spPr>
        </c:majorGridlines>
        <c:numFmt formatCode="0" sourceLinked="0"/>
        <c:majorTickMark val="out"/>
        <c:minorTickMark val="none"/>
        <c:tickLblPos val="nextTo"/>
        <c:spPr>
          <a:ln>
            <a:solidFill>
              <a:srgbClr val="B3B3B3"/>
            </a:solidFill>
          </a:ln>
        </c:spPr>
        <c:txPr>
          <a:bodyPr/>
          <a:lstStyle/>
          <a:p>
            <a:pPr>
              <a:defRPr sz="900" b="0" strike="noStrike" spc="-1" baseline="0">
                <a:solidFill>
                  <a:srgbClr val="333333"/>
                </a:solidFill>
                <a:uFill>
                  <a:solidFill>
                    <a:srgbClr val="FFFFFF"/>
                  </a:solidFill>
                </a:uFill>
                <a:latin typeface="Arial"/>
              </a:defRPr>
            </a:pPr>
            <a:endParaRPr lang="fr-FR"/>
          </a:p>
        </c:txPr>
        <c:crossAx val="82500068"/>
        <c:crossesAt val="1"/>
        <c:crossBetween val="between"/>
        <c:majorUnit val="1"/>
        <c:minorUnit val="0.5"/>
      </c:valAx>
      <c:spPr>
        <a:noFill/>
        <a:ln>
          <a:solidFill>
            <a:srgbClr val="B3B3B3"/>
          </a:solidFill>
        </a:ln>
      </c:spPr>
    </c:plotArea>
    <c:plotVisOnly val="0"/>
    <c:dispBlanksAs val="gap"/>
    <c:showDLblsOverMax val="1"/>
  </c:chart>
  <c:spPr>
    <a:solidFill>
      <a:srgbClr val="FFFFFF"/>
    </a:solidFill>
    <a:ln>
      <a:noFill/>
    </a:ln>
  </c:spPr>
  <c:printSettings>
    <c:headerFooter/>
    <c:pageMargins b="0.75" l="0.7" r="0.7" t="0.75" header="0.3" footer="0.3"/>
    <c:pageSetup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5718180513703501"/>
          <c:y val="0.16829015544041501"/>
          <c:w val="0.27530492179652699"/>
          <c:h val="0.66341968911917104"/>
        </c:manualLayout>
      </c:layout>
      <c:radarChart>
        <c:radarStyle val="filled"/>
        <c:varyColors val="1"/>
        <c:ser>
          <c:idx val="0"/>
          <c:order val="0"/>
          <c:spPr>
            <a:solidFill>
              <a:schemeClr val="accent6">
                <a:alpha val="30000"/>
              </a:schemeClr>
            </a:solidFill>
            <a:ln w="25400">
              <a:solidFill>
                <a:schemeClr val="accent6"/>
              </a:solidFill>
              <a:prstDash val="sysDot"/>
            </a:ln>
            <a:effectLst/>
          </c:spP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accent6"/>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Ref>
              <c:f>(Traçabilité!$A$5,Traçabilité!$A$12,Traçabilité!$A$27)</c:f>
              <c:strCache>
                <c:ptCount val="3"/>
                <c:pt idx="0">
                  <c:v>Traçabilité des acteurs</c:v>
                </c:pt>
                <c:pt idx="1">
                  <c:v>Traçabilité des opérations</c:v>
                </c:pt>
                <c:pt idx="2">
                  <c:v>Traçabilité des contrôles</c:v>
                </c:pt>
              </c:strCache>
            </c:strRef>
          </c:cat>
          <c:val>
            <c:numRef>
              <c:f>(Traçabilité!$G$10,Traçabilité!$G$25,Traçabilité!$G$36)</c:f>
              <c:numCache>
                <c:formatCode>0.0</c:formatCode>
                <c:ptCount val="3"/>
                <c:pt idx="0">
                  <c:v>0</c:v>
                </c:pt>
                <c:pt idx="1">
                  <c:v>0</c:v>
                </c:pt>
                <c:pt idx="2">
                  <c:v>0</c:v>
                </c:pt>
              </c:numCache>
            </c:numRef>
          </c:val>
          <c:extLst>
            <c:ext xmlns:c16="http://schemas.microsoft.com/office/drawing/2014/chart" uri="{C3380CC4-5D6E-409C-BE32-E72D297353CC}">
              <c16:uniqueId val="{00000000-6901-4E70-BD8D-0A7F1B57955C}"/>
            </c:ext>
          </c:extLst>
        </c:ser>
        <c:dLbls>
          <c:showLegendKey val="0"/>
          <c:showVal val="1"/>
          <c:showCatName val="0"/>
          <c:showSerName val="0"/>
          <c:showPercent val="0"/>
          <c:showBubbleSize val="0"/>
        </c:dLbls>
        <c:axId val="29802199"/>
        <c:axId val="17427789"/>
      </c:radarChart>
      <c:catAx>
        <c:axId val="2980219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fr-FR"/>
          </a:p>
        </c:txPr>
        <c:crossAx val="17427789"/>
        <c:crosses val="autoZero"/>
        <c:auto val="1"/>
        <c:lblAlgn val="ctr"/>
        <c:lblOffset val="100"/>
        <c:noMultiLvlLbl val="1"/>
      </c:catAx>
      <c:valAx>
        <c:axId val="17427789"/>
        <c:scaling>
          <c:orientation val="minMax"/>
          <c:max val="4"/>
          <c:min val="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29802199"/>
        <c:crossesAt val="1"/>
        <c:crossBetween val="between"/>
        <c:majorUnit val="1"/>
        <c:minorUnit val="0.5"/>
      </c:valAx>
      <c:spPr>
        <a:noFill/>
        <a:ln>
          <a:noFill/>
        </a:ln>
        <a:effectLst/>
      </c:spPr>
    </c:plotArea>
    <c:plotVisOnly val="1"/>
    <c:dispBlanksAs val="gap"/>
    <c:showDLblsOverMax val="1"/>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84930291145401"/>
          <c:y val="0.197138750085564"/>
          <c:w val="0.237439523632304"/>
          <c:h val="0.56773221986446698"/>
        </c:manualLayout>
      </c:layout>
      <c:radarChart>
        <c:radarStyle val="filled"/>
        <c:varyColors val="1"/>
        <c:ser>
          <c:idx val="0"/>
          <c:order val="0"/>
          <c:spPr>
            <a:solidFill>
              <a:srgbClr val="7030A0">
                <a:alpha val="26000"/>
              </a:srgbClr>
            </a:solidFill>
          </c:spPr>
          <c:dLbls>
            <c:spPr>
              <a:noFill/>
              <a:ln>
                <a:noFill/>
              </a:ln>
              <a:effectLst/>
            </c:spPr>
            <c:txPr>
              <a:bodyPr wrap="square" lIns="38100" tIns="19050" rIns="38100" bIns="19050" anchor="ctr">
                <a:spAutoFit/>
              </a:bodyPr>
              <a:lstStyle/>
              <a:p>
                <a:pPr>
                  <a:defRPr sz="900" b="1" baseline="0">
                    <a:solidFill>
                      <a:srgbClr val="7030A0"/>
                    </a:solidFill>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(Traçabilité!$D$5,Traçabilité!$D$12,Traçabilité!$D$16,Traçabilité!$D$20,Traçabilité!$D$27,Traçabilité!$D$31)</c:f>
              <c:strCache>
                <c:ptCount val="6"/>
                <c:pt idx="0">
                  <c:v>Acteurs - Identification des acteurs</c:v>
                </c:pt>
                <c:pt idx="1">
                  <c:v>Opérations - Intégrité des données portées par le SI</c:v>
                </c:pt>
                <c:pt idx="2">
                  <c:v>Opérations - Définition d'une politique d'archivage</c:v>
                </c:pt>
                <c:pt idx="3">
                  <c:v>Opérations - Sauvegarde et continuité du SI</c:v>
                </c:pt>
                <c:pt idx="4">
                  <c:v>Contrôles - Trace des contrôles contemporains</c:v>
                </c:pt>
                <c:pt idx="5">
                  <c:v>Contrôles - Formalisation des contrôles a posteriori</c:v>
                </c:pt>
              </c:strCache>
            </c:strRef>
          </c:cat>
          <c:val>
            <c:numRef>
              <c:f>(Traçabilité!$G$5,Traçabilité!$G$12,Traçabilité!$G$16,Traçabilité!$G$20,Traçabilité!$G$27,Traçabilité!$G$31)</c:f>
              <c:numCache>
                <c:formatCode>General</c:formatCode>
                <c:ptCount val="6"/>
              </c:numCache>
            </c:numRef>
          </c:val>
          <c:extLst>
            <c:ext xmlns:c16="http://schemas.microsoft.com/office/drawing/2014/chart" uri="{C3380CC4-5D6E-409C-BE32-E72D297353CC}">
              <c16:uniqueId val="{00000000-7264-4F8F-946C-7929D11A86BD}"/>
            </c:ext>
          </c:extLst>
        </c:ser>
        <c:dLbls>
          <c:showLegendKey val="0"/>
          <c:showVal val="0"/>
          <c:showCatName val="0"/>
          <c:showSerName val="0"/>
          <c:showPercent val="0"/>
          <c:showBubbleSize val="0"/>
        </c:dLbls>
        <c:axId val="82500068"/>
        <c:axId val="88922308"/>
      </c:radarChart>
      <c:catAx>
        <c:axId val="82500068"/>
        <c:scaling>
          <c:orientation val="minMax"/>
        </c:scaling>
        <c:delete val="0"/>
        <c:axPos val="b"/>
        <c:majorGridlines>
          <c:spPr>
            <a:ln>
              <a:solidFill>
                <a:srgbClr val="B3B3B3"/>
              </a:solidFill>
            </a:ln>
          </c:spPr>
        </c:majorGridlines>
        <c:numFmt formatCode="General" sourceLinked="1"/>
        <c:majorTickMark val="out"/>
        <c:minorTickMark val="none"/>
        <c:tickLblPos val="nextTo"/>
        <c:spPr>
          <a:ln>
            <a:solidFill>
              <a:srgbClr val="B3B3B3"/>
            </a:solidFill>
          </a:ln>
        </c:spPr>
        <c:txPr>
          <a:bodyPr anchor="ctr" anchorCtr="1"/>
          <a:lstStyle/>
          <a:p>
            <a:pPr>
              <a:defRPr sz="900" b="1" strike="noStrike" spc="-1" baseline="0">
                <a:solidFill>
                  <a:srgbClr val="000000"/>
                </a:solidFill>
                <a:uFill>
                  <a:solidFill>
                    <a:srgbClr val="FFFFFF"/>
                  </a:solidFill>
                </a:uFill>
                <a:latin typeface="Arial"/>
              </a:defRPr>
            </a:pPr>
            <a:endParaRPr lang="fr-FR"/>
          </a:p>
        </c:txPr>
        <c:crossAx val="88922308"/>
        <c:crosses val="autoZero"/>
        <c:auto val="1"/>
        <c:lblAlgn val="ctr"/>
        <c:lblOffset val="100"/>
        <c:noMultiLvlLbl val="1"/>
      </c:catAx>
      <c:valAx>
        <c:axId val="88922308"/>
        <c:scaling>
          <c:orientation val="minMax"/>
          <c:max val="4"/>
          <c:min val="0"/>
        </c:scaling>
        <c:delete val="0"/>
        <c:axPos val="l"/>
        <c:majorGridlines>
          <c:spPr>
            <a:ln w="18000" cap="rnd">
              <a:solidFill>
                <a:srgbClr val="B3B3B3"/>
              </a:solidFill>
              <a:round/>
            </a:ln>
          </c:spPr>
        </c:majorGridlines>
        <c:numFmt formatCode="0" sourceLinked="0"/>
        <c:majorTickMark val="out"/>
        <c:minorTickMark val="none"/>
        <c:tickLblPos val="nextTo"/>
        <c:spPr>
          <a:ln>
            <a:solidFill>
              <a:srgbClr val="B3B3B3"/>
            </a:solidFill>
          </a:ln>
        </c:spPr>
        <c:txPr>
          <a:bodyPr/>
          <a:lstStyle/>
          <a:p>
            <a:pPr>
              <a:defRPr sz="900" b="0" strike="noStrike" spc="-1" baseline="0">
                <a:solidFill>
                  <a:srgbClr val="333333"/>
                </a:solidFill>
                <a:uFill>
                  <a:solidFill>
                    <a:srgbClr val="FFFFFF"/>
                  </a:solidFill>
                </a:uFill>
                <a:latin typeface="Arial"/>
              </a:defRPr>
            </a:pPr>
            <a:endParaRPr lang="fr-FR"/>
          </a:p>
        </c:txPr>
        <c:crossAx val="82500068"/>
        <c:crossesAt val="1"/>
        <c:crossBetween val="between"/>
        <c:majorUnit val="1"/>
        <c:minorUnit val="0.5"/>
      </c:valAx>
      <c:spPr>
        <a:noFill/>
        <a:ln>
          <a:solidFill>
            <a:srgbClr val="B3B3B3"/>
          </a:solidFill>
        </a:ln>
      </c:spPr>
    </c:plotArea>
    <c:plotVisOnly val="0"/>
    <c:dispBlanksAs val="gap"/>
    <c:showDLblsOverMax val="1"/>
  </c:chart>
  <c:spPr>
    <a:solidFill>
      <a:srgbClr val="FFFFFF"/>
    </a:solidFill>
    <a:ln>
      <a:noFill/>
    </a:ln>
  </c:spPr>
  <c:printSettings>
    <c:headerFooter/>
    <c:pageMargins b="0.75" l="0.7" r="0.7" t="0.75" header="0.3" footer="0.3"/>
    <c:pageSetup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5718180513703501"/>
          <c:y val="0.16829015544041501"/>
          <c:w val="0.27530492179652699"/>
          <c:h val="0.66341968911917104"/>
        </c:manualLayout>
      </c:layout>
      <c:radarChart>
        <c:radarStyle val="filled"/>
        <c:varyColors val="1"/>
        <c:ser>
          <c:idx val="0"/>
          <c:order val="0"/>
          <c:spPr>
            <a:solidFill>
              <a:schemeClr val="accent6">
                <a:alpha val="30000"/>
              </a:schemeClr>
            </a:solidFill>
            <a:ln w="25400">
              <a:solidFill>
                <a:schemeClr val="accent6"/>
              </a:solidFill>
              <a:prstDash val="sysDot"/>
            </a:ln>
            <a:effectLst/>
          </c:spP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accent6"/>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Ref>
              <c:f>(Pilotage!$A$5,Pilotage!$A$20,Pilotage!$A$35,Pilotage!$A$50)</c:f>
              <c:strCache>
                <c:ptCount val="4"/>
                <c:pt idx="0">
                  <c:v>Organisation du dispositif</c:v>
                </c:pt>
                <c:pt idx="1">
                  <c:v>Supports de pilotage du contrôle interne</c:v>
                </c:pt>
                <c:pt idx="2">
                  <c:v>Évaluation et reporting</c:v>
                </c:pt>
                <c:pt idx="3">
                  <c:v>Pilotage du système d'information</c:v>
                </c:pt>
              </c:strCache>
            </c:strRef>
          </c:cat>
          <c:val>
            <c:numRef>
              <c:f>(Pilotage!$G$18,Pilotage!$G$33,Pilotage!$G$48,Pilotage!$G$55)</c:f>
              <c:numCache>
                <c:formatCode>0.0</c:formatCode>
                <c:ptCount val="4"/>
                <c:pt idx="0">
                  <c:v>0</c:v>
                </c:pt>
                <c:pt idx="1">
                  <c:v>0</c:v>
                </c:pt>
                <c:pt idx="2">
                  <c:v>0</c:v>
                </c:pt>
                <c:pt idx="3">
                  <c:v>0</c:v>
                </c:pt>
              </c:numCache>
            </c:numRef>
          </c:val>
          <c:extLst>
            <c:ext xmlns:c16="http://schemas.microsoft.com/office/drawing/2014/chart" uri="{C3380CC4-5D6E-409C-BE32-E72D297353CC}">
              <c16:uniqueId val="{00000000-F86A-4A16-A7A2-43DA17731BDA}"/>
            </c:ext>
          </c:extLst>
        </c:ser>
        <c:dLbls>
          <c:showLegendKey val="0"/>
          <c:showVal val="1"/>
          <c:showCatName val="0"/>
          <c:showSerName val="0"/>
          <c:showPercent val="0"/>
          <c:showBubbleSize val="0"/>
        </c:dLbls>
        <c:axId val="29802199"/>
        <c:axId val="17427789"/>
      </c:radarChart>
      <c:catAx>
        <c:axId val="2980219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fr-FR"/>
          </a:p>
        </c:txPr>
        <c:crossAx val="17427789"/>
        <c:crosses val="autoZero"/>
        <c:auto val="1"/>
        <c:lblAlgn val="ctr"/>
        <c:lblOffset val="100"/>
        <c:noMultiLvlLbl val="1"/>
      </c:catAx>
      <c:valAx>
        <c:axId val="17427789"/>
        <c:scaling>
          <c:orientation val="minMax"/>
          <c:max val="4"/>
          <c:min val="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29802199"/>
        <c:crossesAt val="1"/>
        <c:crossBetween val="between"/>
        <c:majorUnit val="1"/>
        <c:minorUnit val="0.5"/>
      </c:valAx>
      <c:spPr>
        <a:noFill/>
        <a:ln>
          <a:noFill/>
        </a:ln>
        <a:effectLst/>
      </c:spPr>
    </c:plotArea>
    <c:plotVisOnly val="1"/>
    <c:dispBlanksAs val="gap"/>
    <c:showDLblsOverMax val="1"/>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3013275176503859"/>
          <c:y val="0.13084640446909235"/>
          <c:w val="0.35894401671682857"/>
          <c:h val="0.81255788382278604"/>
        </c:manualLayout>
      </c:layout>
      <c:radarChart>
        <c:radarStyle val="filled"/>
        <c:varyColors val="1"/>
        <c:ser>
          <c:idx val="0"/>
          <c:order val="0"/>
          <c:spPr>
            <a:solidFill>
              <a:srgbClr val="7030A0">
                <a:alpha val="26000"/>
              </a:srgbClr>
            </a:solidFill>
          </c:spPr>
          <c:dLbls>
            <c:spPr>
              <a:noFill/>
              <a:ln>
                <a:noFill/>
              </a:ln>
              <a:effectLst/>
            </c:spPr>
            <c:txPr>
              <a:bodyPr wrap="square" lIns="38100" tIns="19050" rIns="38100" bIns="19050" anchor="ctr">
                <a:spAutoFit/>
              </a:bodyPr>
              <a:lstStyle/>
              <a:p>
                <a:pPr>
                  <a:defRPr sz="900" b="1" baseline="0">
                    <a:solidFill>
                      <a:srgbClr val="7030A0"/>
                    </a:solidFill>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(Pilotage!$D$5,Pilotage!$D$9,Pilotage!$D$13,Pilotage!$D$20,Pilotage!$D$24,Pilotage!$D$28,Pilotage!$D$35,Pilotage!$D$39,Pilotage!$D$43,Pilotage!$D$50)</c:f>
              <c:strCache>
                <c:ptCount val="10"/>
                <c:pt idx="0">
                  <c:v>Organisation - Mise en place d'une structure de gouvernance
(en fonction de la taille de l'entité)</c:v>
                </c:pt>
                <c:pt idx="1">
                  <c:v>Organisation - Désignation d'un référent « contrôle interne »</c:v>
                </c:pt>
                <c:pt idx="2">
                  <c:v>Organisation - Formalisation de l'organisation de la démarche</c:v>
                </c:pt>
                <c:pt idx="3">
                  <c:v>Supports de pilotage - Couverture du périmètre et ciblage des enjeux</c:v>
                </c:pt>
                <c:pt idx="4">
                  <c:v>Supports de pilotage - Identification et hiérarchisation des risques</c:v>
                </c:pt>
                <c:pt idx="5">
                  <c:v>Supports de pilotage - Définition d'un plan d'action</c:v>
                </c:pt>
                <c:pt idx="6">
                  <c:v>Évaluation/reporting - Auto-évaluation périodique du dispositif</c:v>
                </c:pt>
                <c:pt idx="7">
                  <c:v>Évaluation/reporting - Existence d'une mission d'audit interne
(lorsque la taille de l'entité le justifie)</c:v>
                </c:pt>
                <c:pt idx="8">
                  <c:v>Évaluation/reporting - Organisation d'un reporting</c:v>
                </c:pt>
                <c:pt idx="9">
                  <c:v>Pilotage du SI - Organisation de la concertation sur le système d'information</c:v>
                </c:pt>
              </c:strCache>
            </c:strRef>
          </c:cat>
          <c:val>
            <c:numRef>
              <c:f>(Traçabilité!$G$5,Traçabilité!$G$12,Traçabilité!$G$16,Traçabilité!$G$20,Traçabilité!$G$27,Traçabilité!$G$31)</c:f>
              <c:numCache>
                <c:formatCode>General</c:formatCode>
                <c:ptCount val="6"/>
              </c:numCache>
            </c:numRef>
          </c:val>
          <c:extLst>
            <c:ext xmlns:c16="http://schemas.microsoft.com/office/drawing/2014/chart" uri="{C3380CC4-5D6E-409C-BE32-E72D297353CC}">
              <c16:uniqueId val="{00000000-B95B-400E-A515-C5D1BFE38418}"/>
            </c:ext>
          </c:extLst>
        </c:ser>
        <c:dLbls>
          <c:showLegendKey val="0"/>
          <c:showVal val="0"/>
          <c:showCatName val="0"/>
          <c:showSerName val="0"/>
          <c:showPercent val="0"/>
          <c:showBubbleSize val="0"/>
        </c:dLbls>
        <c:axId val="82500068"/>
        <c:axId val="88922308"/>
      </c:radarChart>
      <c:catAx>
        <c:axId val="82500068"/>
        <c:scaling>
          <c:orientation val="minMax"/>
        </c:scaling>
        <c:delete val="0"/>
        <c:axPos val="b"/>
        <c:majorGridlines>
          <c:spPr>
            <a:ln>
              <a:solidFill>
                <a:srgbClr val="B3B3B3"/>
              </a:solidFill>
            </a:ln>
          </c:spPr>
        </c:majorGridlines>
        <c:numFmt formatCode="General" sourceLinked="1"/>
        <c:majorTickMark val="out"/>
        <c:minorTickMark val="none"/>
        <c:tickLblPos val="nextTo"/>
        <c:spPr>
          <a:ln>
            <a:solidFill>
              <a:srgbClr val="B3B3B3"/>
            </a:solidFill>
          </a:ln>
        </c:spPr>
        <c:txPr>
          <a:bodyPr anchor="ctr" anchorCtr="1"/>
          <a:lstStyle/>
          <a:p>
            <a:pPr>
              <a:defRPr sz="900" b="1" strike="noStrike" spc="-1" baseline="0">
                <a:solidFill>
                  <a:srgbClr val="000000"/>
                </a:solidFill>
                <a:uFill>
                  <a:solidFill>
                    <a:srgbClr val="FFFFFF"/>
                  </a:solidFill>
                </a:uFill>
                <a:latin typeface="Arial"/>
              </a:defRPr>
            </a:pPr>
            <a:endParaRPr lang="fr-FR"/>
          </a:p>
        </c:txPr>
        <c:crossAx val="88922308"/>
        <c:crosses val="autoZero"/>
        <c:auto val="1"/>
        <c:lblAlgn val="ctr"/>
        <c:lblOffset val="100"/>
        <c:noMultiLvlLbl val="1"/>
      </c:catAx>
      <c:valAx>
        <c:axId val="88922308"/>
        <c:scaling>
          <c:orientation val="minMax"/>
          <c:max val="4"/>
          <c:min val="0"/>
        </c:scaling>
        <c:delete val="0"/>
        <c:axPos val="l"/>
        <c:majorGridlines>
          <c:spPr>
            <a:ln w="18000" cap="rnd">
              <a:solidFill>
                <a:srgbClr val="B3B3B3"/>
              </a:solidFill>
              <a:round/>
            </a:ln>
          </c:spPr>
        </c:majorGridlines>
        <c:numFmt formatCode="0" sourceLinked="0"/>
        <c:majorTickMark val="out"/>
        <c:minorTickMark val="none"/>
        <c:tickLblPos val="nextTo"/>
        <c:spPr>
          <a:ln>
            <a:solidFill>
              <a:srgbClr val="B3B3B3"/>
            </a:solidFill>
          </a:ln>
        </c:spPr>
        <c:txPr>
          <a:bodyPr/>
          <a:lstStyle/>
          <a:p>
            <a:pPr>
              <a:defRPr sz="900" b="0" strike="noStrike" spc="-1" baseline="0">
                <a:solidFill>
                  <a:srgbClr val="333333"/>
                </a:solidFill>
                <a:uFill>
                  <a:solidFill>
                    <a:srgbClr val="FFFFFF"/>
                  </a:solidFill>
                </a:uFill>
                <a:latin typeface="Arial"/>
              </a:defRPr>
            </a:pPr>
            <a:endParaRPr lang="fr-FR"/>
          </a:p>
        </c:txPr>
        <c:crossAx val="82500068"/>
        <c:crossesAt val="1"/>
        <c:crossBetween val="between"/>
        <c:majorUnit val="1"/>
        <c:minorUnit val="0.5"/>
      </c:valAx>
      <c:spPr>
        <a:noFill/>
        <a:ln>
          <a:solidFill>
            <a:srgbClr val="B3B3B3"/>
          </a:solidFill>
        </a:ln>
      </c:spPr>
    </c:plotArea>
    <c:plotVisOnly val="0"/>
    <c:dispBlanksAs val="gap"/>
    <c:showDLblsOverMax val="1"/>
  </c:chart>
  <c:spPr>
    <a:solidFill>
      <a:srgbClr val="FFFFFF"/>
    </a:solidFill>
    <a:ln>
      <a:noFill/>
    </a:ln>
  </c:spPr>
  <c:printSettings>
    <c:headerFooter/>
    <c:pageMargins b="0.75" l="0.7" r="0.7" t="0.75" header="0.3" footer="0.3"/>
    <c:pageSetup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c:style val="2"/>
  <c:chart>
    <c:autoTitleDeleted val="1"/>
    <c:plotArea>
      <c:layout>
        <c:manualLayout>
          <c:layoutTarget val="inner"/>
          <c:xMode val="edge"/>
          <c:yMode val="edge"/>
          <c:x val="0.35885030488677699"/>
          <c:y val="0.14618834080717499"/>
          <c:w val="0.28579198992299099"/>
          <c:h val="0.68872024836150403"/>
        </c:manualLayout>
      </c:layout>
      <c:radarChart>
        <c:radarStyle val="filled"/>
        <c:varyColors val="1"/>
        <c:ser>
          <c:idx val="0"/>
          <c:order val="0"/>
          <c:spPr>
            <a:solidFill>
              <a:srgbClr val="7E0021">
                <a:alpha val="25000"/>
              </a:srgbClr>
            </a:solidFill>
            <a:ln>
              <a:noFill/>
            </a:ln>
          </c:spPr>
          <c:dLbls>
            <c:spPr>
              <a:noFill/>
              <a:ln>
                <a:noFill/>
              </a:ln>
              <a:effectLst/>
            </c:spPr>
            <c:showLegendKey val="0"/>
            <c:showVal val="1"/>
            <c:showCatName val="0"/>
            <c:showSerName val="0"/>
            <c:showPercent val="0"/>
            <c:showBubbleSize val="1"/>
            <c:showLeaderLines val="0"/>
            <c:extLst>
              <c:ext xmlns:c15="http://schemas.microsoft.com/office/drawing/2012/chart" uri="{CE6537A1-D6FC-4f65-9D91-7224C49458BB}">
                <c15:layout/>
                <c15:showLeaderLines val="0"/>
              </c:ext>
            </c:extLst>
          </c:dLbls>
          <c:cat>
            <c:strRef>
              <c:f>'Data_Graph Maturité'!$B$5:$B$8</c:f>
              <c:strCache>
                <c:ptCount val="4"/>
                <c:pt idx="0">
                  <c:v>Levier « Organisation »</c:v>
                </c:pt>
                <c:pt idx="1">
                  <c:v>Levier « Documentation »</c:v>
                </c:pt>
                <c:pt idx="2">
                  <c:v>Levier « Traçabilité »</c:v>
                </c:pt>
                <c:pt idx="3">
                  <c:v>Volet « Pilotage du dispositif de maîtrise des risques »</c:v>
                </c:pt>
              </c:strCache>
            </c:strRef>
          </c:cat>
          <c:val>
            <c:numRef>
              <c:f>'Data_Graph Maturité'!$C$5:$C$8</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0-23FC-4D00-A8BC-8551FBC8F133}"/>
            </c:ext>
          </c:extLst>
        </c:ser>
        <c:dLbls>
          <c:showLegendKey val="0"/>
          <c:showVal val="0"/>
          <c:showCatName val="0"/>
          <c:showSerName val="0"/>
          <c:showPercent val="0"/>
          <c:showBubbleSize val="0"/>
        </c:dLbls>
        <c:axId val="77031793"/>
        <c:axId val="94038976"/>
      </c:radarChart>
      <c:catAx>
        <c:axId val="77031793"/>
        <c:scaling>
          <c:orientation val="minMax"/>
        </c:scaling>
        <c:delete val="0"/>
        <c:axPos val="b"/>
        <c:majorGridlines>
          <c:spPr>
            <a:ln>
              <a:solidFill>
                <a:srgbClr val="B3B3B3"/>
              </a:solidFill>
            </a:ln>
          </c:spPr>
        </c:majorGridlines>
        <c:numFmt formatCode="General" sourceLinked="1"/>
        <c:majorTickMark val="out"/>
        <c:minorTickMark val="none"/>
        <c:tickLblPos val="nextTo"/>
        <c:spPr>
          <a:ln>
            <a:solidFill>
              <a:srgbClr val="B3B3B3"/>
            </a:solidFill>
          </a:ln>
        </c:spPr>
        <c:txPr>
          <a:bodyPr/>
          <a:lstStyle/>
          <a:p>
            <a:pPr>
              <a:defRPr sz="1000" b="1" strike="noStrike" spc="-1">
                <a:solidFill>
                  <a:srgbClr val="863A55"/>
                </a:solidFill>
                <a:uFill>
                  <a:solidFill>
                    <a:srgbClr val="FFFFFF"/>
                  </a:solidFill>
                </a:uFill>
                <a:latin typeface="Arial"/>
              </a:defRPr>
            </a:pPr>
            <a:endParaRPr lang="fr-FR"/>
          </a:p>
        </c:txPr>
        <c:crossAx val="94038976"/>
        <c:crosses val="autoZero"/>
        <c:auto val="1"/>
        <c:lblAlgn val="ctr"/>
        <c:lblOffset val="100"/>
        <c:noMultiLvlLbl val="1"/>
      </c:catAx>
      <c:valAx>
        <c:axId val="94038976"/>
        <c:scaling>
          <c:orientation val="minMax"/>
          <c:max val="4"/>
          <c:min val="0"/>
        </c:scaling>
        <c:delete val="0"/>
        <c:axPos val="l"/>
        <c:majorGridlines>
          <c:spPr>
            <a:ln w="18000">
              <a:solidFill>
                <a:srgbClr val="B3B3B3"/>
              </a:solidFill>
              <a:round/>
            </a:ln>
          </c:spPr>
        </c:majorGridlines>
        <c:numFmt formatCode="0" sourceLinked="0"/>
        <c:majorTickMark val="out"/>
        <c:minorTickMark val="none"/>
        <c:tickLblPos val="nextTo"/>
        <c:spPr>
          <a:ln>
            <a:solidFill>
              <a:srgbClr val="B3B3B3"/>
            </a:solidFill>
          </a:ln>
        </c:spPr>
        <c:txPr>
          <a:bodyPr/>
          <a:lstStyle/>
          <a:p>
            <a:pPr>
              <a:defRPr sz="1000" b="1" strike="noStrike" spc="-1">
                <a:solidFill>
                  <a:srgbClr val="333333"/>
                </a:solidFill>
                <a:uFill>
                  <a:solidFill>
                    <a:srgbClr val="FFFFFF"/>
                  </a:solidFill>
                </a:uFill>
                <a:latin typeface="Arial"/>
              </a:defRPr>
            </a:pPr>
            <a:endParaRPr lang="fr-FR"/>
          </a:p>
        </c:txPr>
        <c:crossAx val="77031793"/>
        <c:crossesAt val="1"/>
        <c:crossBetween val="between"/>
        <c:majorUnit val="1"/>
        <c:minorUnit val="0.5"/>
      </c:valAx>
      <c:spPr>
        <a:solidFill>
          <a:srgbClr val="FFFFFF"/>
        </a:solidFill>
        <a:ln>
          <a:solidFill>
            <a:srgbClr val="B3B3B3"/>
          </a:solidFill>
        </a:ln>
      </c:spPr>
    </c:plotArea>
    <c:plotVisOnly val="1"/>
    <c:dispBlanksAs val="gap"/>
    <c:showDLblsOverMax val="1"/>
  </c:chart>
  <c:spPr>
    <a:solidFill>
      <a:srgbClr val="FFFFFF"/>
    </a:solidFill>
    <a:ln>
      <a:noFill/>
    </a:ln>
  </c:sp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1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tx1"/>
    </cs:fontRef>
    <cs:spPr>
      <a:solidFill>
        <a:schemeClr val="phClr">
          <a:alpha val="50196"/>
        </a:schemeClr>
      </a:solidFill>
      <a:ln w="25400">
        <a:solidFill>
          <a:schemeClr val="phClr"/>
        </a:solidFill>
        <a:prstDash val="sysDot"/>
      </a:ln>
    </cs:spPr>
  </cs:dataPoint>
  <cs:dataPoint3D>
    <cs:lnRef idx="0">
      <cs:styleClr val="auto"/>
    </cs:lnRef>
    <cs:fillRef idx="0">
      <cs:styleClr val="auto"/>
    </cs:fillRef>
    <cs:effectRef idx="0"/>
    <cs:fontRef idx="minor">
      <a:schemeClr val="tx1"/>
    </cs:fontRef>
    <cs:spPr>
      <a:solidFill>
        <a:schemeClr val="phClr">
          <a:alpha val="50196"/>
        </a:schemeClr>
      </a:solidFill>
      <a:ln w="25400">
        <a:solidFill>
          <a:schemeClr val="phClr"/>
        </a:solidFill>
        <a:prstDash val="sysDot"/>
      </a:ln>
    </cs:spPr>
  </cs:dataPoint3D>
  <cs:dataPointLine>
    <cs:lnRef idx="0">
      <cs:styleClr val="auto"/>
    </cs:lnRef>
    <cs:fillRef idx="0"/>
    <cs:effectRef idx="0"/>
    <cs:fontRef idx="minor">
      <a:schemeClr val="tx1"/>
    </cs:fontRef>
    <cs:spPr>
      <a:ln w="25400" cap="rnd" cmpd="sng" algn="ctr">
        <a:solidFill>
          <a:schemeClr val="phClr"/>
        </a:solidFill>
        <a:prstDash val="sysDot"/>
        <a:round/>
      </a:ln>
    </cs:spPr>
  </cs:dataPointLine>
  <cs:dataPointMarker>
    <cs:lnRef idx="0">
      <cs:styleClr val="auto"/>
    </cs:lnRef>
    <cs:fillRef idx="0">
      <cs:styleClr val="auto"/>
    </cs:fillRef>
    <cs:effectRef idx="0"/>
    <cs:fontRef idx="minor">
      <a:schemeClr val="tx1"/>
    </cs:fontRef>
    <cs:spPr>
      <a:solidFill>
        <a:schemeClr val="phClr"/>
      </a:solidFill>
    </cs:spPr>
  </cs:dataPointMarker>
  <cs:dataPointMarkerLayout symbol="circle" size="6"/>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31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tx1"/>
    </cs:fontRef>
    <cs:spPr>
      <a:solidFill>
        <a:schemeClr val="phClr">
          <a:alpha val="50196"/>
        </a:schemeClr>
      </a:solidFill>
      <a:ln w="25400">
        <a:solidFill>
          <a:schemeClr val="phClr"/>
        </a:solidFill>
        <a:prstDash val="sysDot"/>
      </a:ln>
    </cs:spPr>
  </cs:dataPoint>
  <cs:dataPoint3D>
    <cs:lnRef idx="0">
      <cs:styleClr val="auto"/>
    </cs:lnRef>
    <cs:fillRef idx="0">
      <cs:styleClr val="auto"/>
    </cs:fillRef>
    <cs:effectRef idx="0"/>
    <cs:fontRef idx="minor">
      <a:schemeClr val="tx1"/>
    </cs:fontRef>
    <cs:spPr>
      <a:solidFill>
        <a:schemeClr val="phClr">
          <a:alpha val="50196"/>
        </a:schemeClr>
      </a:solidFill>
      <a:ln w="25400">
        <a:solidFill>
          <a:schemeClr val="phClr"/>
        </a:solidFill>
        <a:prstDash val="sysDot"/>
      </a:ln>
    </cs:spPr>
  </cs:dataPoint3D>
  <cs:dataPointLine>
    <cs:lnRef idx="0">
      <cs:styleClr val="auto"/>
    </cs:lnRef>
    <cs:fillRef idx="0"/>
    <cs:effectRef idx="0"/>
    <cs:fontRef idx="minor">
      <a:schemeClr val="tx1"/>
    </cs:fontRef>
    <cs:spPr>
      <a:ln w="25400" cap="rnd" cmpd="sng" algn="ctr">
        <a:solidFill>
          <a:schemeClr val="phClr"/>
        </a:solidFill>
        <a:prstDash val="sysDot"/>
        <a:round/>
      </a:ln>
    </cs:spPr>
  </cs:dataPointLine>
  <cs:dataPointMarker>
    <cs:lnRef idx="0">
      <cs:styleClr val="auto"/>
    </cs:lnRef>
    <cs:fillRef idx="0">
      <cs:styleClr val="auto"/>
    </cs:fillRef>
    <cs:effectRef idx="0"/>
    <cs:fontRef idx="minor">
      <a:schemeClr val="tx1"/>
    </cs:fontRef>
    <cs:spPr>
      <a:solidFill>
        <a:schemeClr val="phClr"/>
      </a:solidFill>
    </cs:spPr>
  </cs:dataPointMarker>
  <cs:dataPointMarkerLayout symbol="circle" size="6"/>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31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tx1"/>
    </cs:fontRef>
    <cs:spPr>
      <a:solidFill>
        <a:schemeClr val="phClr">
          <a:alpha val="50196"/>
        </a:schemeClr>
      </a:solidFill>
      <a:ln w="25400">
        <a:solidFill>
          <a:schemeClr val="phClr"/>
        </a:solidFill>
        <a:prstDash val="sysDot"/>
      </a:ln>
    </cs:spPr>
  </cs:dataPoint>
  <cs:dataPoint3D>
    <cs:lnRef idx="0">
      <cs:styleClr val="auto"/>
    </cs:lnRef>
    <cs:fillRef idx="0">
      <cs:styleClr val="auto"/>
    </cs:fillRef>
    <cs:effectRef idx="0"/>
    <cs:fontRef idx="minor">
      <a:schemeClr val="tx1"/>
    </cs:fontRef>
    <cs:spPr>
      <a:solidFill>
        <a:schemeClr val="phClr">
          <a:alpha val="50196"/>
        </a:schemeClr>
      </a:solidFill>
      <a:ln w="25400">
        <a:solidFill>
          <a:schemeClr val="phClr"/>
        </a:solidFill>
        <a:prstDash val="sysDot"/>
      </a:ln>
    </cs:spPr>
  </cs:dataPoint3D>
  <cs:dataPointLine>
    <cs:lnRef idx="0">
      <cs:styleClr val="auto"/>
    </cs:lnRef>
    <cs:fillRef idx="0"/>
    <cs:effectRef idx="0"/>
    <cs:fontRef idx="minor">
      <a:schemeClr val="tx1"/>
    </cs:fontRef>
    <cs:spPr>
      <a:ln w="25400" cap="rnd" cmpd="sng" algn="ctr">
        <a:solidFill>
          <a:schemeClr val="phClr"/>
        </a:solidFill>
        <a:prstDash val="sysDot"/>
        <a:round/>
      </a:ln>
    </cs:spPr>
  </cs:dataPointLine>
  <cs:dataPointMarker>
    <cs:lnRef idx="0">
      <cs:styleClr val="auto"/>
    </cs:lnRef>
    <cs:fillRef idx="0">
      <cs:styleClr val="auto"/>
    </cs:fillRef>
    <cs:effectRef idx="0"/>
    <cs:fontRef idx="minor">
      <a:schemeClr val="tx1"/>
    </cs:fontRef>
    <cs:spPr>
      <a:solidFill>
        <a:schemeClr val="phClr"/>
      </a:solidFill>
    </cs:spPr>
  </cs:dataPointMarker>
  <cs:dataPointMarkerLayout symbol="circle" size="6"/>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31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tx1"/>
    </cs:fontRef>
    <cs:spPr>
      <a:solidFill>
        <a:schemeClr val="phClr">
          <a:alpha val="50196"/>
        </a:schemeClr>
      </a:solidFill>
      <a:ln w="25400">
        <a:solidFill>
          <a:schemeClr val="phClr"/>
        </a:solidFill>
        <a:prstDash val="sysDot"/>
      </a:ln>
    </cs:spPr>
  </cs:dataPoint>
  <cs:dataPoint3D>
    <cs:lnRef idx="0">
      <cs:styleClr val="auto"/>
    </cs:lnRef>
    <cs:fillRef idx="0">
      <cs:styleClr val="auto"/>
    </cs:fillRef>
    <cs:effectRef idx="0"/>
    <cs:fontRef idx="minor">
      <a:schemeClr val="tx1"/>
    </cs:fontRef>
    <cs:spPr>
      <a:solidFill>
        <a:schemeClr val="phClr">
          <a:alpha val="50196"/>
        </a:schemeClr>
      </a:solidFill>
      <a:ln w="25400">
        <a:solidFill>
          <a:schemeClr val="phClr"/>
        </a:solidFill>
        <a:prstDash val="sysDot"/>
      </a:ln>
    </cs:spPr>
  </cs:dataPoint3D>
  <cs:dataPointLine>
    <cs:lnRef idx="0">
      <cs:styleClr val="auto"/>
    </cs:lnRef>
    <cs:fillRef idx="0"/>
    <cs:effectRef idx="0"/>
    <cs:fontRef idx="minor">
      <a:schemeClr val="tx1"/>
    </cs:fontRef>
    <cs:spPr>
      <a:ln w="25400" cap="rnd" cmpd="sng" algn="ctr">
        <a:solidFill>
          <a:schemeClr val="phClr"/>
        </a:solidFill>
        <a:prstDash val="sysDot"/>
        <a:round/>
      </a:ln>
    </cs:spPr>
  </cs:dataPointLine>
  <cs:dataPointMarker>
    <cs:lnRef idx="0">
      <cs:styleClr val="auto"/>
    </cs:lnRef>
    <cs:fillRef idx="0">
      <cs:styleClr val="auto"/>
    </cs:fillRef>
    <cs:effectRef idx="0"/>
    <cs:fontRef idx="minor">
      <a:schemeClr val="tx1"/>
    </cs:fontRef>
    <cs:spPr>
      <a:solidFill>
        <a:schemeClr val="phClr"/>
      </a:solidFill>
    </cs:spPr>
  </cs:dataPointMarker>
  <cs:dataPointMarkerLayout symbol="circle" size="6"/>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_rels/drawing7.xml.rels><?xml version="1.0" encoding="UTF-8" standalone="yes"?>
<Relationships xmlns="http://schemas.openxmlformats.org/package/2006/relationships"><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4</xdr:row>
      <xdr:rowOff>16920</xdr:rowOff>
    </xdr:from>
    <xdr:to>
      <xdr:col>6</xdr:col>
      <xdr:colOff>1704660</xdr:colOff>
      <xdr:row>36</xdr:row>
      <xdr:rowOff>25560</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48</xdr:row>
      <xdr:rowOff>311760</xdr:rowOff>
    </xdr:from>
    <xdr:to>
      <xdr:col>7</xdr:col>
      <xdr:colOff>2070</xdr:colOff>
      <xdr:row>81</xdr:row>
      <xdr:rowOff>39960</xdr:rowOff>
    </xdr:to>
    <xdr:graphicFrame macro="">
      <xdr:nvGraphicFramePr>
        <xdr:cNvPr id="3" name="Graphique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5</xdr:col>
      <xdr:colOff>3971925</xdr:colOff>
      <xdr:row>21</xdr:row>
      <xdr:rowOff>314325</xdr:rowOff>
    </xdr:to>
    <xdr:sp macro="" textlink="">
      <xdr:nvSpPr>
        <xdr:cNvPr id="3074" name="shapetype_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4</xdr:row>
      <xdr:rowOff>16920</xdr:rowOff>
    </xdr:from>
    <xdr:to>
      <xdr:col>6</xdr:col>
      <xdr:colOff>1704660</xdr:colOff>
      <xdr:row>36</xdr:row>
      <xdr:rowOff>25560</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48</xdr:row>
      <xdr:rowOff>311760</xdr:rowOff>
    </xdr:from>
    <xdr:to>
      <xdr:col>7</xdr:col>
      <xdr:colOff>2070</xdr:colOff>
      <xdr:row>81</xdr:row>
      <xdr:rowOff>39960</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4</xdr:row>
      <xdr:rowOff>16920</xdr:rowOff>
    </xdr:from>
    <xdr:to>
      <xdr:col>6</xdr:col>
      <xdr:colOff>1704660</xdr:colOff>
      <xdr:row>36</xdr:row>
      <xdr:rowOff>25560</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48</xdr:row>
      <xdr:rowOff>311760</xdr:rowOff>
    </xdr:from>
    <xdr:to>
      <xdr:col>7</xdr:col>
      <xdr:colOff>2070</xdr:colOff>
      <xdr:row>81</xdr:row>
      <xdr:rowOff>39960</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5</xdr:col>
      <xdr:colOff>4143375</xdr:colOff>
      <xdr:row>17</xdr:row>
      <xdr:rowOff>57150</xdr:rowOff>
    </xdr:to>
    <xdr:sp macro="" textlink="">
      <xdr:nvSpPr>
        <xdr:cNvPr id="7170" name="shapetype_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4</xdr:row>
      <xdr:rowOff>16920</xdr:rowOff>
    </xdr:from>
    <xdr:to>
      <xdr:col>6</xdr:col>
      <xdr:colOff>1704660</xdr:colOff>
      <xdr:row>36</xdr:row>
      <xdr:rowOff>25560</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48</xdr:row>
      <xdr:rowOff>311760</xdr:rowOff>
    </xdr:from>
    <xdr:to>
      <xdr:col>7</xdr:col>
      <xdr:colOff>2070</xdr:colOff>
      <xdr:row>81</xdr:row>
      <xdr:rowOff>39960</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7920</xdr:colOff>
      <xdr:row>3</xdr:row>
      <xdr:rowOff>313560</xdr:rowOff>
    </xdr:from>
    <xdr:to>
      <xdr:col>7</xdr:col>
      <xdr:colOff>465</xdr:colOff>
      <xdr:row>36</xdr:row>
      <xdr:rowOff>8280</xdr:rowOff>
    </xdr:to>
    <xdr:graphicFrame macro="">
      <xdr:nvGraphicFramePr>
        <xdr:cNvPr id="8" name="Graphique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E0021"/>
    <pageSetUpPr fitToPage="1"/>
  </sheetPr>
  <dimension ref="A1:L32"/>
  <sheetViews>
    <sheetView showGridLines="0" tabSelected="1" zoomScaleNormal="100" zoomScaleSheetLayoutView="85" workbookViewId="0">
      <selection activeCell="B29" sqref="B29"/>
    </sheetView>
  </sheetViews>
  <sheetFormatPr baseColWidth="10" defaultColWidth="9.109375" defaultRowHeight="13.2"/>
  <cols>
    <col min="1" max="1025" width="11.5546875"/>
  </cols>
  <sheetData>
    <row r="1" spans="1:12">
      <c r="A1" s="1"/>
      <c r="B1" s="1"/>
      <c r="C1" s="1"/>
      <c r="D1" s="1"/>
      <c r="E1" s="1"/>
      <c r="F1" s="1"/>
      <c r="G1" s="1"/>
      <c r="H1" s="1"/>
      <c r="I1" s="1"/>
      <c r="J1" s="1"/>
      <c r="K1" s="1"/>
      <c r="L1" s="1"/>
    </row>
    <row r="2" spans="1:12">
      <c r="A2" s="1"/>
      <c r="B2" s="2"/>
      <c r="C2" s="3"/>
      <c r="D2" s="3"/>
      <c r="E2" s="3"/>
      <c r="F2" s="3"/>
      <c r="G2" s="3"/>
      <c r="H2" s="3"/>
      <c r="I2" s="3"/>
      <c r="J2" s="3"/>
      <c r="K2" s="4"/>
      <c r="L2" s="1"/>
    </row>
    <row r="3" spans="1:12">
      <c r="A3" s="1"/>
      <c r="B3" s="5"/>
      <c r="C3" s="6"/>
      <c r="D3" s="6"/>
      <c r="E3" s="6"/>
      <c r="F3" s="6"/>
      <c r="G3" s="6"/>
      <c r="H3" s="6"/>
      <c r="I3" s="6"/>
      <c r="J3" s="6"/>
      <c r="K3" s="7"/>
      <c r="L3" s="1"/>
    </row>
    <row r="4" spans="1:12">
      <c r="A4" s="1"/>
      <c r="B4" s="5"/>
      <c r="C4" s="6"/>
      <c r="D4" s="6"/>
      <c r="E4" s="6"/>
      <c r="F4" s="6"/>
      <c r="G4" s="6"/>
      <c r="H4" s="6"/>
      <c r="I4" s="6"/>
      <c r="J4" s="6"/>
      <c r="K4" s="7"/>
      <c r="L4" s="1"/>
    </row>
    <row r="5" spans="1:12">
      <c r="A5" s="1"/>
      <c r="B5" s="5"/>
      <c r="C5" s="6"/>
      <c r="D5" s="6"/>
      <c r="E5" s="6"/>
      <c r="F5" s="6"/>
      <c r="G5" s="6"/>
      <c r="H5" s="6"/>
      <c r="I5" s="6"/>
      <c r="J5" s="6"/>
      <c r="K5" s="7"/>
      <c r="L5" s="1"/>
    </row>
    <row r="6" spans="1:12">
      <c r="A6" s="1"/>
      <c r="B6" s="5"/>
      <c r="C6" s="6"/>
      <c r="D6" s="6"/>
      <c r="E6" s="6"/>
      <c r="F6" s="6"/>
      <c r="G6" s="6"/>
      <c r="H6" s="6"/>
      <c r="I6" s="6"/>
      <c r="J6" s="6"/>
      <c r="K6" s="7"/>
      <c r="L6" s="1"/>
    </row>
    <row r="7" spans="1:12">
      <c r="A7" s="1"/>
      <c r="B7" s="5"/>
      <c r="C7" s="6"/>
      <c r="D7" s="6"/>
      <c r="E7" s="6"/>
      <c r="F7" s="6"/>
      <c r="G7" s="6"/>
      <c r="H7" s="6"/>
      <c r="I7" s="6"/>
      <c r="J7" s="6"/>
      <c r="K7" s="7"/>
      <c r="L7" s="1"/>
    </row>
    <row r="8" spans="1:12">
      <c r="A8" s="8"/>
      <c r="B8" s="9"/>
      <c r="C8" s="10"/>
      <c r="D8" s="10"/>
      <c r="E8" s="10"/>
      <c r="F8" s="10"/>
      <c r="G8" s="10"/>
      <c r="H8" s="10"/>
      <c r="I8" s="10"/>
      <c r="J8" s="10"/>
      <c r="K8" s="11"/>
      <c r="L8" s="8"/>
    </row>
    <row r="9" spans="1:12">
      <c r="A9" s="8"/>
      <c r="B9" s="9"/>
      <c r="C9" s="10"/>
      <c r="D9" s="10"/>
      <c r="E9" s="10"/>
      <c r="F9" s="10"/>
      <c r="G9" s="10"/>
      <c r="H9" s="10"/>
      <c r="I9" s="10"/>
      <c r="J9" s="10"/>
      <c r="K9" s="11"/>
      <c r="L9" s="8"/>
    </row>
    <row r="10" spans="1:12">
      <c r="A10" s="8"/>
      <c r="B10" s="9"/>
      <c r="C10" s="10"/>
      <c r="D10" s="10"/>
      <c r="E10" s="10"/>
      <c r="F10" s="10"/>
      <c r="G10" s="10"/>
      <c r="H10" s="10"/>
      <c r="I10" s="10"/>
      <c r="J10" s="10"/>
      <c r="K10" s="11"/>
      <c r="L10" s="8"/>
    </row>
    <row r="11" spans="1:12" ht="29.4">
      <c r="A11" s="12"/>
      <c r="B11" s="79" t="s">
        <v>0</v>
      </c>
      <c r="C11" s="79"/>
      <c r="D11" s="79"/>
      <c r="E11" s="79"/>
      <c r="F11" s="79"/>
      <c r="G11" s="79"/>
      <c r="H11" s="79"/>
      <c r="I11" s="79"/>
      <c r="J11" s="79"/>
      <c r="K11" s="79"/>
      <c r="L11" s="8"/>
    </row>
    <row r="12" spans="1:12">
      <c r="A12" s="8"/>
      <c r="B12" s="9"/>
      <c r="C12" s="10"/>
      <c r="D12" s="10"/>
      <c r="E12" s="10"/>
      <c r="F12" s="10"/>
      <c r="G12" s="10"/>
      <c r="H12" s="10"/>
      <c r="I12" s="10"/>
      <c r="J12" s="10"/>
      <c r="K12" s="11"/>
      <c r="L12" s="8"/>
    </row>
    <row r="13" spans="1:12">
      <c r="A13" s="8"/>
      <c r="B13" s="9"/>
      <c r="C13" s="10"/>
      <c r="D13" s="10"/>
      <c r="E13" s="10"/>
      <c r="F13" s="10"/>
      <c r="G13" s="10"/>
      <c r="H13" s="10"/>
      <c r="I13" s="10"/>
      <c r="J13" s="10"/>
      <c r="K13" s="11"/>
      <c r="L13" s="8"/>
    </row>
    <row r="14" spans="1:12">
      <c r="A14" s="8"/>
      <c r="B14" s="9"/>
      <c r="C14" s="10"/>
      <c r="D14" s="10"/>
      <c r="E14" s="10"/>
      <c r="F14" s="10"/>
      <c r="G14" s="10"/>
      <c r="H14" s="10"/>
      <c r="I14" s="10"/>
      <c r="J14" s="10"/>
      <c r="K14" s="11"/>
      <c r="L14" s="8"/>
    </row>
    <row r="15" spans="1:12">
      <c r="A15" s="8"/>
      <c r="B15" s="9"/>
      <c r="C15" s="10"/>
      <c r="D15" s="10"/>
      <c r="E15" s="10"/>
      <c r="F15" s="10"/>
      <c r="G15" s="10"/>
      <c r="H15" s="10"/>
      <c r="I15" s="10"/>
      <c r="J15" s="10"/>
      <c r="K15" s="11"/>
      <c r="L15" s="8"/>
    </row>
    <row r="16" spans="1:12" ht="29.4">
      <c r="A16" s="12"/>
      <c r="B16" s="79" t="s">
        <v>1</v>
      </c>
      <c r="C16" s="79"/>
      <c r="D16" s="79"/>
      <c r="E16" s="79"/>
      <c r="F16" s="79"/>
      <c r="G16" s="79"/>
      <c r="H16" s="79"/>
      <c r="I16" s="79"/>
      <c r="J16" s="79"/>
      <c r="K16" s="79"/>
      <c r="L16" s="8"/>
    </row>
    <row r="17" spans="1:12">
      <c r="A17" s="8"/>
      <c r="B17" s="9"/>
      <c r="C17" s="10"/>
      <c r="D17" s="10"/>
      <c r="E17" s="10"/>
      <c r="F17" s="10"/>
      <c r="G17" s="10"/>
      <c r="H17" s="10"/>
      <c r="I17" s="10"/>
      <c r="J17" s="10"/>
      <c r="K17" s="11"/>
      <c r="L17" s="8"/>
    </row>
    <row r="18" spans="1:12">
      <c r="A18" s="8"/>
      <c r="B18" s="9"/>
      <c r="C18" s="10"/>
      <c r="D18" s="10"/>
      <c r="E18" s="10"/>
      <c r="F18" s="10"/>
      <c r="G18" s="10"/>
      <c r="H18" s="10"/>
      <c r="I18" s="10"/>
      <c r="J18" s="10"/>
      <c r="K18" s="11"/>
      <c r="L18" s="8"/>
    </row>
    <row r="19" spans="1:12">
      <c r="A19" s="8"/>
      <c r="B19" s="9"/>
      <c r="C19" s="10"/>
      <c r="D19" s="10"/>
      <c r="E19" s="10"/>
      <c r="F19" s="10"/>
      <c r="G19" s="10"/>
      <c r="H19" s="10"/>
      <c r="I19" s="10"/>
      <c r="J19" s="10"/>
      <c r="K19" s="11"/>
      <c r="L19" s="8"/>
    </row>
    <row r="20" spans="1:12">
      <c r="A20" s="8"/>
      <c r="B20" s="9"/>
      <c r="C20" s="10"/>
      <c r="D20" s="10"/>
      <c r="E20" s="10"/>
      <c r="F20" s="10"/>
      <c r="G20" s="10"/>
      <c r="H20" s="10"/>
      <c r="I20" s="10"/>
      <c r="J20" s="10"/>
      <c r="K20" s="11"/>
      <c r="L20" s="8"/>
    </row>
    <row r="21" spans="1:12">
      <c r="A21" s="8"/>
      <c r="B21" s="9"/>
      <c r="C21" s="10"/>
      <c r="D21" s="10"/>
      <c r="E21" s="10"/>
      <c r="F21" s="10"/>
      <c r="G21" s="10"/>
      <c r="H21" s="10"/>
      <c r="I21" s="10"/>
      <c r="J21" s="10"/>
      <c r="K21" s="11"/>
      <c r="L21" s="8"/>
    </row>
    <row r="22" spans="1:12">
      <c r="A22" s="8"/>
      <c r="B22" s="9"/>
      <c r="C22" s="10"/>
      <c r="D22" s="10"/>
      <c r="E22" s="10"/>
      <c r="F22" s="10"/>
      <c r="G22" s="10"/>
      <c r="H22" s="10"/>
      <c r="I22" s="10"/>
      <c r="J22" s="10"/>
      <c r="K22" s="11"/>
      <c r="L22" s="8"/>
    </row>
    <row r="23" spans="1:12">
      <c r="A23" s="8"/>
      <c r="B23" s="9"/>
      <c r="C23" s="10"/>
      <c r="D23" s="10"/>
      <c r="E23" s="10"/>
      <c r="F23" s="10"/>
      <c r="G23" s="10"/>
      <c r="H23" s="10"/>
      <c r="I23" s="10"/>
      <c r="J23" s="10"/>
      <c r="K23" s="11"/>
      <c r="L23" s="8"/>
    </row>
    <row r="24" spans="1:12">
      <c r="A24" s="8"/>
      <c r="B24" s="9"/>
      <c r="C24" s="10"/>
      <c r="D24" s="10"/>
      <c r="E24" s="10"/>
      <c r="F24" s="10"/>
      <c r="G24" s="10"/>
      <c r="H24" s="10"/>
      <c r="I24" s="10"/>
      <c r="J24" s="10"/>
      <c r="K24" s="11"/>
      <c r="L24" s="8"/>
    </row>
    <row r="25" spans="1:12">
      <c r="A25" s="8"/>
      <c r="B25" s="9"/>
      <c r="C25" s="10"/>
      <c r="D25" s="10"/>
      <c r="E25" s="10"/>
      <c r="F25" s="10"/>
      <c r="G25" s="10"/>
      <c r="H25" s="10"/>
      <c r="I25" s="10"/>
      <c r="J25" s="10"/>
      <c r="K25" s="11"/>
      <c r="L25" s="8"/>
    </row>
    <row r="26" spans="1:12">
      <c r="A26" s="8"/>
      <c r="B26" s="80" t="s">
        <v>290</v>
      </c>
      <c r="C26" s="80"/>
      <c r="D26" s="80"/>
      <c r="E26" s="80"/>
      <c r="F26" s="80"/>
      <c r="G26" s="80"/>
      <c r="H26" s="80"/>
      <c r="I26" s="80"/>
      <c r="J26" s="80"/>
      <c r="K26" s="80"/>
      <c r="L26" s="8"/>
    </row>
    <row r="27" spans="1:12">
      <c r="A27" s="8"/>
      <c r="B27" s="9"/>
      <c r="C27" s="10"/>
      <c r="D27" s="10"/>
      <c r="E27" s="10"/>
      <c r="F27" s="10"/>
      <c r="G27" s="10"/>
      <c r="H27" s="10"/>
      <c r="I27" s="10"/>
      <c r="J27" s="10"/>
      <c r="K27" s="11"/>
      <c r="L27" s="8"/>
    </row>
    <row r="28" spans="1:12">
      <c r="A28" s="8"/>
      <c r="B28" s="9"/>
      <c r="C28" s="10"/>
      <c r="D28" s="10"/>
      <c r="E28" s="10"/>
      <c r="F28" s="10"/>
      <c r="G28" s="10"/>
      <c r="H28" s="10"/>
      <c r="I28" s="10"/>
      <c r="J28" s="10"/>
      <c r="K28" s="11"/>
      <c r="L28" s="8"/>
    </row>
    <row r="29" spans="1:12">
      <c r="A29" s="1"/>
      <c r="B29" s="5"/>
      <c r="C29" s="6"/>
      <c r="D29" s="6"/>
      <c r="E29" s="6"/>
      <c r="F29" s="6"/>
      <c r="G29" s="6"/>
      <c r="H29" s="6"/>
      <c r="I29" s="6"/>
      <c r="J29" s="6"/>
      <c r="K29" s="7"/>
      <c r="L29" s="1"/>
    </row>
    <row r="30" spans="1:12">
      <c r="A30" s="1"/>
      <c r="B30" s="80" t="s">
        <v>291</v>
      </c>
      <c r="C30" s="80"/>
      <c r="D30" s="80"/>
      <c r="E30" s="80"/>
      <c r="F30" s="80"/>
      <c r="G30" s="80"/>
      <c r="H30" s="80"/>
      <c r="I30" s="80"/>
      <c r="J30" s="80"/>
      <c r="K30" s="80"/>
      <c r="L30" s="1"/>
    </row>
    <row r="31" spans="1:12">
      <c r="A31" s="1"/>
      <c r="B31" s="13"/>
      <c r="C31" s="14"/>
      <c r="D31" s="14"/>
      <c r="E31" s="14"/>
      <c r="F31" s="14"/>
      <c r="G31" s="14"/>
      <c r="H31" s="14"/>
      <c r="I31" s="14"/>
      <c r="J31" s="14"/>
      <c r="K31" s="15"/>
      <c r="L31" s="1"/>
    </row>
    <row r="32" spans="1:12">
      <c r="A32" s="1"/>
      <c r="B32" s="1"/>
      <c r="C32" s="1"/>
      <c r="D32" s="1"/>
      <c r="E32" s="1"/>
      <c r="F32" s="1"/>
      <c r="G32" s="1"/>
      <c r="H32" s="1"/>
      <c r="I32" s="1"/>
      <c r="J32" s="1"/>
      <c r="K32" s="1"/>
      <c r="L32" s="1"/>
    </row>
  </sheetData>
  <mergeCells count="4">
    <mergeCell ref="B11:K11"/>
    <mergeCell ref="B16:K16"/>
    <mergeCell ref="B26:K26"/>
    <mergeCell ref="B30:K30"/>
  </mergeCells>
  <pageMargins left="0.78749999999999998" right="0.78749999999999998" top="0.78749999999999998" bottom="0.78749999999999998" header="0.51180555555555496" footer="0.51180555555555496"/>
  <pageSetup paperSize="9" scale="94" fitToHeight="10" orientation="landscape" useFirstPageNumber="1"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FE7F5"/>
    <pageSetUpPr fitToPage="1"/>
  </sheetPr>
  <dimension ref="A1:G49"/>
  <sheetViews>
    <sheetView showGridLines="0" zoomScaleNormal="100" zoomScaleSheetLayoutView="100" workbookViewId="0">
      <selection activeCell="A2" sqref="A2"/>
    </sheetView>
  </sheetViews>
  <sheetFormatPr baseColWidth="10" defaultColWidth="9.109375" defaultRowHeight="13.2"/>
  <cols>
    <col min="1" max="7" width="25.5546875" style="47" customWidth="1"/>
    <col min="8" max="16384" width="9.109375" style="47"/>
  </cols>
  <sheetData>
    <row r="1" spans="1:7" ht="25.95" customHeight="1">
      <c r="A1" s="97" t="s">
        <v>286</v>
      </c>
      <c r="B1" s="97"/>
      <c r="C1" s="97"/>
      <c r="D1" s="97"/>
      <c r="E1" s="97"/>
      <c r="F1" s="97"/>
      <c r="G1" s="97"/>
    </row>
    <row r="3" spans="1:7" ht="18" customHeight="1"/>
    <row r="4" spans="1:7" ht="25.35" customHeight="1">
      <c r="A4" s="98" t="s">
        <v>69</v>
      </c>
      <c r="B4" s="98"/>
      <c r="C4" s="98"/>
      <c r="D4" s="98"/>
      <c r="E4" s="98"/>
      <c r="F4" s="98"/>
      <c r="G4" s="98"/>
    </row>
    <row r="49" spans="1:7" ht="25.95" customHeight="1">
      <c r="A49" s="99" t="s">
        <v>70</v>
      </c>
      <c r="B49" s="99"/>
      <c r="C49" s="99"/>
      <c r="D49" s="99"/>
      <c r="E49" s="99"/>
      <c r="F49" s="99"/>
      <c r="G49" s="99"/>
    </row>
  </sheetData>
  <mergeCells count="3">
    <mergeCell ref="A1:G1"/>
    <mergeCell ref="A4:G4"/>
    <mergeCell ref="A49:G49"/>
  </mergeCells>
  <pageMargins left="0.78749999999999998" right="0.78749999999999998" top="0.78749999999999998" bottom="1.06" header="0.51180555555555496" footer="0.51180555555555496"/>
  <pageSetup paperSize="9" scale="73" fitToHeight="10" orientation="landscape" r:id="rId1"/>
  <rowBreaks count="2" manualBreakCount="2">
    <brk id="35" max="16383" man="1"/>
    <brk id="48" max="6" man="1"/>
  </rowBreaks>
  <colBreaks count="1" manualBreakCount="1">
    <brk id="3" max="1048575" man="1"/>
  </col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FE7F5"/>
    <pageSetUpPr fitToPage="1"/>
  </sheetPr>
  <dimension ref="A1:G4"/>
  <sheetViews>
    <sheetView showGridLines="0" zoomScaleNormal="100" workbookViewId="0">
      <selection activeCell="A2" sqref="A2"/>
    </sheetView>
  </sheetViews>
  <sheetFormatPr baseColWidth="10" defaultColWidth="9.109375" defaultRowHeight="13.2"/>
  <cols>
    <col min="1" max="7" width="25.5546875" customWidth="1"/>
    <col min="8" max="1025" width="11.5546875"/>
  </cols>
  <sheetData>
    <row r="1" spans="1:7" ht="25.95" customHeight="1">
      <c r="A1" s="106" t="s">
        <v>265</v>
      </c>
      <c r="B1" s="106"/>
      <c r="C1" s="106"/>
      <c r="D1" s="106"/>
      <c r="E1" s="106"/>
      <c r="F1" s="106"/>
      <c r="G1" s="106"/>
    </row>
    <row r="3" spans="1:7" ht="18" customHeight="1"/>
    <row r="4" spans="1:7" ht="25.35" customHeight="1">
      <c r="A4" s="107" t="s">
        <v>266</v>
      </c>
      <c r="B4" s="107"/>
      <c r="C4" s="107"/>
      <c r="D4" s="107"/>
      <c r="E4" s="107"/>
      <c r="F4" s="107"/>
      <c r="G4" s="107"/>
    </row>
  </sheetData>
  <sheetProtection sheet="1" objects="1" scenarios="1"/>
  <mergeCells count="2">
    <mergeCell ref="A1:G1"/>
    <mergeCell ref="A4:G4"/>
  </mergeCells>
  <pageMargins left="0.78749999999999998" right="0.78749999999999998" top="0.78749999999999998" bottom="0.78749999999999998" header="0.51180555555555496" footer="0.51180555555555496"/>
  <pageSetup paperSize="9" scale="69" fitToHeight="10"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showGridLines="0" zoomScale="115" zoomScaleNormal="115" workbookViewId="0">
      <selection activeCell="C5" sqref="C5"/>
    </sheetView>
  </sheetViews>
  <sheetFormatPr baseColWidth="10" defaultRowHeight="13.2"/>
  <cols>
    <col min="1" max="1" width="2.6640625" style="47" customWidth="1"/>
    <col min="2" max="2" width="84.5546875" customWidth="1"/>
    <col min="3" max="3" width="11.44140625" style="48"/>
    <col min="6" max="6" width="18.6640625" bestFit="1" customWidth="1"/>
    <col min="7" max="7" width="22.6640625" customWidth="1"/>
    <col min="8" max="8" width="18.6640625" bestFit="1" customWidth="1"/>
  </cols>
  <sheetData>
    <row r="1" spans="1:9">
      <c r="A1"/>
      <c r="C1"/>
    </row>
    <row r="2" spans="1:9">
      <c r="B2" s="108" t="s">
        <v>289</v>
      </c>
      <c r="C2" s="109"/>
      <c r="F2" s="47"/>
      <c r="G2" s="47"/>
      <c r="H2" s="47"/>
      <c r="I2" s="47"/>
    </row>
    <row r="3" spans="1:9" s="47" customFormat="1">
      <c r="C3" s="48"/>
    </row>
    <row r="4" spans="1:9">
      <c r="B4" s="52" t="s">
        <v>287</v>
      </c>
      <c r="C4" s="51" t="s">
        <v>288</v>
      </c>
    </row>
    <row r="5" spans="1:9">
      <c r="B5" s="49" t="str">
        <f>Organisation!A1</f>
        <v>Levier « Organisation »</v>
      </c>
      <c r="C5" s="50" t="e">
        <f>ROUND(Organisation!G57,1)</f>
        <v>#VALUE!</v>
      </c>
    </row>
    <row r="6" spans="1:9">
      <c r="B6" s="49" t="str">
        <f>Documentation!A1</f>
        <v>Levier « Documentation »</v>
      </c>
      <c r="C6" s="50" t="e">
        <f>ROUND(Documentation!G60,1)</f>
        <v>#VALUE!</v>
      </c>
    </row>
    <row r="7" spans="1:9">
      <c r="B7" s="49" t="str">
        <f>Traçabilité!A1</f>
        <v>Levier « Traçabilité »</v>
      </c>
      <c r="C7" s="50" t="e">
        <f>ROUND(Traçabilité!G38,1)</f>
        <v>#VALUE!</v>
      </c>
    </row>
    <row r="8" spans="1:9">
      <c r="B8" s="49" t="str">
        <f>Pilotage!A1</f>
        <v>Volet « Pilotage du dispositif de maîtrise des risques »</v>
      </c>
      <c r="C8" s="50" t="e">
        <f>ROUND(Pilotage!G57,1)</f>
        <v>#VALUE!</v>
      </c>
    </row>
  </sheetData>
  <mergeCells count="1">
    <mergeCell ref="B2:C2"/>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E0021"/>
    <pageSetUpPr fitToPage="1"/>
  </sheetPr>
  <dimension ref="A1:O45"/>
  <sheetViews>
    <sheetView showGridLines="0" zoomScaleNormal="100" zoomScaleSheetLayoutView="100" workbookViewId="0">
      <selection activeCell="A2" sqref="A2:O45"/>
    </sheetView>
  </sheetViews>
  <sheetFormatPr baseColWidth="10" defaultColWidth="9.109375" defaultRowHeight="13.2"/>
  <cols>
    <col min="1" max="13" width="11.5546875"/>
    <col min="14" max="14" width="12.6640625" customWidth="1"/>
    <col min="15" max="15" width="14.88671875" customWidth="1"/>
    <col min="16" max="1025" width="11.5546875"/>
  </cols>
  <sheetData>
    <row r="1" spans="1:15" ht="27" customHeight="1">
      <c r="A1" s="81" t="s">
        <v>2</v>
      </c>
      <c r="B1" s="81"/>
      <c r="C1" s="81"/>
      <c r="D1" s="81"/>
      <c r="E1" s="81"/>
      <c r="F1" s="81"/>
      <c r="G1" s="81"/>
      <c r="H1" s="81"/>
      <c r="I1" s="81"/>
      <c r="J1" s="81"/>
      <c r="K1" s="81"/>
      <c r="L1" s="81"/>
      <c r="M1" s="81"/>
      <c r="N1" s="81"/>
      <c r="O1" s="81"/>
    </row>
    <row r="2" spans="1:15" ht="14.25" customHeight="1">
      <c r="A2" s="82" t="s">
        <v>292</v>
      </c>
      <c r="B2" s="83"/>
      <c r="C2" s="83"/>
      <c r="D2" s="83"/>
      <c r="E2" s="83"/>
      <c r="F2" s="83"/>
      <c r="G2" s="83"/>
      <c r="H2" s="83"/>
      <c r="I2" s="83"/>
      <c r="J2" s="83"/>
      <c r="K2" s="83"/>
      <c r="L2" s="83"/>
      <c r="M2" s="83"/>
      <c r="N2" s="83"/>
      <c r="O2" s="84"/>
    </row>
    <row r="3" spans="1:15" ht="14.25" customHeight="1">
      <c r="A3" s="85"/>
      <c r="B3" s="85"/>
      <c r="C3" s="85"/>
      <c r="D3" s="85"/>
      <c r="E3" s="85"/>
      <c r="F3" s="85"/>
      <c r="G3" s="85"/>
      <c r="H3" s="85"/>
      <c r="I3" s="85"/>
      <c r="J3" s="85"/>
      <c r="K3" s="85"/>
      <c r="L3" s="85"/>
      <c r="M3" s="85"/>
      <c r="N3" s="85"/>
      <c r="O3" s="85"/>
    </row>
    <row r="4" spans="1:15" ht="14.25" customHeight="1">
      <c r="A4" s="85"/>
      <c r="B4" s="85"/>
      <c r="C4" s="85"/>
      <c r="D4" s="85"/>
      <c r="E4" s="85"/>
      <c r="F4" s="85"/>
      <c r="G4" s="85"/>
      <c r="H4" s="85"/>
      <c r="I4" s="85"/>
      <c r="J4" s="85"/>
      <c r="K4" s="85"/>
      <c r="L4" s="85"/>
      <c r="M4" s="85"/>
      <c r="N4" s="85"/>
      <c r="O4" s="85"/>
    </row>
    <row r="5" spans="1:15" ht="14.25" customHeight="1">
      <c r="A5" s="85"/>
      <c r="B5" s="85"/>
      <c r="C5" s="85"/>
      <c r="D5" s="85"/>
      <c r="E5" s="85"/>
      <c r="F5" s="85"/>
      <c r="G5" s="85"/>
      <c r="H5" s="85"/>
      <c r="I5" s="85"/>
      <c r="J5" s="85"/>
      <c r="K5" s="85"/>
      <c r="L5" s="85"/>
      <c r="M5" s="85"/>
      <c r="N5" s="85"/>
      <c r="O5" s="85"/>
    </row>
    <row r="6" spans="1:15" ht="14.25" customHeight="1">
      <c r="A6" s="85"/>
      <c r="B6" s="85"/>
      <c r="C6" s="85"/>
      <c r="D6" s="85"/>
      <c r="E6" s="85"/>
      <c r="F6" s="85"/>
      <c r="G6" s="85"/>
      <c r="H6" s="85"/>
      <c r="I6" s="85"/>
      <c r="J6" s="85"/>
      <c r="K6" s="85"/>
      <c r="L6" s="85"/>
      <c r="M6" s="85"/>
      <c r="N6" s="85"/>
      <c r="O6" s="85"/>
    </row>
    <row r="7" spans="1:15" ht="14.25" customHeight="1">
      <c r="A7" s="85"/>
      <c r="B7" s="85"/>
      <c r="C7" s="85"/>
      <c r="D7" s="85"/>
      <c r="E7" s="85"/>
      <c r="F7" s="85"/>
      <c r="G7" s="85"/>
      <c r="H7" s="85"/>
      <c r="I7" s="85"/>
      <c r="J7" s="85"/>
      <c r="K7" s="85"/>
      <c r="L7" s="85"/>
      <c r="M7" s="85"/>
      <c r="N7" s="85"/>
      <c r="O7" s="85"/>
    </row>
    <row r="8" spans="1:15" ht="14.25" customHeight="1">
      <c r="A8" s="85"/>
      <c r="B8" s="85"/>
      <c r="C8" s="85"/>
      <c r="D8" s="85"/>
      <c r="E8" s="85"/>
      <c r="F8" s="85"/>
      <c r="G8" s="85"/>
      <c r="H8" s="85"/>
      <c r="I8" s="85"/>
      <c r="J8" s="85"/>
      <c r="K8" s="85"/>
      <c r="L8" s="85"/>
      <c r="M8" s="85"/>
      <c r="N8" s="85"/>
      <c r="O8" s="85"/>
    </row>
    <row r="9" spans="1:15" ht="14.25" customHeight="1">
      <c r="A9" s="85"/>
      <c r="B9" s="85"/>
      <c r="C9" s="85"/>
      <c r="D9" s="85"/>
      <c r="E9" s="85"/>
      <c r="F9" s="85"/>
      <c r="G9" s="85"/>
      <c r="H9" s="85"/>
      <c r="I9" s="85"/>
      <c r="J9" s="85"/>
      <c r="K9" s="85"/>
      <c r="L9" s="85"/>
      <c r="M9" s="85"/>
      <c r="N9" s="85"/>
      <c r="O9" s="85"/>
    </row>
    <row r="10" spans="1:15" ht="14.25" customHeight="1">
      <c r="A10" s="85"/>
      <c r="B10" s="85"/>
      <c r="C10" s="85"/>
      <c r="D10" s="85"/>
      <c r="E10" s="85"/>
      <c r="F10" s="85"/>
      <c r="G10" s="85"/>
      <c r="H10" s="85"/>
      <c r="I10" s="85"/>
      <c r="J10" s="85"/>
      <c r="K10" s="85"/>
      <c r="L10" s="85"/>
      <c r="M10" s="85"/>
      <c r="N10" s="85"/>
      <c r="O10" s="85"/>
    </row>
    <row r="11" spans="1:15" ht="14.25" customHeight="1">
      <c r="A11" s="85"/>
      <c r="B11" s="85"/>
      <c r="C11" s="85"/>
      <c r="D11" s="85"/>
      <c r="E11" s="85"/>
      <c r="F11" s="85"/>
      <c r="G11" s="85"/>
      <c r="H11" s="85"/>
      <c r="I11" s="85"/>
      <c r="J11" s="85"/>
      <c r="K11" s="85"/>
      <c r="L11" s="85"/>
      <c r="M11" s="85"/>
      <c r="N11" s="85"/>
      <c r="O11" s="85"/>
    </row>
    <row r="12" spans="1:15" ht="14.25" customHeight="1">
      <c r="A12" s="85"/>
      <c r="B12" s="85"/>
      <c r="C12" s="85"/>
      <c r="D12" s="85"/>
      <c r="E12" s="85"/>
      <c r="F12" s="85"/>
      <c r="G12" s="85"/>
      <c r="H12" s="85"/>
      <c r="I12" s="85"/>
      <c r="J12" s="85"/>
      <c r="K12" s="85"/>
      <c r="L12" s="85"/>
      <c r="M12" s="85"/>
      <c r="N12" s="85"/>
      <c r="O12" s="85"/>
    </row>
    <row r="13" spans="1:15" ht="14.25" customHeight="1">
      <c r="A13" s="85"/>
      <c r="B13" s="85"/>
      <c r="C13" s="85"/>
      <c r="D13" s="85"/>
      <c r="E13" s="85"/>
      <c r="F13" s="85"/>
      <c r="G13" s="85"/>
      <c r="H13" s="85"/>
      <c r="I13" s="85"/>
      <c r="J13" s="85"/>
      <c r="K13" s="85"/>
      <c r="L13" s="85"/>
      <c r="M13" s="85"/>
      <c r="N13" s="85"/>
      <c r="O13" s="85"/>
    </row>
    <row r="14" spans="1:15" ht="14.25" customHeight="1">
      <c r="A14" s="85"/>
      <c r="B14" s="85"/>
      <c r="C14" s="85"/>
      <c r="D14" s="85"/>
      <c r="E14" s="85"/>
      <c r="F14" s="85"/>
      <c r="G14" s="85"/>
      <c r="H14" s="85"/>
      <c r="I14" s="85"/>
      <c r="J14" s="85"/>
      <c r="K14" s="85"/>
      <c r="L14" s="85"/>
      <c r="M14" s="85"/>
      <c r="N14" s="85"/>
      <c r="O14" s="85"/>
    </row>
    <row r="15" spans="1:15" ht="14.25" customHeight="1">
      <c r="A15" s="85"/>
      <c r="B15" s="85"/>
      <c r="C15" s="85"/>
      <c r="D15" s="85"/>
      <c r="E15" s="85"/>
      <c r="F15" s="85"/>
      <c r="G15" s="85"/>
      <c r="H15" s="85"/>
      <c r="I15" s="85"/>
      <c r="J15" s="85"/>
      <c r="K15" s="85"/>
      <c r="L15" s="85"/>
      <c r="M15" s="85"/>
      <c r="N15" s="85"/>
      <c r="O15" s="85"/>
    </row>
    <row r="16" spans="1:15" ht="14.25" customHeight="1">
      <c r="A16" s="85"/>
      <c r="B16" s="85"/>
      <c r="C16" s="85"/>
      <c r="D16" s="85"/>
      <c r="E16" s="85"/>
      <c r="F16" s="85"/>
      <c r="G16" s="85"/>
      <c r="H16" s="85"/>
      <c r="I16" s="85"/>
      <c r="J16" s="85"/>
      <c r="K16" s="85"/>
      <c r="L16" s="85"/>
      <c r="M16" s="85"/>
      <c r="N16" s="85"/>
      <c r="O16" s="85"/>
    </row>
    <row r="17" spans="1:15" ht="14.25" customHeight="1">
      <c r="A17" s="85"/>
      <c r="B17" s="85"/>
      <c r="C17" s="85"/>
      <c r="D17" s="85"/>
      <c r="E17" s="85"/>
      <c r="F17" s="85"/>
      <c r="G17" s="85"/>
      <c r="H17" s="85"/>
      <c r="I17" s="85"/>
      <c r="J17" s="85"/>
      <c r="K17" s="85"/>
      <c r="L17" s="85"/>
      <c r="M17" s="85"/>
      <c r="N17" s="85"/>
      <c r="O17" s="85"/>
    </row>
    <row r="18" spans="1:15" ht="14.25" customHeight="1">
      <c r="A18" s="85"/>
      <c r="B18" s="85"/>
      <c r="C18" s="85"/>
      <c r="D18" s="85"/>
      <c r="E18" s="85"/>
      <c r="F18" s="85"/>
      <c r="G18" s="85"/>
      <c r="H18" s="85"/>
      <c r="I18" s="85"/>
      <c r="J18" s="85"/>
      <c r="K18" s="85"/>
      <c r="L18" s="85"/>
      <c r="M18" s="85"/>
      <c r="N18" s="85"/>
      <c r="O18" s="85"/>
    </row>
    <row r="19" spans="1:15" ht="14.25" customHeight="1">
      <c r="A19" s="85"/>
      <c r="B19" s="85"/>
      <c r="C19" s="85"/>
      <c r="D19" s="85"/>
      <c r="E19" s="85"/>
      <c r="F19" s="85"/>
      <c r="G19" s="85"/>
      <c r="H19" s="85"/>
      <c r="I19" s="85"/>
      <c r="J19" s="85"/>
      <c r="K19" s="85"/>
      <c r="L19" s="85"/>
      <c r="M19" s="85"/>
      <c r="N19" s="85"/>
      <c r="O19" s="85"/>
    </row>
    <row r="20" spans="1:15" ht="14.25" customHeight="1">
      <c r="A20" s="85"/>
      <c r="B20" s="85"/>
      <c r="C20" s="85"/>
      <c r="D20" s="85"/>
      <c r="E20" s="85"/>
      <c r="F20" s="85"/>
      <c r="G20" s="85"/>
      <c r="H20" s="85"/>
      <c r="I20" s="85"/>
      <c r="J20" s="85"/>
      <c r="K20" s="85"/>
      <c r="L20" s="85"/>
      <c r="M20" s="85"/>
      <c r="N20" s="85"/>
      <c r="O20" s="85"/>
    </row>
    <row r="21" spans="1:15" ht="14.25" customHeight="1">
      <c r="A21" s="85"/>
      <c r="B21" s="85"/>
      <c r="C21" s="85"/>
      <c r="D21" s="85"/>
      <c r="E21" s="85"/>
      <c r="F21" s="85"/>
      <c r="G21" s="85"/>
      <c r="H21" s="85"/>
      <c r="I21" s="85"/>
      <c r="J21" s="85"/>
      <c r="K21" s="85"/>
      <c r="L21" s="85"/>
      <c r="M21" s="85"/>
      <c r="N21" s="85"/>
      <c r="O21" s="85"/>
    </row>
    <row r="22" spans="1:15" ht="14.25" customHeight="1">
      <c r="A22" s="85"/>
      <c r="B22" s="85"/>
      <c r="C22" s="85"/>
      <c r="D22" s="85"/>
      <c r="E22" s="85"/>
      <c r="F22" s="85"/>
      <c r="G22" s="85"/>
      <c r="H22" s="85"/>
      <c r="I22" s="85"/>
      <c r="J22" s="85"/>
      <c r="K22" s="85"/>
      <c r="L22" s="85"/>
      <c r="M22" s="85"/>
      <c r="N22" s="85"/>
      <c r="O22" s="85"/>
    </row>
    <row r="23" spans="1:15" ht="14.25" customHeight="1">
      <c r="A23" s="85"/>
      <c r="B23" s="85"/>
      <c r="C23" s="85"/>
      <c r="D23" s="85"/>
      <c r="E23" s="85"/>
      <c r="F23" s="85"/>
      <c r="G23" s="85"/>
      <c r="H23" s="85"/>
      <c r="I23" s="85"/>
      <c r="J23" s="85"/>
      <c r="K23" s="85"/>
      <c r="L23" s="85"/>
      <c r="M23" s="85"/>
      <c r="N23" s="85"/>
      <c r="O23" s="85"/>
    </row>
    <row r="24" spans="1:15" ht="14.25" customHeight="1">
      <c r="A24" s="85"/>
      <c r="B24" s="85"/>
      <c r="C24" s="85"/>
      <c r="D24" s="85"/>
      <c r="E24" s="85"/>
      <c r="F24" s="85"/>
      <c r="G24" s="85"/>
      <c r="H24" s="85"/>
      <c r="I24" s="85"/>
      <c r="J24" s="85"/>
      <c r="K24" s="85"/>
      <c r="L24" s="85"/>
      <c r="M24" s="85"/>
      <c r="N24" s="85"/>
      <c r="O24" s="85"/>
    </row>
    <row r="25" spans="1:15" ht="14.25" customHeight="1">
      <c r="A25" s="85"/>
      <c r="B25" s="85"/>
      <c r="C25" s="85"/>
      <c r="D25" s="85"/>
      <c r="E25" s="85"/>
      <c r="F25" s="85"/>
      <c r="G25" s="85"/>
      <c r="H25" s="85"/>
      <c r="I25" s="85"/>
      <c r="J25" s="85"/>
      <c r="K25" s="85"/>
      <c r="L25" s="85"/>
      <c r="M25" s="85"/>
      <c r="N25" s="85"/>
      <c r="O25" s="85"/>
    </row>
    <row r="26" spans="1:15" ht="14.25" customHeight="1">
      <c r="A26" s="85"/>
      <c r="B26" s="85"/>
      <c r="C26" s="85"/>
      <c r="D26" s="85"/>
      <c r="E26" s="85"/>
      <c r="F26" s="85"/>
      <c r="G26" s="85"/>
      <c r="H26" s="85"/>
      <c r="I26" s="85"/>
      <c r="J26" s="85"/>
      <c r="K26" s="85"/>
      <c r="L26" s="85"/>
      <c r="M26" s="85"/>
      <c r="N26" s="85"/>
      <c r="O26" s="85"/>
    </row>
    <row r="27" spans="1:15" ht="14.25" customHeight="1">
      <c r="A27" s="85"/>
      <c r="B27" s="85"/>
      <c r="C27" s="85"/>
      <c r="D27" s="85"/>
      <c r="E27" s="85"/>
      <c r="F27" s="85"/>
      <c r="G27" s="85"/>
      <c r="H27" s="85"/>
      <c r="I27" s="85"/>
      <c r="J27" s="85"/>
      <c r="K27" s="85"/>
      <c r="L27" s="85"/>
      <c r="M27" s="85"/>
      <c r="N27" s="85"/>
      <c r="O27" s="85"/>
    </row>
    <row r="28" spans="1:15" ht="14.25" customHeight="1">
      <c r="A28" s="85"/>
      <c r="B28" s="85"/>
      <c r="C28" s="85"/>
      <c r="D28" s="85"/>
      <c r="E28" s="85"/>
      <c r="F28" s="85"/>
      <c r="G28" s="85"/>
      <c r="H28" s="85"/>
      <c r="I28" s="85"/>
      <c r="J28" s="85"/>
      <c r="K28" s="85"/>
      <c r="L28" s="85"/>
      <c r="M28" s="85"/>
      <c r="N28" s="85"/>
      <c r="O28" s="85"/>
    </row>
    <row r="29" spans="1:15" ht="14.25" customHeight="1">
      <c r="A29" s="85"/>
      <c r="B29" s="85"/>
      <c r="C29" s="85"/>
      <c r="D29" s="85"/>
      <c r="E29" s="85"/>
      <c r="F29" s="85"/>
      <c r="G29" s="85"/>
      <c r="H29" s="85"/>
      <c r="I29" s="85"/>
      <c r="J29" s="85"/>
      <c r="K29" s="85"/>
      <c r="L29" s="85"/>
      <c r="M29" s="85"/>
      <c r="N29" s="85"/>
      <c r="O29" s="85"/>
    </row>
    <row r="30" spans="1:15" ht="14.25" customHeight="1">
      <c r="A30" s="85"/>
      <c r="B30" s="85"/>
      <c r="C30" s="85"/>
      <c r="D30" s="85"/>
      <c r="E30" s="85"/>
      <c r="F30" s="85"/>
      <c r="G30" s="85"/>
      <c r="H30" s="85"/>
      <c r="I30" s="85"/>
      <c r="J30" s="85"/>
      <c r="K30" s="85"/>
      <c r="L30" s="85"/>
      <c r="M30" s="85"/>
      <c r="N30" s="85"/>
      <c r="O30" s="85"/>
    </row>
    <row r="31" spans="1:15" ht="14.25" customHeight="1">
      <c r="A31" s="85"/>
      <c r="B31" s="85"/>
      <c r="C31" s="85"/>
      <c r="D31" s="85"/>
      <c r="E31" s="85"/>
      <c r="F31" s="85"/>
      <c r="G31" s="85"/>
      <c r="H31" s="85"/>
      <c r="I31" s="85"/>
      <c r="J31" s="85"/>
      <c r="K31" s="85"/>
      <c r="L31" s="85"/>
      <c r="M31" s="85"/>
      <c r="N31" s="85"/>
      <c r="O31" s="85"/>
    </row>
    <row r="32" spans="1:15" ht="14.25" customHeight="1">
      <c r="A32" s="85"/>
      <c r="B32" s="85"/>
      <c r="C32" s="85"/>
      <c r="D32" s="85"/>
      <c r="E32" s="85"/>
      <c r="F32" s="85"/>
      <c r="G32" s="85"/>
      <c r="H32" s="85"/>
      <c r="I32" s="85"/>
      <c r="J32" s="85"/>
      <c r="K32" s="85"/>
      <c r="L32" s="85"/>
      <c r="M32" s="85"/>
      <c r="N32" s="85"/>
      <c r="O32" s="85"/>
    </row>
    <row r="33" spans="1:15" ht="14.25" customHeight="1">
      <c r="A33" s="85"/>
      <c r="B33" s="85"/>
      <c r="C33" s="85"/>
      <c r="D33" s="85"/>
      <c r="E33" s="85"/>
      <c r="F33" s="85"/>
      <c r="G33" s="85"/>
      <c r="H33" s="85"/>
      <c r="I33" s="85"/>
      <c r="J33" s="85"/>
      <c r="K33" s="85"/>
      <c r="L33" s="85"/>
      <c r="M33" s="85"/>
      <c r="N33" s="85"/>
      <c r="O33" s="85"/>
    </row>
    <row r="34" spans="1:15" ht="14.25" customHeight="1">
      <c r="A34" s="85"/>
      <c r="B34" s="85"/>
      <c r="C34" s="85"/>
      <c r="D34" s="85"/>
      <c r="E34" s="85"/>
      <c r="F34" s="85"/>
      <c r="G34" s="85"/>
      <c r="H34" s="85"/>
      <c r="I34" s="85"/>
      <c r="J34" s="85"/>
      <c r="K34" s="85"/>
      <c r="L34" s="85"/>
      <c r="M34" s="85"/>
      <c r="N34" s="85"/>
      <c r="O34" s="85"/>
    </row>
    <row r="35" spans="1:15" ht="14.25" customHeight="1">
      <c r="A35" s="85"/>
      <c r="B35" s="85"/>
      <c r="C35" s="85"/>
      <c r="D35" s="85"/>
      <c r="E35" s="85"/>
      <c r="F35" s="85"/>
      <c r="G35" s="85"/>
      <c r="H35" s="85"/>
      <c r="I35" s="85"/>
      <c r="J35" s="85"/>
      <c r="K35" s="85"/>
      <c r="L35" s="85"/>
      <c r="M35" s="85"/>
      <c r="N35" s="85"/>
      <c r="O35" s="85"/>
    </row>
    <row r="36" spans="1:15" ht="14.25" customHeight="1">
      <c r="A36" s="85"/>
      <c r="B36" s="85"/>
      <c r="C36" s="85"/>
      <c r="D36" s="85"/>
      <c r="E36" s="85"/>
      <c r="F36" s="85"/>
      <c r="G36" s="85"/>
      <c r="H36" s="85"/>
      <c r="I36" s="85"/>
      <c r="J36" s="85"/>
      <c r="K36" s="85"/>
      <c r="L36" s="85"/>
      <c r="M36" s="85"/>
      <c r="N36" s="85"/>
      <c r="O36" s="85"/>
    </row>
    <row r="37" spans="1:15" ht="14.25" customHeight="1">
      <c r="A37" s="85"/>
      <c r="B37" s="85"/>
      <c r="C37" s="85"/>
      <c r="D37" s="85"/>
      <c r="E37" s="85"/>
      <c r="F37" s="85"/>
      <c r="G37" s="85"/>
      <c r="H37" s="85"/>
      <c r="I37" s="85"/>
      <c r="J37" s="85"/>
      <c r="K37" s="85"/>
      <c r="L37" s="85"/>
      <c r="M37" s="85"/>
      <c r="N37" s="85"/>
      <c r="O37" s="85"/>
    </row>
    <row r="38" spans="1:15" ht="14.25" customHeight="1">
      <c r="A38" s="85"/>
      <c r="B38" s="85"/>
      <c r="C38" s="85"/>
      <c r="D38" s="85"/>
      <c r="E38" s="85"/>
      <c r="F38" s="85"/>
      <c r="G38" s="85"/>
      <c r="H38" s="85"/>
      <c r="I38" s="85"/>
      <c r="J38" s="85"/>
      <c r="K38" s="85"/>
      <c r="L38" s="85"/>
      <c r="M38" s="85"/>
      <c r="N38" s="85"/>
      <c r="O38" s="85"/>
    </row>
    <row r="39" spans="1:15" ht="14.25" customHeight="1">
      <c r="A39" s="85"/>
      <c r="B39" s="85"/>
      <c r="C39" s="85"/>
      <c r="D39" s="85"/>
      <c r="E39" s="85"/>
      <c r="F39" s="85"/>
      <c r="G39" s="85"/>
      <c r="H39" s="85"/>
      <c r="I39" s="85"/>
      <c r="J39" s="85"/>
      <c r="K39" s="85"/>
      <c r="L39" s="85"/>
      <c r="M39" s="85"/>
      <c r="N39" s="85"/>
      <c r="O39" s="85"/>
    </row>
    <row r="40" spans="1:15" ht="14.25" customHeight="1">
      <c r="A40" s="85"/>
      <c r="B40" s="85"/>
      <c r="C40" s="85"/>
      <c r="D40" s="85"/>
      <c r="E40" s="85"/>
      <c r="F40" s="85"/>
      <c r="G40" s="85"/>
      <c r="H40" s="85"/>
      <c r="I40" s="85"/>
      <c r="J40" s="85"/>
      <c r="K40" s="85"/>
      <c r="L40" s="85"/>
      <c r="M40" s="85"/>
      <c r="N40" s="85"/>
      <c r="O40" s="85"/>
    </row>
    <row r="41" spans="1:15" ht="14.25" customHeight="1">
      <c r="A41" s="85"/>
      <c r="B41" s="85"/>
      <c r="C41" s="85"/>
      <c r="D41" s="85"/>
      <c r="E41" s="85"/>
      <c r="F41" s="85"/>
      <c r="G41" s="85"/>
      <c r="H41" s="85"/>
      <c r="I41" s="85"/>
      <c r="J41" s="85"/>
      <c r="K41" s="85"/>
      <c r="L41" s="85"/>
      <c r="M41" s="85"/>
      <c r="N41" s="85"/>
      <c r="O41" s="85"/>
    </row>
    <row r="42" spans="1:15" ht="14.25" customHeight="1">
      <c r="A42" s="85"/>
      <c r="B42" s="85"/>
      <c r="C42" s="85"/>
      <c r="D42" s="85"/>
      <c r="E42" s="85"/>
      <c r="F42" s="85"/>
      <c r="G42" s="85"/>
      <c r="H42" s="85"/>
      <c r="I42" s="85"/>
      <c r="J42" s="85"/>
      <c r="K42" s="85"/>
      <c r="L42" s="85"/>
      <c r="M42" s="85"/>
      <c r="N42" s="85"/>
      <c r="O42" s="85"/>
    </row>
    <row r="43" spans="1:15" ht="14.25" customHeight="1">
      <c r="A43" s="85"/>
      <c r="B43" s="85"/>
      <c r="C43" s="85"/>
      <c r="D43" s="85"/>
      <c r="E43" s="85"/>
      <c r="F43" s="85"/>
      <c r="G43" s="85"/>
      <c r="H43" s="85"/>
      <c r="I43" s="85"/>
      <c r="J43" s="85"/>
      <c r="K43" s="85"/>
      <c r="L43" s="85"/>
      <c r="M43" s="85"/>
      <c r="N43" s="85"/>
      <c r="O43" s="85"/>
    </row>
    <row r="44" spans="1:15" ht="14.25" customHeight="1">
      <c r="A44" s="85"/>
      <c r="B44" s="85"/>
      <c r="C44" s="85"/>
      <c r="D44" s="85"/>
      <c r="E44" s="85"/>
      <c r="F44" s="85"/>
      <c r="G44" s="85"/>
      <c r="H44" s="85"/>
      <c r="I44" s="85"/>
      <c r="J44" s="85"/>
      <c r="K44" s="85"/>
      <c r="L44" s="85"/>
      <c r="M44" s="85"/>
      <c r="N44" s="85"/>
      <c r="O44" s="85"/>
    </row>
    <row r="45" spans="1:15" ht="14.25" customHeight="1">
      <c r="A45" s="85"/>
      <c r="B45" s="85"/>
      <c r="C45" s="85"/>
      <c r="D45" s="85"/>
      <c r="E45" s="85"/>
      <c r="F45" s="85"/>
      <c r="G45" s="85"/>
      <c r="H45" s="85"/>
      <c r="I45" s="85"/>
      <c r="J45" s="85"/>
      <c r="K45" s="85"/>
      <c r="L45" s="85"/>
      <c r="M45" s="85"/>
      <c r="N45" s="85"/>
      <c r="O45" s="85"/>
    </row>
  </sheetData>
  <mergeCells count="2">
    <mergeCell ref="A1:O1"/>
    <mergeCell ref="A2:O45"/>
  </mergeCells>
  <pageMargins left="0.78749999999999998" right="0.78749999999999998" top="0.78749999999999998" bottom="0.78749999999999998" header="0.51180555555555496" footer="0.51180555555555496"/>
  <pageSetup paperSize="9" scale="73" fitToHeight="1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sheetPr>
  <dimension ref="A1:H57"/>
  <sheetViews>
    <sheetView showGridLines="0" zoomScaleNormal="100" zoomScaleSheetLayoutView="70" workbookViewId="0">
      <selection activeCell="A2" sqref="A2"/>
    </sheetView>
  </sheetViews>
  <sheetFormatPr baseColWidth="10" defaultColWidth="9.109375" defaultRowHeight="13.2"/>
  <cols>
    <col min="1" max="1" width="12.6640625" style="54" customWidth="1"/>
    <col min="2" max="2" width="31" style="54" customWidth="1"/>
    <col min="3" max="3" width="14.88671875" style="54" customWidth="1"/>
    <col min="4" max="4" width="11.5546875" style="54" hidden="1" customWidth="1"/>
    <col min="5" max="5" width="11.5546875" style="54"/>
    <col min="6" max="6" width="92.6640625" style="54" customWidth="1"/>
    <col min="7" max="7" width="16.6640625" style="54" customWidth="1"/>
    <col min="8" max="8" width="31.5546875" style="54" customWidth="1"/>
    <col min="9" max="16384" width="9.109375" style="55"/>
  </cols>
  <sheetData>
    <row r="1" spans="1:8" ht="25.65" customHeight="1">
      <c r="A1" s="86" t="s">
        <v>3</v>
      </c>
      <c r="B1" s="86"/>
      <c r="C1" s="86"/>
      <c r="D1" s="86"/>
      <c r="E1" s="86"/>
      <c r="F1" s="86"/>
      <c r="G1" s="86"/>
      <c r="H1" s="86"/>
    </row>
    <row r="2" spans="1:8" ht="7.8" customHeight="1"/>
    <row r="3" spans="1:8" ht="26.4">
      <c r="A3" s="56" t="s">
        <v>4</v>
      </c>
      <c r="B3" s="56" t="s">
        <v>5</v>
      </c>
      <c r="C3" s="57" t="s">
        <v>6</v>
      </c>
      <c r="D3" s="57" t="s">
        <v>7</v>
      </c>
      <c r="E3" s="56" t="s">
        <v>8</v>
      </c>
      <c r="F3" s="56" t="s">
        <v>9</v>
      </c>
      <c r="G3" s="56" t="s">
        <v>10</v>
      </c>
      <c r="H3" s="56" t="s">
        <v>11</v>
      </c>
    </row>
    <row r="4" spans="1:8" s="59" customFormat="1" ht="7.8" customHeight="1" thickBot="1"/>
    <row r="5" spans="1:8" s="58" customFormat="1" ht="30.6" customHeight="1" thickBot="1">
      <c r="A5" s="87" t="s">
        <v>12</v>
      </c>
      <c r="B5" s="88" t="s">
        <v>267</v>
      </c>
      <c r="C5" s="89" t="s">
        <v>13</v>
      </c>
      <c r="D5" s="90" t="str">
        <f>"Acteurs - "&amp;C5</f>
        <v>Acteurs - Recensement et définition des tâches</v>
      </c>
      <c r="E5" s="60">
        <v>4</v>
      </c>
      <c r="F5" s="61" t="s">
        <v>14</v>
      </c>
      <c r="G5" s="91"/>
      <c r="H5" s="92" t="s">
        <v>268</v>
      </c>
    </row>
    <row r="6" spans="1:8" s="58" customFormat="1" ht="23.4" thickBot="1">
      <c r="A6" s="87"/>
      <c r="B6" s="88"/>
      <c r="C6" s="89"/>
      <c r="D6" s="90"/>
      <c r="E6" s="62">
        <v>3</v>
      </c>
      <c r="F6" s="63" t="s">
        <v>15</v>
      </c>
      <c r="G6" s="91"/>
      <c r="H6" s="92"/>
    </row>
    <row r="7" spans="1:8" s="58" customFormat="1" ht="34.799999999999997" thickBot="1">
      <c r="A7" s="87"/>
      <c r="B7" s="88"/>
      <c r="C7" s="89"/>
      <c r="D7" s="90"/>
      <c r="E7" s="64">
        <v>2</v>
      </c>
      <c r="F7" s="63" t="s">
        <v>16</v>
      </c>
      <c r="G7" s="91"/>
      <c r="H7" s="92"/>
    </row>
    <row r="8" spans="1:8" s="58" customFormat="1" ht="42" customHeight="1" thickBot="1">
      <c r="A8" s="87"/>
      <c r="B8" s="88"/>
      <c r="C8" s="89"/>
      <c r="D8" s="90"/>
      <c r="E8" s="65">
        <v>1</v>
      </c>
      <c r="F8" s="66" t="s">
        <v>17</v>
      </c>
      <c r="G8" s="91"/>
      <c r="H8" s="92"/>
    </row>
    <row r="9" spans="1:8" s="58" customFormat="1" ht="49.35" customHeight="1" thickBot="1">
      <c r="A9" s="87"/>
      <c r="B9" s="88"/>
      <c r="C9" s="89" t="s">
        <v>18</v>
      </c>
      <c r="D9" s="90" t="str">
        <f>"Acteurs - "&amp;C9</f>
        <v>Acteurs - Attribution des tâches et des habilitations juridiques et informatiques correspondantes</v>
      </c>
      <c r="E9" s="60">
        <v>4</v>
      </c>
      <c r="F9" s="61" t="s">
        <v>19</v>
      </c>
      <c r="G9" s="93"/>
      <c r="H9" s="92" t="s">
        <v>269</v>
      </c>
    </row>
    <row r="10" spans="1:8" s="58" customFormat="1" ht="46.2" thickBot="1">
      <c r="A10" s="87"/>
      <c r="B10" s="88"/>
      <c r="C10" s="89"/>
      <c r="D10" s="90"/>
      <c r="E10" s="62">
        <v>3</v>
      </c>
      <c r="F10" s="63" t="s">
        <v>20</v>
      </c>
      <c r="G10" s="94"/>
      <c r="H10" s="92"/>
    </row>
    <row r="11" spans="1:8" s="58" customFormat="1" ht="46.2" thickBot="1">
      <c r="A11" s="87"/>
      <c r="B11" s="88"/>
      <c r="C11" s="89"/>
      <c r="D11" s="90"/>
      <c r="E11" s="64">
        <v>2</v>
      </c>
      <c r="F11" s="63" t="s">
        <v>21</v>
      </c>
      <c r="G11" s="94"/>
      <c r="H11" s="92"/>
    </row>
    <row r="12" spans="1:8" s="58" customFormat="1" ht="44.4" customHeight="1" thickBot="1">
      <c r="A12" s="87"/>
      <c r="B12" s="88"/>
      <c r="C12" s="89"/>
      <c r="D12" s="90"/>
      <c r="E12" s="65">
        <v>1</v>
      </c>
      <c r="F12" s="67" t="s">
        <v>22</v>
      </c>
      <c r="G12" s="95"/>
      <c r="H12" s="92"/>
    </row>
    <row r="13" spans="1:8" s="58" customFormat="1" ht="60.45" customHeight="1" thickBot="1">
      <c r="A13" s="87"/>
      <c r="B13" s="88"/>
      <c r="C13" s="89" t="s">
        <v>23</v>
      </c>
      <c r="D13" s="90" t="str">
        <f>"Acteurs - "&amp;C13</f>
        <v>Acteurs - Organisation de la suppléance et de la polyvalence</v>
      </c>
      <c r="E13" s="60">
        <v>4</v>
      </c>
      <c r="F13" s="61" t="s">
        <v>24</v>
      </c>
      <c r="G13" s="93"/>
      <c r="H13" s="92" t="s">
        <v>270</v>
      </c>
    </row>
    <row r="14" spans="1:8" s="58" customFormat="1" ht="23.4" thickBot="1">
      <c r="A14" s="87"/>
      <c r="B14" s="88"/>
      <c r="C14" s="89"/>
      <c r="D14" s="90"/>
      <c r="E14" s="62">
        <v>3</v>
      </c>
      <c r="F14" s="63" t="s">
        <v>25</v>
      </c>
      <c r="G14" s="94"/>
      <c r="H14" s="92"/>
    </row>
    <row r="15" spans="1:8" s="58" customFormat="1" ht="34.5" customHeight="1" thickBot="1">
      <c r="A15" s="87"/>
      <c r="B15" s="88"/>
      <c r="C15" s="89"/>
      <c r="D15" s="90"/>
      <c r="E15" s="64">
        <v>2</v>
      </c>
      <c r="F15" s="68" t="s">
        <v>26</v>
      </c>
      <c r="G15" s="94"/>
      <c r="H15" s="92"/>
    </row>
    <row r="16" spans="1:8" s="58" customFormat="1" ht="26.4" customHeight="1" thickBot="1">
      <c r="A16" s="87"/>
      <c r="B16" s="88"/>
      <c r="C16" s="89"/>
      <c r="D16" s="90"/>
      <c r="E16" s="65">
        <v>1</v>
      </c>
      <c r="F16" s="66" t="s">
        <v>27</v>
      </c>
      <c r="G16" s="95"/>
      <c r="H16" s="92"/>
    </row>
    <row r="17" spans="1:8" s="58" customFormat="1" ht="12.6" thickBot="1">
      <c r="A17" s="87"/>
      <c r="B17" s="88"/>
      <c r="C17" s="89" t="s">
        <v>28</v>
      </c>
      <c r="D17" s="90" t="str">
        <f>"Acteurs - "&amp;C17</f>
        <v>Acteurs - Respect de l'incompatibilité de certaines tâches</v>
      </c>
      <c r="E17" s="60">
        <v>4</v>
      </c>
      <c r="F17" s="61" t="s">
        <v>29</v>
      </c>
      <c r="G17" s="93"/>
      <c r="H17" s="92" t="s">
        <v>271</v>
      </c>
    </row>
    <row r="18" spans="1:8" s="58" customFormat="1" ht="23.4" thickBot="1">
      <c r="A18" s="87"/>
      <c r="B18" s="88"/>
      <c r="C18" s="89"/>
      <c r="D18" s="90"/>
      <c r="E18" s="62">
        <v>3</v>
      </c>
      <c r="F18" s="63" t="s">
        <v>30</v>
      </c>
      <c r="G18" s="94"/>
      <c r="H18" s="92"/>
    </row>
    <row r="19" spans="1:8" s="58" customFormat="1" ht="23.4" thickBot="1">
      <c r="A19" s="87"/>
      <c r="B19" s="88"/>
      <c r="C19" s="89"/>
      <c r="D19" s="90"/>
      <c r="E19" s="64">
        <v>2</v>
      </c>
      <c r="F19" s="68" t="s">
        <v>31</v>
      </c>
      <c r="G19" s="94"/>
      <c r="H19" s="92"/>
    </row>
    <row r="20" spans="1:8" s="58" customFormat="1" ht="32.25" customHeight="1" thickBot="1">
      <c r="A20" s="87"/>
      <c r="B20" s="88"/>
      <c r="C20" s="89"/>
      <c r="D20" s="90"/>
      <c r="E20" s="65">
        <v>1</v>
      </c>
      <c r="F20" s="67" t="s">
        <v>32</v>
      </c>
      <c r="G20" s="95"/>
      <c r="H20" s="92"/>
    </row>
    <row r="21" spans="1:8" s="58" customFormat="1" ht="57.6" thickBot="1">
      <c r="A21" s="87"/>
      <c r="B21" s="88"/>
      <c r="C21" s="89" t="s">
        <v>33</v>
      </c>
      <c r="D21" s="90" t="str">
        <f>"Acteurs - "&amp;C21</f>
        <v>Acteurs - Systématisation de la séparation des tâches</v>
      </c>
      <c r="E21" s="69">
        <v>4</v>
      </c>
      <c r="F21" s="70" t="s">
        <v>34</v>
      </c>
      <c r="G21" s="93"/>
      <c r="H21" s="92" t="s">
        <v>272</v>
      </c>
    </row>
    <row r="22" spans="1:8" s="58" customFormat="1" ht="57.6" thickBot="1">
      <c r="A22" s="87"/>
      <c r="B22" s="88"/>
      <c r="C22" s="89"/>
      <c r="D22" s="90"/>
      <c r="E22" s="71">
        <v>3</v>
      </c>
      <c r="F22" s="68" t="s">
        <v>35</v>
      </c>
      <c r="G22" s="94"/>
      <c r="H22" s="92"/>
    </row>
    <row r="23" spans="1:8" s="58" customFormat="1" ht="31.8" customHeight="1" thickBot="1">
      <c r="A23" s="87"/>
      <c r="B23" s="88"/>
      <c r="C23" s="89"/>
      <c r="D23" s="90"/>
      <c r="E23" s="72">
        <v>2</v>
      </c>
      <c r="F23" s="63" t="s">
        <v>273</v>
      </c>
      <c r="G23" s="94"/>
      <c r="H23" s="92"/>
    </row>
    <row r="24" spans="1:8" s="58" customFormat="1" ht="45" customHeight="1" thickBot="1">
      <c r="A24" s="87"/>
      <c r="B24" s="88"/>
      <c r="C24" s="89"/>
      <c r="D24" s="90"/>
      <c r="E24" s="73">
        <v>1</v>
      </c>
      <c r="F24" s="67" t="s">
        <v>274</v>
      </c>
      <c r="G24" s="95"/>
      <c r="H24" s="92"/>
    </row>
    <row r="25" spans="1:8" ht="7.8" customHeight="1" thickBot="1"/>
    <row r="26" spans="1:8" ht="30" customHeight="1" thickBot="1">
      <c r="F26" s="74" t="s">
        <v>36</v>
      </c>
      <c r="G26" s="77" t="str">
        <f>IF((COUNTBLANK(G5)+COUNTBLANK(G9)+COUNTBLANK(G13)+COUNTBLANK(G17)+COUNTBLANK(G21))&gt;0,COUNTBLANK(G5)+COUNTBLANK(G9)+COUNTBLANK(G13)+COUNTBLANK(G17)+COUNTBLANK(G21)&amp;" cotation(s) manquante(s)",AVERAGE(G5:G24))</f>
        <v>5 cotation(s) manquante(s)</v>
      </c>
    </row>
    <row r="27" spans="1:8" ht="7.8" customHeight="1" thickBot="1"/>
    <row r="28" spans="1:8" s="58" customFormat="1" ht="67.2" customHeight="1" thickBot="1">
      <c r="A28" s="87" t="s">
        <v>37</v>
      </c>
      <c r="B28" s="88" t="s">
        <v>275</v>
      </c>
      <c r="C28" s="89" t="s">
        <v>38</v>
      </c>
      <c r="D28" s="90" t="str">
        <f>"Contrôles - "&amp;C28</f>
        <v>Contrôles - Définition d'une politique de contrôle</v>
      </c>
      <c r="E28" s="60">
        <v>4</v>
      </c>
      <c r="F28" s="61" t="s">
        <v>39</v>
      </c>
      <c r="G28" s="93"/>
      <c r="H28" s="92" t="s">
        <v>276</v>
      </c>
    </row>
    <row r="29" spans="1:8" s="58" customFormat="1" ht="57.6" thickBot="1">
      <c r="A29" s="87"/>
      <c r="B29" s="88"/>
      <c r="C29" s="89"/>
      <c r="D29" s="90"/>
      <c r="E29" s="62">
        <v>3</v>
      </c>
      <c r="F29" s="68" t="s">
        <v>40</v>
      </c>
      <c r="G29" s="94"/>
      <c r="H29" s="92"/>
    </row>
    <row r="30" spans="1:8" s="58" customFormat="1" ht="40.200000000000003" customHeight="1" thickBot="1">
      <c r="A30" s="87"/>
      <c r="B30" s="88"/>
      <c r="C30" s="89"/>
      <c r="D30" s="90"/>
      <c r="E30" s="64">
        <v>2</v>
      </c>
      <c r="F30" s="63" t="s">
        <v>41</v>
      </c>
      <c r="G30" s="94"/>
      <c r="H30" s="92"/>
    </row>
    <row r="31" spans="1:8" s="58" customFormat="1" ht="45.9" customHeight="1" thickBot="1">
      <c r="A31" s="87"/>
      <c r="B31" s="88"/>
      <c r="C31" s="89"/>
      <c r="D31" s="90"/>
      <c r="E31" s="65">
        <v>1</v>
      </c>
      <c r="F31" s="66" t="s">
        <v>42</v>
      </c>
      <c r="G31" s="95"/>
      <c r="H31" s="92"/>
    </row>
    <row r="32" spans="1:8" ht="7.8" customHeight="1" thickBot="1"/>
    <row r="33" spans="1:8" ht="30" customHeight="1" thickBot="1">
      <c r="F33" s="74" t="s">
        <v>43</v>
      </c>
      <c r="G33" s="77" t="str">
        <f>IF((COUNTBLANK(G28))&gt;0,COUNTBLANK(G28)&amp;" cotation(s) manquante(s)",AVERAGE(G28))</f>
        <v>1 cotation(s) manquante(s)</v>
      </c>
    </row>
    <row r="34" spans="1:8" ht="7.8" customHeight="1" thickBot="1">
      <c r="A34" s="59"/>
      <c r="B34" s="59"/>
      <c r="C34" s="59"/>
      <c r="D34" s="59"/>
      <c r="E34" s="59"/>
      <c r="F34" s="59"/>
      <c r="G34" s="59"/>
      <c r="H34" s="59"/>
    </row>
    <row r="35" spans="1:8" s="58" customFormat="1" ht="80.400000000000006" thickBot="1">
      <c r="A35" s="87" t="s">
        <v>44</v>
      </c>
      <c r="B35" s="88" t="s">
        <v>277</v>
      </c>
      <c r="C35" s="89" t="s">
        <v>45</v>
      </c>
      <c r="D35" s="90" t="str">
        <f>"SI - "&amp;C35</f>
        <v>SI - Intégration du système d'information</v>
      </c>
      <c r="E35" s="60">
        <v>4</v>
      </c>
      <c r="F35" s="61" t="s">
        <v>46</v>
      </c>
      <c r="G35" s="93"/>
      <c r="H35" s="92" t="s">
        <v>278</v>
      </c>
    </row>
    <row r="36" spans="1:8" s="58" customFormat="1" ht="57.6" thickBot="1">
      <c r="A36" s="87"/>
      <c r="B36" s="88"/>
      <c r="C36" s="89"/>
      <c r="D36" s="90"/>
      <c r="E36" s="62">
        <v>3</v>
      </c>
      <c r="F36" s="63" t="s">
        <v>47</v>
      </c>
      <c r="G36" s="94"/>
      <c r="H36" s="92"/>
    </row>
    <row r="37" spans="1:8" s="58" customFormat="1" ht="45" customHeight="1" thickBot="1">
      <c r="A37" s="87"/>
      <c r="B37" s="88"/>
      <c r="C37" s="89"/>
      <c r="D37" s="90"/>
      <c r="E37" s="64">
        <v>2</v>
      </c>
      <c r="F37" s="63" t="s">
        <v>48</v>
      </c>
      <c r="G37" s="94"/>
      <c r="H37" s="92"/>
    </row>
    <row r="38" spans="1:8" s="58" customFormat="1" ht="34.799999999999997" thickBot="1">
      <c r="A38" s="87"/>
      <c r="B38" s="88"/>
      <c r="C38" s="89"/>
      <c r="D38" s="90"/>
      <c r="E38" s="65">
        <v>1</v>
      </c>
      <c r="F38" s="67" t="s">
        <v>49</v>
      </c>
      <c r="G38" s="95"/>
      <c r="H38" s="92"/>
    </row>
    <row r="39" spans="1:8" s="58" customFormat="1" ht="34.799999999999997" thickBot="1">
      <c r="A39" s="87"/>
      <c r="B39" s="88"/>
      <c r="C39" s="89" t="s">
        <v>50</v>
      </c>
      <c r="D39" s="90" t="str">
        <f>"SI - "&amp;C39</f>
        <v>SI - Mise en place d'accès différenciés au système d'information</v>
      </c>
      <c r="E39" s="60">
        <v>4</v>
      </c>
      <c r="F39" s="61" t="s">
        <v>51</v>
      </c>
      <c r="G39" s="93"/>
      <c r="H39" s="96" t="s">
        <v>279</v>
      </c>
    </row>
    <row r="40" spans="1:8" s="58" customFormat="1" ht="44.25" customHeight="1" thickBot="1">
      <c r="A40" s="87"/>
      <c r="B40" s="88"/>
      <c r="C40" s="89"/>
      <c r="D40" s="90"/>
      <c r="E40" s="62">
        <v>3</v>
      </c>
      <c r="F40" s="63" t="s">
        <v>52</v>
      </c>
      <c r="G40" s="94"/>
      <c r="H40" s="96"/>
    </row>
    <row r="41" spans="1:8" s="58" customFormat="1" ht="47.25" customHeight="1" thickBot="1">
      <c r="A41" s="87"/>
      <c r="B41" s="88"/>
      <c r="C41" s="89"/>
      <c r="D41" s="90"/>
      <c r="E41" s="64">
        <v>2</v>
      </c>
      <c r="F41" s="63" t="s">
        <v>53</v>
      </c>
      <c r="G41" s="94"/>
      <c r="H41" s="96"/>
    </row>
    <row r="42" spans="1:8" s="58" customFormat="1" ht="31.5" customHeight="1" thickBot="1">
      <c r="A42" s="87"/>
      <c r="B42" s="88"/>
      <c r="C42" s="89"/>
      <c r="D42" s="90"/>
      <c r="E42" s="65">
        <v>1</v>
      </c>
      <c r="F42" s="66" t="s">
        <v>54</v>
      </c>
      <c r="G42" s="95"/>
      <c r="H42" s="96"/>
    </row>
    <row r="43" spans="1:8" s="58" customFormat="1" ht="30" customHeight="1" thickBot="1">
      <c r="A43" s="87"/>
      <c r="B43" s="88"/>
      <c r="C43" s="89" t="s">
        <v>55</v>
      </c>
      <c r="D43" s="90" t="str">
        <f>"SI - "&amp;C43</f>
        <v>SI - Embarquement de contrôles dans le système d'information</v>
      </c>
      <c r="E43" s="69">
        <v>4</v>
      </c>
      <c r="F43" s="61" t="s">
        <v>56</v>
      </c>
      <c r="G43" s="93"/>
      <c r="H43" s="96" t="s">
        <v>280</v>
      </c>
    </row>
    <row r="44" spans="1:8" s="58" customFormat="1" ht="33" customHeight="1" thickBot="1">
      <c r="A44" s="87"/>
      <c r="B44" s="88"/>
      <c r="C44" s="89"/>
      <c r="D44" s="90"/>
      <c r="E44" s="71">
        <v>3</v>
      </c>
      <c r="F44" s="68" t="s">
        <v>57</v>
      </c>
      <c r="G44" s="94"/>
      <c r="H44" s="96"/>
    </row>
    <row r="45" spans="1:8" s="58" customFormat="1" ht="53.25" customHeight="1" thickBot="1">
      <c r="A45" s="87"/>
      <c r="B45" s="88"/>
      <c r="C45" s="89"/>
      <c r="D45" s="90"/>
      <c r="E45" s="72">
        <v>2</v>
      </c>
      <c r="F45" s="68" t="s">
        <v>58</v>
      </c>
      <c r="G45" s="94"/>
      <c r="H45" s="96"/>
    </row>
    <row r="46" spans="1:8" s="58" customFormat="1" ht="27.6" customHeight="1" thickBot="1">
      <c r="A46" s="87"/>
      <c r="B46" s="88"/>
      <c r="C46" s="89"/>
      <c r="D46" s="90"/>
      <c r="E46" s="73">
        <v>1</v>
      </c>
      <c r="F46" s="67" t="s">
        <v>59</v>
      </c>
      <c r="G46" s="95"/>
      <c r="H46" s="96"/>
    </row>
    <row r="47" spans="1:8" ht="7.8" customHeight="1" thickBot="1"/>
    <row r="48" spans="1:8" ht="30" customHeight="1" thickBot="1">
      <c r="F48" s="74" t="s">
        <v>60</v>
      </c>
      <c r="G48" s="77" t="str">
        <f>IF((COUNTBLANK(G35)+COUNTBLANK(G39)+COUNTBLANK(G43))&gt;0,COUNTBLANK(G35)+COUNTBLANK(G39)+COUNTBLANK(G43)&amp;" cotation(s) manquante(s)",AVERAGE(G35:G46))</f>
        <v>3 cotation(s) manquante(s)</v>
      </c>
    </row>
    <row r="49" spans="1:8" ht="7.8" customHeight="1" thickBot="1"/>
    <row r="50" spans="1:8" s="58" customFormat="1" ht="55.5" customHeight="1" thickBot="1">
      <c r="A50" s="87" t="s">
        <v>61</v>
      </c>
      <c r="B50" s="88" t="s">
        <v>283</v>
      </c>
      <c r="C50" s="89" t="s">
        <v>62</v>
      </c>
      <c r="D50" s="90" t="str">
        <f>"Protection des actifs - "&amp;C50</f>
        <v>Protection des actifs - Recensement et protection des fonds, valeurs et biens</v>
      </c>
      <c r="E50" s="60">
        <v>4</v>
      </c>
      <c r="F50" s="61" t="s">
        <v>63</v>
      </c>
      <c r="G50" s="93"/>
      <c r="H50" s="96" t="s">
        <v>281</v>
      </c>
    </row>
    <row r="51" spans="1:8" s="58" customFormat="1" ht="33" customHeight="1" thickBot="1">
      <c r="A51" s="87"/>
      <c r="B51" s="88"/>
      <c r="C51" s="89"/>
      <c r="D51" s="90"/>
      <c r="E51" s="62">
        <v>3</v>
      </c>
      <c r="F51" s="75" t="s">
        <v>64</v>
      </c>
      <c r="G51" s="94"/>
      <c r="H51" s="96"/>
    </row>
    <row r="52" spans="1:8" s="58" customFormat="1" ht="33.75" customHeight="1" thickBot="1">
      <c r="A52" s="87"/>
      <c r="B52" s="88"/>
      <c r="C52" s="89"/>
      <c r="D52" s="90"/>
      <c r="E52" s="64">
        <v>2</v>
      </c>
      <c r="F52" s="75" t="s">
        <v>65</v>
      </c>
      <c r="G52" s="94"/>
      <c r="H52" s="96"/>
    </row>
    <row r="53" spans="1:8" s="58" customFormat="1" ht="21.75" customHeight="1" thickBot="1">
      <c r="A53" s="87"/>
      <c r="B53" s="88"/>
      <c r="C53" s="89"/>
      <c r="D53" s="90"/>
      <c r="E53" s="65">
        <v>1</v>
      </c>
      <c r="F53" s="66" t="s">
        <v>66</v>
      </c>
      <c r="G53" s="95"/>
      <c r="H53" s="96"/>
    </row>
    <row r="54" spans="1:8" ht="7.8" customHeight="1" thickBot="1"/>
    <row r="55" spans="1:8" ht="30" customHeight="1" thickBot="1">
      <c r="F55" s="74" t="s">
        <v>67</v>
      </c>
      <c r="G55" s="77" t="str">
        <f>IF((COUNTBLANK(G50))&gt;0,COUNTBLANK(G50)&amp;" cotation(s) manquante(s)",AVERAGE(G50))</f>
        <v>1 cotation(s) manquante(s)</v>
      </c>
      <c r="H55" s="59"/>
    </row>
    <row r="56" spans="1:8" ht="7.8" customHeight="1"/>
    <row r="57" spans="1:8" ht="27" customHeight="1" thickBot="1">
      <c r="F57" s="76" t="s">
        <v>68</v>
      </c>
      <c r="G57" s="53" t="str">
        <f>IFERROR((G26+G33+G48+G55)/4,COUNTBLANK(G5)+COUNTBLANK(G9)+COUNTBLANK(G13)+COUNTBLANK(G17)+COUNTBLANK(G21)+COUNTBLANK(G28)+COUNTBLANK(G35)+COUNTBLANK(G39)+COUNTBLANK(G43)+COUNTBLANK(G50)&amp;" cotation(s) manquante(s)")</f>
        <v>10 cotation(s) manquante(s)</v>
      </c>
    </row>
  </sheetData>
  <sheetProtection sheet="1" objects="1" scenarios="1"/>
  <mergeCells count="49">
    <mergeCell ref="H50:H53"/>
    <mergeCell ref="A50:A53"/>
    <mergeCell ref="B50:B53"/>
    <mergeCell ref="C50:C53"/>
    <mergeCell ref="D50:D53"/>
    <mergeCell ref="G50:G53"/>
    <mergeCell ref="H28:H31"/>
    <mergeCell ref="A35:A46"/>
    <mergeCell ref="B35:B46"/>
    <mergeCell ref="C35:C38"/>
    <mergeCell ref="D35:D38"/>
    <mergeCell ref="G35:G38"/>
    <mergeCell ref="H35:H38"/>
    <mergeCell ref="C39:C42"/>
    <mergeCell ref="D39:D42"/>
    <mergeCell ref="G39:G42"/>
    <mergeCell ref="H39:H42"/>
    <mergeCell ref="C43:C46"/>
    <mergeCell ref="D43:D46"/>
    <mergeCell ref="G43:G46"/>
    <mergeCell ref="H43:H46"/>
    <mergeCell ref="A28:A31"/>
    <mergeCell ref="B28:B31"/>
    <mergeCell ref="C28:C31"/>
    <mergeCell ref="D28:D31"/>
    <mergeCell ref="G28:G31"/>
    <mergeCell ref="D17:D20"/>
    <mergeCell ref="G17:G20"/>
    <mergeCell ref="H17:H20"/>
    <mergeCell ref="C21:C24"/>
    <mergeCell ref="D21:D24"/>
    <mergeCell ref="G21:G24"/>
    <mergeCell ref="H21:H24"/>
    <mergeCell ref="A1:H1"/>
    <mergeCell ref="A5:A24"/>
    <mergeCell ref="B5:B24"/>
    <mergeCell ref="C5:C8"/>
    <mergeCell ref="D5:D8"/>
    <mergeCell ref="G5:G8"/>
    <mergeCell ref="H5:H8"/>
    <mergeCell ref="C9:C12"/>
    <mergeCell ref="D9:D12"/>
    <mergeCell ref="G9:G12"/>
    <mergeCell ref="H9:H12"/>
    <mergeCell ref="C13:C16"/>
    <mergeCell ref="D13:D16"/>
    <mergeCell ref="G13:G16"/>
    <mergeCell ref="H13:H16"/>
    <mergeCell ref="C17:C20"/>
  </mergeCells>
  <conditionalFormatting sqref="F9">
    <cfRule type="expression" dxfId="171" priority="5">
      <formula>$G$9=4</formula>
    </cfRule>
  </conditionalFormatting>
  <conditionalFormatting sqref="F10">
    <cfRule type="expression" dxfId="170" priority="6">
      <formula>$G$9=3</formula>
    </cfRule>
  </conditionalFormatting>
  <conditionalFormatting sqref="F11">
    <cfRule type="expression" dxfId="169" priority="7">
      <formula>$G$9=2</formula>
    </cfRule>
  </conditionalFormatting>
  <conditionalFormatting sqref="F12">
    <cfRule type="expression" dxfId="168" priority="8">
      <formula>$G$9=1</formula>
    </cfRule>
  </conditionalFormatting>
  <conditionalFormatting sqref="F13">
    <cfRule type="expression" dxfId="167" priority="9">
      <formula>#REF!=4</formula>
    </cfRule>
  </conditionalFormatting>
  <conditionalFormatting sqref="F14">
    <cfRule type="expression" dxfId="166" priority="10">
      <formula>#REF!=3</formula>
    </cfRule>
  </conditionalFormatting>
  <conditionalFormatting sqref="F15">
    <cfRule type="expression" dxfId="165" priority="11">
      <formula>#REF!=2</formula>
    </cfRule>
  </conditionalFormatting>
  <conditionalFormatting sqref="F16">
    <cfRule type="expression" dxfId="164" priority="12">
      <formula>#REF!=1</formula>
    </cfRule>
  </conditionalFormatting>
  <conditionalFormatting sqref="F5">
    <cfRule type="expression" dxfId="163" priority="13">
      <formula>$G$5=4</formula>
    </cfRule>
  </conditionalFormatting>
  <conditionalFormatting sqref="F6">
    <cfRule type="expression" dxfId="162" priority="14">
      <formula>$G$5=3</formula>
    </cfRule>
  </conditionalFormatting>
  <conditionalFormatting sqref="F7">
    <cfRule type="expression" dxfId="161" priority="15">
      <formula>$G$5=2</formula>
    </cfRule>
  </conditionalFormatting>
  <conditionalFormatting sqref="F8">
    <cfRule type="expression" dxfId="160" priority="16">
      <formula>$G$5=1</formula>
    </cfRule>
  </conditionalFormatting>
  <conditionalFormatting sqref="F13">
    <cfRule type="expression" dxfId="159" priority="17">
      <formula>$G$13=4</formula>
    </cfRule>
  </conditionalFormatting>
  <conditionalFormatting sqref="F14">
    <cfRule type="expression" dxfId="158" priority="18">
      <formula>$G$13=3</formula>
    </cfRule>
  </conditionalFormatting>
  <conditionalFormatting sqref="F15">
    <cfRule type="expression" dxfId="157" priority="19">
      <formula>$G$13=2</formula>
    </cfRule>
  </conditionalFormatting>
  <conditionalFormatting sqref="F16">
    <cfRule type="expression" dxfId="156" priority="20">
      <formula>$G$13=1</formula>
    </cfRule>
  </conditionalFormatting>
  <conditionalFormatting sqref="F21">
    <cfRule type="expression" dxfId="155" priority="21">
      <formula>$G$21=4</formula>
    </cfRule>
  </conditionalFormatting>
  <conditionalFormatting sqref="F22">
    <cfRule type="expression" dxfId="154" priority="22">
      <formula>$G$21=3</formula>
    </cfRule>
  </conditionalFormatting>
  <conditionalFormatting sqref="F23">
    <cfRule type="expression" dxfId="153" priority="23">
      <formula>$G$21=2</formula>
    </cfRule>
  </conditionalFormatting>
  <conditionalFormatting sqref="F24">
    <cfRule type="expression" dxfId="152" priority="24">
      <formula>$G$21=1</formula>
    </cfRule>
  </conditionalFormatting>
  <conditionalFormatting sqref="F28">
    <cfRule type="expression" dxfId="151" priority="25">
      <formula>$G$28=4</formula>
    </cfRule>
  </conditionalFormatting>
  <conditionalFormatting sqref="F29">
    <cfRule type="expression" dxfId="150" priority="26">
      <formula>$G$28=3</formula>
    </cfRule>
  </conditionalFormatting>
  <conditionalFormatting sqref="F30">
    <cfRule type="expression" dxfId="149" priority="27">
      <formula>$G$28=2</formula>
    </cfRule>
  </conditionalFormatting>
  <conditionalFormatting sqref="F31">
    <cfRule type="expression" dxfId="148" priority="28">
      <formula>$G$28=1</formula>
    </cfRule>
  </conditionalFormatting>
  <conditionalFormatting sqref="F35">
    <cfRule type="expression" dxfId="147" priority="29">
      <formula>$G$35=4</formula>
    </cfRule>
  </conditionalFormatting>
  <conditionalFormatting sqref="F36">
    <cfRule type="expression" dxfId="146" priority="30">
      <formula>$G$35=3</formula>
    </cfRule>
  </conditionalFormatting>
  <conditionalFormatting sqref="F37">
    <cfRule type="expression" dxfId="145" priority="31">
      <formula>$G$35=2</formula>
    </cfRule>
  </conditionalFormatting>
  <conditionalFormatting sqref="F38">
    <cfRule type="expression" dxfId="144" priority="32">
      <formula>$G$35=1</formula>
    </cfRule>
  </conditionalFormatting>
  <conditionalFormatting sqref="F39">
    <cfRule type="expression" dxfId="143" priority="33">
      <formula>$G$39=4</formula>
    </cfRule>
  </conditionalFormatting>
  <conditionalFormatting sqref="F40">
    <cfRule type="expression" dxfId="142" priority="34">
      <formula>$G$39=3</formula>
    </cfRule>
  </conditionalFormatting>
  <conditionalFormatting sqref="F41">
    <cfRule type="expression" dxfId="141" priority="35">
      <formula>$G$39=2</formula>
    </cfRule>
  </conditionalFormatting>
  <conditionalFormatting sqref="F42">
    <cfRule type="expression" dxfId="140" priority="36">
      <formula>$G$39=1</formula>
    </cfRule>
  </conditionalFormatting>
  <conditionalFormatting sqref="F43">
    <cfRule type="expression" dxfId="139" priority="37">
      <formula>$G$43=4</formula>
    </cfRule>
  </conditionalFormatting>
  <conditionalFormatting sqref="F44">
    <cfRule type="expression" dxfId="138" priority="38">
      <formula>$G$43=3</formula>
    </cfRule>
  </conditionalFormatting>
  <conditionalFormatting sqref="F45">
    <cfRule type="expression" dxfId="137" priority="39">
      <formula>$G$43=2</formula>
    </cfRule>
  </conditionalFormatting>
  <conditionalFormatting sqref="F46">
    <cfRule type="expression" dxfId="136" priority="40">
      <formula>$G$43=1</formula>
    </cfRule>
  </conditionalFormatting>
  <conditionalFormatting sqref="F50">
    <cfRule type="expression" dxfId="135" priority="41">
      <formula>$G$50=4</formula>
    </cfRule>
  </conditionalFormatting>
  <conditionalFormatting sqref="F51">
    <cfRule type="expression" dxfId="134" priority="42">
      <formula>$G$50=3</formula>
    </cfRule>
  </conditionalFormatting>
  <conditionalFormatting sqref="F52">
    <cfRule type="expression" dxfId="133" priority="43">
      <formula>$G$50=2</formula>
    </cfRule>
  </conditionalFormatting>
  <conditionalFormatting sqref="F53">
    <cfRule type="expression" dxfId="132" priority="44">
      <formula>$G$50=1</formula>
    </cfRule>
  </conditionalFormatting>
  <conditionalFormatting sqref="F17">
    <cfRule type="expression" dxfId="131" priority="45">
      <formula>$G$17=4</formula>
    </cfRule>
  </conditionalFormatting>
  <conditionalFormatting sqref="F18">
    <cfRule type="expression" dxfId="130" priority="46">
      <formula>$G$17=3</formula>
    </cfRule>
  </conditionalFormatting>
  <conditionalFormatting sqref="F19">
    <cfRule type="expression" dxfId="129" priority="47">
      <formula>$G$17=2</formula>
    </cfRule>
  </conditionalFormatting>
  <conditionalFormatting sqref="F20">
    <cfRule type="expression" dxfId="128" priority="48">
      <formula>$G$17=1</formula>
    </cfRule>
  </conditionalFormatting>
  <conditionalFormatting sqref="G26 G33 G57">
    <cfRule type="containsText" dxfId="127" priority="49" operator="containsText" text="cotation"/>
  </conditionalFormatting>
  <conditionalFormatting sqref="G48">
    <cfRule type="containsText" dxfId="126" priority="50" operator="containsText" text="cotation"/>
  </conditionalFormatting>
  <conditionalFormatting sqref="G55">
    <cfRule type="containsText" dxfId="125" priority="51" operator="containsText" text="cotation"/>
  </conditionalFormatting>
  <conditionalFormatting sqref="G26">
    <cfRule type="containsText" dxfId="124" priority="3" operator="containsText" text="cotation">
      <formula>NOT(ISERROR(SEARCH("cotation",G26)))</formula>
    </cfRule>
  </conditionalFormatting>
  <conditionalFormatting sqref="G26 G33 G48 G55 G57">
    <cfRule type="containsText" dxfId="123" priority="2" operator="containsText" text="cotation">
      <formula>NOT(ISERROR(SEARCH("cotation",G26)))</formula>
    </cfRule>
  </conditionalFormatting>
  <conditionalFormatting sqref="G5:G24 G28:G31 G35:G46 G50:G53">
    <cfRule type="containsBlanks" dxfId="122" priority="52">
      <formula>LEN(TRIM(G5))=0</formula>
    </cfRule>
  </conditionalFormatting>
  <dataValidations count="1">
    <dataValidation type="whole" showErrorMessage="1" errorTitle="Valeur incorrecte" error="Entrer un n° de palier compris entre 1 et 4 (nombre entier)." sqref="G5:G8 G9:G12 G13:G16 G17:G20 G21:G24 G28:G31 G35:G38 G39:G42 G43:G46 G50:G53">
      <formula1>1</formula1>
      <formula2>4</formula2>
    </dataValidation>
  </dataValidations>
  <pageMargins left="0.78749999999999998" right="0.78749999999999998" top="0.78749999999999998" bottom="0.78749999999999998" header="0.51180555555555496" footer="0.51180555555555496"/>
  <pageSetup paperSize="9" scale="55" fitToHeight="10" orientation="landscape" r:id="rId1"/>
  <rowBreaks count="2" manualBreakCount="2">
    <brk id="26" max="16383" man="1"/>
    <brk id="48"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FE7F5"/>
    <pageSetUpPr fitToPage="1"/>
  </sheetPr>
  <dimension ref="A1:G49"/>
  <sheetViews>
    <sheetView showGridLines="0" zoomScaleNormal="100" zoomScaleSheetLayoutView="100" zoomScalePageLayoutView="175" workbookViewId="0">
      <selection activeCell="A2" sqref="A2"/>
    </sheetView>
  </sheetViews>
  <sheetFormatPr baseColWidth="10" defaultColWidth="9.109375" defaultRowHeight="13.2"/>
  <cols>
    <col min="1" max="7" width="25.5546875" customWidth="1"/>
    <col min="8" max="1025" width="11.5546875"/>
  </cols>
  <sheetData>
    <row r="1" spans="1:7" ht="25.95" customHeight="1">
      <c r="A1" s="97" t="s">
        <v>3</v>
      </c>
      <c r="B1" s="97"/>
      <c r="C1" s="97"/>
      <c r="D1" s="97"/>
      <c r="E1" s="97"/>
      <c r="F1" s="97"/>
      <c r="G1" s="97"/>
    </row>
    <row r="3" spans="1:7" ht="18" customHeight="1"/>
    <row r="4" spans="1:7" ht="25.35" customHeight="1">
      <c r="A4" s="98" t="s">
        <v>69</v>
      </c>
      <c r="B4" s="98"/>
      <c r="C4" s="98"/>
      <c r="D4" s="98"/>
      <c r="E4" s="98"/>
      <c r="F4" s="98"/>
      <c r="G4" s="98"/>
    </row>
    <row r="35" s="38" customFormat="1"/>
    <row r="36" s="38" customFormat="1"/>
    <row r="37" s="38" customFormat="1"/>
    <row r="45" s="47" customFormat="1"/>
    <row r="49" spans="1:7" ht="25.95" customHeight="1">
      <c r="A49" s="99" t="s">
        <v>70</v>
      </c>
      <c r="B49" s="99"/>
      <c r="C49" s="99"/>
      <c r="D49" s="99"/>
      <c r="E49" s="99"/>
      <c r="F49" s="99"/>
      <c r="G49" s="99"/>
    </row>
  </sheetData>
  <sheetProtection sheet="1" objects="1" scenarios="1"/>
  <mergeCells count="3">
    <mergeCell ref="A1:G1"/>
    <mergeCell ref="A4:G4"/>
    <mergeCell ref="A49:G49"/>
  </mergeCells>
  <pageMargins left="0.78749999999999998" right="0.78749999999999998" top="0.78749999999999998" bottom="1.18" header="0.51180555555555496" footer="0.51180555555555496"/>
  <pageSetup paperSize="9" scale="73" fitToHeight="10" orientation="landscape" r:id="rId1"/>
  <rowBreaks count="4" manualBreakCount="4">
    <brk id="35" max="16383" man="1"/>
    <brk id="40" max="6" man="1"/>
    <brk id="41" max="16383" man="1"/>
    <brk id="48" max="6" man="1"/>
  </rowBreaks>
  <colBreaks count="2" manualBreakCount="2">
    <brk id="3" max="1048575" man="1"/>
    <brk id="4" max="83"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sheetPr>
  <dimension ref="A1:AMJ60"/>
  <sheetViews>
    <sheetView showGridLines="0" zoomScaleNormal="100" zoomScaleSheetLayoutView="100" workbookViewId="0">
      <selection activeCell="A2" sqref="A2"/>
    </sheetView>
  </sheetViews>
  <sheetFormatPr baseColWidth="10" defaultColWidth="9.109375" defaultRowHeight="13.2"/>
  <cols>
    <col min="1" max="1" width="14" style="16" customWidth="1"/>
    <col min="2" max="2" width="30.5546875" style="16" customWidth="1"/>
    <col min="3" max="3" width="13" style="16" customWidth="1"/>
    <col min="4" max="4" width="11.5546875" style="16" hidden="1" customWidth="1"/>
    <col min="5" max="5" width="11.5546875" style="16"/>
    <col min="6" max="6" width="91.88671875" style="16" customWidth="1"/>
    <col min="7" max="7" width="16.33203125" style="16" customWidth="1"/>
    <col min="8" max="8" width="31.5546875" style="16" customWidth="1"/>
    <col min="9" max="9" width="11.5546875" style="16"/>
    <col min="10" max="10" width="78.33203125" style="16" customWidth="1"/>
    <col min="11" max="1024" width="11.5546875" style="16"/>
  </cols>
  <sheetData>
    <row r="1" spans="1:8" ht="25.65" customHeight="1">
      <c r="A1" s="97" t="s">
        <v>71</v>
      </c>
      <c r="B1" s="97"/>
      <c r="C1" s="97"/>
      <c r="D1" s="97"/>
      <c r="E1" s="97"/>
      <c r="F1" s="97"/>
      <c r="G1" s="97"/>
      <c r="H1" s="97"/>
    </row>
    <row r="2" spans="1:8" ht="3.6" customHeight="1"/>
    <row r="3" spans="1:8" ht="26.4">
      <c r="A3" s="45" t="s">
        <v>4</v>
      </c>
      <c r="B3" s="45" t="s">
        <v>5</v>
      </c>
      <c r="C3" s="46" t="s">
        <v>6</v>
      </c>
      <c r="D3" s="46" t="s">
        <v>7</v>
      </c>
      <c r="E3" s="45" t="s">
        <v>8</v>
      </c>
      <c r="F3" s="45" t="s">
        <v>9</v>
      </c>
      <c r="G3" s="45" t="s">
        <v>10</v>
      </c>
      <c r="H3" s="45" t="s">
        <v>11</v>
      </c>
    </row>
    <row r="4" spans="1:8" s="18" customFormat="1" ht="3.6" customHeight="1" thickBot="1"/>
    <row r="5" spans="1:8" s="17" customFormat="1" ht="72.75" customHeight="1" thickBot="1">
      <c r="A5" s="100" t="s">
        <v>72</v>
      </c>
      <c r="B5" s="101" t="s">
        <v>282</v>
      </c>
      <c r="C5" s="102" t="s">
        <v>73</v>
      </c>
      <c r="D5" s="103" t="str">
        <f>"Organisation - "&amp;C5</f>
        <v>Organisation - Diffusion d'OFN complets et actualisés</v>
      </c>
      <c r="E5" s="19">
        <v>4</v>
      </c>
      <c r="F5" s="40" t="s">
        <v>74</v>
      </c>
      <c r="G5" s="91"/>
      <c r="H5" s="104" t="s">
        <v>75</v>
      </c>
    </row>
    <row r="6" spans="1:8" s="17" customFormat="1" ht="51" customHeight="1" thickBot="1">
      <c r="A6" s="100"/>
      <c r="B6" s="101"/>
      <c r="C6" s="102"/>
      <c r="D6" s="103"/>
      <c r="E6" s="21">
        <v>3</v>
      </c>
      <c r="F6" s="41" t="s">
        <v>76</v>
      </c>
      <c r="G6" s="91"/>
      <c r="H6" s="104"/>
    </row>
    <row r="7" spans="1:8" s="17" customFormat="1" ht="43.5" customHeight="1" thickBot="1">
      <c r="A7" s="100"/>
      <c r="B7" s="101"/>
      <c r="C7" s="102"/>
      <c r="D7" s="103"/>
      <c r="E7" s="23">
        <v>2</v>
      </c>
      <c r="F7" s="36" t="s">
        <v>77</v>
      </c>
      <c r="G7" s="91"/>
      <c r="H7" s="104"/>
    </row>
    <row r="8" spans="1:8" s="17" customFormat="1" ht="18.75" customHeight="1" thickBot="1">
      <c r="A8" s="100"/>
      <c r="B8" s="101"/>
      <c r="C8" s="102"/>
      <c r="D8" s="103"/>
      <c r="E8" s="24">
        <v>1</v>
      </c>
      <c r="F8" s="37" t="s">
        <v>78</v>
      </c>
      <c r="G8" s="91"/>
      <c r="H8" s="104"/>
    </row>
    <row r="9" spans="1:8" ht="3.6" customHeight="1" thickBot="1"/>
    <row r="10" spans="1:8" ht="31.8" customHeight="1" thickBot="1">
      <c r="F10" s="32" t="s">
        <v>79</v>
      </c>
      <c r="G10" s="78" t="str">
        <f>IF((COUNTBLANK(G5))&gt;0,COUNTBLANK(G5)&amp;" cotation(s) manquante(s)",AVERAGE(G5))</f>
        <v>1 cotation(s) manquante(s)</v>
      </c>
    </row>
    <row r="11" spans="1:8" s="18" customFormat="1" ht="3.6" customHeight="1" thickBot="1"/>
    <row r="12" spans="1:8" s="17" customFormat="1" ht="43.5" customHeight="1" thickBot="1">
      <c r="A12" s="100" t="s">
        <v>80</v>
      </c>
      <c r="B12" s="102" t="s">
        <v>81</v>
      </c>
      <c r="C12" s="102" t="s">
        <v>82</v>
      </c>
      <c r="D12" s="103" t="str">
        <f>"Procédures/contrôles - "&amp;C12</f>
        <v>Procédures/contrôles - Exhaustivité de la documentation</v>
      </c>
      <c r="E12" s="19">
        <v>4</v>
      </c>
      <c r="F12" s="34" t="s">
        <v>83</v>
      </c>
      <c r="G12" s="93"/>
      <c r="H12" s="104" t="s">
        <v>84</v>
      </c>
    </row>
    <row r="13" spans="1:8" s="17" customFormat="1" ht="33" customHeight="1" thickBot="1">
      <c r="A13" s="100"/>
      <c r="B13" s="102"/>
      <c r="C13" s="102"/>
      <c r="D13" s="103"/>
      <c r="E13" s="21">
        <v>3</v>
      </c>
      <c r="F13" s="36" t="s">
        <v>85</v>
      </c>
      <c r="G13" s="94"/>
      <c r="H13" s="104"/>
    </row>
    <row r="14" spans="1:8" s="17" customFormat="1" ht="32.25" customHeight="1" thickBot="1">
      <c r="A14" s="100"/>
      <c r="B14" s="102"/>
      <c r="C14" s="102"/>
      <c r="D14" s="103"/>
      <c r="E14" s="23">
        <v>2</v>
      </c>
      <c r="F14" s="36" t="s">
        <v>86</v>
      </c>
      <c r="G14" s="94"/>
      <c r="H14" s="104"/>
    </row>
    <row r="15" spans="1:8" s="17" customFormat="1" ht="23.25" customHeight="1" thickBot="1">
      <c r="A15" s="100"/>
      <c r="B15" s="102"/>
      <c r="C15" s="102"/>
      <c r="D15" s="103"/>
      <c r="E15" s="24">
        <v>1</v>
      </c>
      <c r="F15" s="37" t="s">
        <v>87</v>
      </c>
      <c r="G15" s="95"/>
      <c r="H15" s="104"/>
    </row>
    <row r="16" spans="1:8" s="17" customFormat="1" ht="23.4" customHeight="1" thickBot="1">
      <c r="A16" s="100"/>
      <c r="B16" s="102"/>
      <c r="C16" s="102" t="s">
        <v>88</v>
      </c>
      <c r="D16" s="103" t="str">
        <f>"Procédures/contrôles - "&amp;C16</f>
        <v>Procédures/contrôles - Accessibilité de la documentation</v>
      </c>
      <c r="E16" s="26">
        <v>4</v>
      </c>
      <c r="F16" s="34" t="s">
        <v>89</v>
      </c>
      <c r="G16" s="93"/>
      <c r="H16" s="104" t="s">
        <v>90</v>
      </c>
    </row>
    <row r="17" spans="1:8" s="17" customFormat="1" ht="23.4" customHeight="1" thickBot="1">
      <c r="A17" s="100"/>
      <c r="B17" s="102"/>
      <c r="C17" s="102"/>
      <c r="D17" s="103"/>
      <c r="E17" s="28">
        <v>3</v>
      </c>
      <c r="F17" s="36" t="s">
        <v>91</v>
      </c>
      <c r="G17" s="94"/>
      <c r="H17" s="104"/>
    </row>
    <row r="18" spans="1:8" s="17" customFormat="1" ht="23.4" customHeight="1" thickBot="1">
      <c r="A18" s="100"/>
      <c r="B18" s="102"/>
      <c r="C18" s="102"/>
      <c r="D18" s="103"/>
      <c r="E18" s="29">
        <v>2</v>
      </c>
      <c r="F18" s="36" t="s">
        <v>92</v>
      </c>
      <c r="G18" s="94"/>
      <c r="H18" s="104"/>
    </row>
    <row r="19" spans="1:8" s="17" customFormat="1" ht="23.4" customHeight="1" thickBot="1">
      <c r="A19" s="100"/>
      <c r="B19" s="102"/>
      <c r="C19" s="102"/>
      <c r="D19" s="103"/>
      <c r="E19" s="30">
        <v>1</v>
      </c>
      <c r="F19" s="37" t="s">
        <v>93</v>
      </c>
      <c r="G19" s="95"/>
      <c r="H19" s="104"/>
    </row>
    <row r="20" spans="1:8" s="17" customFormat="1" ht="34.799999999999997" thickBot="1">
      <c r="A20" s="100"/>
      <c r="B20" s="102"/>
      <c r="C20" s="102" t="s">
        <v>94</v>
      </c>
      <c r="D20" s="103" t="str">
        <f>"Procédures/contrôles - "&amp;C20</f>
        <v>Procédures/contrôles - Actualisation de la documentation</v>
      </c>
      <c r="E20" s="26">
        <v>4</v>
      </c>
      <c r="F20" s="34" t="s">
        <v>95</v>
      </c>
      <c r="G20" s="93"/>
      <c r="H20" s="104" t="s">
        <v>96</v>
      </c>
    </row>
    <row r="21" spans="1:8" s="17" customFormat="1" ht="34.799999999999997" thickBot="1">
      <c r="A21" s="100"/>
      <c r="B21" s="102"/>
      <c r="C21" s="102"/>
      <c r="D21" s="103"/>
      <c r="E21" s="28">
        <v>3</v>
      </c>
      <c r="F21" s="36" t="s">
        <v>97</v>
      </c>
      <c r="G21" s="94"/>
      <c r="H21" s="104"/>
    </row>
    <row r="22" spans="1:8" s="17" customFormat="1" ht="34.799999999999997" thickBot="1">
      <c r="A22" s="100"/>
      <c r="B22" s="102"/>
      <c r="C22" s="102"/>
      <c r="D22" s="103"/>
      <c r="E22" s="29">
        <v>2</v>
      </c>
      <c r="F22" s="36" t="s">
        <v>98</v>
      </c>
      <c r="G22" s="94"/>
      <c r="H22" s="104"/>
    </row>
    <row r="23" spans="1:8" s="17" customFormat="1" ht="16.5" customHeight="1" thickBot="1">
      <c r="A23" s="100"/>
      <c r="B23" s="102"/>
      <c r="C23" s="102"/>
      <c r="D23" s="103"/>
      <c r="E23" s="30">
        <v>1</v>
      </c>
      <c r="F23" s="37" t="s">
        <v>99</v>
      </c>
      <c r="G23" s="95"/>
      <c r="H23" s="104"/>
    </row>
    <row r="24" spans="1:8" ht="3.6" customHeight="1" thickBot="1"/>
    <row r="25" spans="1:8" ht="31.8" customHeight="1" thickBot="1">
      <c r="F25" s="32" t="s">
        <v>100</v>
      </c>
      <c r="G25" s="78" t="str">
        <f>IF((COUNTBLANK(G12)+COUNTBLANK(G16)+COUNTBLANK(G20))&gt;0,COUNTBLANK(G12)+COUNTBLANK(G16)+COUNTBLANK(G20)&amp;" cotation(s) manquante(s)",AVERAGE(G12:G23))</f>
        <v>3 cotation(s) manquante(s)</v>
      </c>
    </row>
    <row r="26" spans="1:8" ht="3.6" customHeight="1" thickBot="1"/>
    <row r="27" spans="1:8" s="17" customFormat="1" ht="54.75" customHeight="1" thickBot="1">
      <c r="A27" s="100" t="s">
        <v>101</v>
      </c>
      <c r="B27" s="102" t="s">
        <v>102</v>
      </c>
      <c r="C27" s="102" t="s">
        <v>103</v>
      </c>
      <c r="D27" s="103" t="str">
        <f>"Risques - "&amp;C27</f>
        <v>Risques - Mise à disposition de supports d'analyse des risques</v>
      </c>
      <c r="E27" s="19">
        <v>4</v>
      </c>
      <c r="F27" s="34" t="s">
        <v>104</v>
      </c>
      <c r="G27" s="93"/>
      <c r="H27" s="104" t="s">
        <v>105</v>
      </c>
    </row>
    <row r="28" spans="1:8" s="17" customFormat="1" ht="30.75" customHeight="1" thickBot="1">
      <c r="A28" s="100"/>
      <c r="B28" s="102"/>
      <c r="C28" s="102"/>
      <c r="D28" s="103"/>
      <c r="E28" s="21">
        <v>3</v>
      </c>
      <c r="F28" s="36" t="s">
        <v>106</v>
      </c>
      <c r="G28" s="94"/>
      <c r="H28" s="104"/>
    </row>
    <row r="29" spans="1:8" s="17" customFormat="1" ht="30.75" customHeight="1" thickBot="1">
      <c r="A29" s="100"/>
      <c r="B29" s="102"/>
      <c r="C29" s="102"/>
      <c r="D29" s="103"/>
      <c r="E29" s="23">
        <v>2</v>
      </c>
      <c r="F29" s="36" t="s">
        <v>107</v>
      </c>
      <c r="G29" s="94"/>
      <c r="H29" s="104"/>
    </row>
    <row r="30" spans="1:8" s="17" customFormat="1" ht="30.75" customHeight="1" thickBot="1">
      <c r="A30" s="100"/>
      <c r="B30" s="102"/>
      <c r="C30" s="102"/>
      <c r="D30" s="103"/>
      <c r="E30" s="24">
        <v>1</v>
      </c>
      <c r="F30" s="37" t="s">
        <v>108</v>
      </c>
      <c r="G30" s="95"/>
      <c r="H30" s="104"/>
    </row>
    <row r="31" spans="1:8" ht="3.6" customHeight="1" thickBot="1"/>
    <row r="32" spans="1:8" ht="31.8" customHeight="1" thickBot="1">
      <c r="F32" s="32" t="s">
        <v>109</v>
      </c>
      <c r="G32" s="78" t="str">
        <f>IF((COUNTBLANK(G27))&gt;0,COUNTBLANK(G27)&amp;" cotation(s) manquante(s)",AVERAGE(G27))</f>
        <v>1 cotation(s) manquante(s)</v>
      </c>
    </row>
    <row r="33" spans="1:1023" ht="3.6" customHeight="1" thickBot="1">
      <c r="A33"/>
      <c r="B33"/>
      <c r="C33"/>
      <c r="D33"/>
      <c r="E33"/>
      <c r="F33"/>
      <c r="G33"/>
      <c r="H33"/>
      <c r="I33"/>
      <c r="J33"/>
      <c r="K33"/>
      <c r="L33"/>
      <c r="M33"/>
      <c r="N33"/>
      <c r="O33"/>
      <c r="P33"/>
      <c r="Q33"/>
      <c r="R33"/>
      <c r="S33"/>
      <c r="T33"/>
      <c r="U33"/>
      <c r="V33"/>
      <c r="W33"/>
      <c r="X33"/>
      <c r="Y33"/>
      <c r="Z33"/>
      <c r="AA33"/>
      <c r="AB33"/>
      <c r="AC33"/>
      <c r="AD33"/>
      <c r="AE33"/>
      <c r="AF33"/>
      <c r="AG33"/>
      <c r="AH33"/>
      <c r="AI33"/>
      <c r="AJ33"/>
      <c r="AK33"/>
      <c r="AL33"/>
      <c r="AM33"/>
      <c r="AN33"/>
      <c r="AO33"/>
      <c r="AP33"/>
      <c r="AQ33"/>
      <c r="AR33"/>
      <c r="AS33"/>
      <c r="AT33"/>
      <c r="AU33"/>
      <c r="AV33"/>
      <c r="AW33"/>
      <c r="AX33"/>
      <c r="AY33"/>
      <c r="AZ33"/>
      <c r="BA33"/>
      <c r="BB33"/>
      <c r="BC33"/>
      <c r="BD33"/>
      <c r="BE33"/>
      <c r="BF33"/>
      <c r="BG33"/>
      <c r="BH33"/>
      <c r="BI33"/>
      <c r="BJ33"/>
      <c r="BK33"/>
      <c r="BL33"/>
      <c r="BM33"/>
      <c r="BN33"/>
      <c r="BO33"/>
      <c r="BP33"/>
      <c r="BQ33"/>
      <c r="BR33"/>
      <c r="BS33"/>
      <c r="BT33"/>
      <c r="BU33"/>
      <c r="BV33"/>
      <c r="BW33"/>
      <c r="BX33"/>
      <c r="BY33"/>
      <c r="BZ33"/>
      <c r="CA33"/>
      <c r="CB33"/>
      <c r="CC33"/>
      <c r="CD33"/>
      <c r="CE33"/>
      <c r="CF33"/>
      <c r="CG33"/>
      <c r="CH33"/>
      <c r="CI33"/>
      <c r="CJ33"/>
      <c r="CK33"/>
      <c r="CL33"/>
      <c r="CM33"/>
      <c r="CN33"/>
      <c r="CO33"/>
      <c r="CP33"/>
      <c r="CQ33"/>
      <c r="CR33"/>
      <c r="CS33"/>
      <c r="CT33"/>
      <c r="CU33"/>
      <c r="CV33"/>
      <c r="CW33"/>
      <c r="CX33"/>
      <c r="CY33"/>
      <c r="CZ33"/>
      <c r="DA33"/>
      <c r="DB33"/>
      <c r="DC33"/>
      <c r="DD33"/>
      <c r="DE33"/>
      <c r="DF33"/>
      <c r="DG33"/>
      <c r="DH33"/>
      <c r="DI33"/>
      <c r="DJ33"/>
      <c r="DK33"/>
      <c r="DL33"/>
      <c r="DM33"/>
      <c r="DN33"/>
      <c r="DO33"/>
      <c r="DP33"/>
      <c r="DQ33"/>
      <c r="DR33"/>
      <c r="DS33"/>
      <c r="DT33"/>
      <c r="DU33"/>
      <c r="DV33"/>
      <c r="DW33"/>
      <c r="DX33"/>
      <c r="DY33"/>
      <c r="DZ33"/>
      <c r="EA33"/>
      <c r="EB33"/>
      <c r="EC33"/>
      <c r="ED33"/>
      <c r="EE33"/>
      <c r="EF33"/>
      <c r="EG33"/>
      <c r="EH33"/>
      <c r="EI33"/>
      <c r="EJ33"/>
      <c r="EK33"/>
      <c r="EL33"/>
      <c r="EM33"/>
      <c r="EN33"/>
      <c r="EO33"/>
      <c r="EP33"/>
      <c r="EQ33"/>
      <c r="ER33"/>
      <c r="ES33"/>
      <c r="ET33"/>
      <c r="EU33"/>
      <c r="EV33"/>
      <c r="EW33"/>
      <c r="EX33"/>
      <c r="EY33"/>
      <c r="EZ33"/>
      <c r="FA33"/>
      <c r="FB33"/>
      <c r="FC33"/>
      <c r="FD33"/>
      <c r="FE33"/>
      <c r="FF33"/>
      <c r="FG33"/>
      <c r="FH33"/>
      <c r="FI33"/>
      <c r="FJ33"/>
      <c r="FK33"/>
      <c r="FL33"/>
      <c r="FM33"/>
      <c r="FN33"/>
      <c r="FO33"/>
      <c r="FP33"/>
      <c r="FQ33"/>
      <c r="FR33"/>
      <c r="FS33"/>
      <c r="FT33"/>
      <c r="FU33"/>
      <c r="FV33"/>
      <c r="FW33"/>
      <c r="FX33"/>
      <c r="FY33"/>
      <c r="FZ33"/>
      <c r="GA33"/>
      <c r="GB33"/>
      <c r="GC33"/>
      <c r="GD33"/>
      <c r="GE33"/>
      <c r="GF33"/>
      <c r="GG33"/>
      <c r="GH33"/>
      <c r="GI33"/>
      <c r="GJ33"/>
      <c r="GK33"/>
      <c r="GL33"/>
      <c r="GM33"/>
      <c r="GN33"/>
      <c r="GO33"/>
      <c r="GP33"/>
      <c r="GQ33"/>
      <c r="GR33"/>
      <c r="GS33"/>
      <c r="GT33"/>
      <c r="GU33"/>
      <c r="GV33"/>
      <c r="GW33"/>
      <c r="GX33"/>
      <c r="GY33"/>
      <c r="GZ33"/>
      <c r="HA33"/>
      <c r="HB33"/>
      <c r="HC33"/>
      <c r="HD33"/>
      <c r="HE33"/>
      <c r="HF33"/>
      <c r="HG33"/>
      <c r="HH33"/>
      <c r="HI33"/>
      <c r="HJ33"/>
      <c r="HK33"/>
      <c r="HL33"/>
      <c r="HM33"/>
      <c r="HN33"/>
      <c r="HO33"/>
      <c r="HP33"/>
      <c r="HQ33"/>
      <c r="HR33"/>
      <c r="HS33"/>
      <c r="HT33"/>
      <c r="HU33"/>
      <c r="HV33"/>
      <c r="HW33"/>
      <c r="HX33"/>
      <c r="HY33"/>
      <c r="HZ33"/>
      <c r="IA33"/>
      <c r="IB33"/>
      <c r="IC33"/>
      <c r="ID33"/>
      <c r="IE33"/>
      <c r="IF33"/>
      <c r="IG33"/>
      <c r="IH33"/>
      <c r="II33"/>
      <c r="IJ33"/>
      <c r="IK33"/>
      <c r="IL33"/>
      <c r="IM33"/>
      <c r="IN33"/>
      <c r="IO33"/>
      <c r="IP33"/>
      <c r="IQ33"/>
      <c r="IR33"/>
      <c r="IS33"/>
      <c r="IT33"/>
      <c r="IU33"/>
      <c r="IV33"/>
      <c r="IW33"/>
      <c r="IX33"/>
      <c r="IY33"/>
      <c r="IZ33"/>
      <c r="JA33"/>
      <c r="JB33"/>
      <c r="JC33"/>
      <c r="JD33"/>
      <c r="JE33"/>
      <c r="JF33"/>
      <c r="JG33"/>
      <c r="JH33"/>
      <c r="JI33"/>
      <c r="JJ33"/>
      <c r="JK33"/>
      <c r="JL33"/>
      <c r="JM33"/>
      <c r="JN33"/>
      <c r="JO33"/>
      <c r="JP33"/>
      <c r="JQ33"/>
      <c r="JR33"/>
      <c r="JS33"/>
      <c r="JT33"/>
      <c r="JU33"/>
      <c r="JV33"/>
      <c r="JW33"/>
      <c r="JX33"/>
      <c r="JY33"/>
      <c r="JZ33"/>
      <c r="KA33"/>
      <c r="KB33"/>
      <c r="KC33"/>
      <c r="KD33"/>
      <c r="KE33"/>
      <c r="KF33"/>
      <c r="KG33"/>
      <c r="KH33"/>
      <c r="KI33"/>
      <c r="KJ33"/>
      <c r="KK33"/>
      <c r="KL33"/>
      <c r="KM33"/>
      <c r="KN33"/>
      <c r="KO33"/>
      <c r="KP33"/>
      <c r="KQ33"/>
      <c r="KR33"/>
      <c r="KS33"/>
      <c r="KT33"/>
      <c r="KU33"/>
      <c r="KV33"/>
      <c r="KW33"/>
      <c r="KX33"/>
      <c r="KY33"/>
      <c r="KZ33"/>
      <c r="LA33"/>
      <c r="LB33"/>
      <c r="LC33"/>
      <c r="LD33"/>
      <c r="LE33"/>
      <c r="LF33"/>
      <c r="LG33"/>
      <c r="LH33"/>
      <c r="LI33"/>
      <c r="LJ33"/>
      <c r="LK33"/>
      <c r="LL33"/>
      <c r="LM33"/>
      <c r="LN33"/>
      <c r="LO33"/>
      <c r="LP33"/>
      <c r="LQ33"/>
      <c r="LR33"/>
      <c r="LS33"/>
      <c r="LT33"/>
      <c r="LU33"/>
      <c r="LV33"/>
      <c r="LW33"/>
      <c r="LX33"/>
      <c r="LY33"/>
      <c r="LZ33"/>
      <c r="MA33"/>
      <c r="MB33"/>
      <c r="MC33"/>
      <c r="MD33"/>
      <c r="ME33"/>
      <c r="MF33"/>
      <c r="MG33"/>
      <c r="MH33"/>
      <c r="MI33"/>
      <c r="MJ33"/>
      <c r="MK33"/>
      <c r="ML33"/>
      <c r="MM33"/>
      <c r="MN33"/>
      <c r="MO33"/>
      <c r="MP33"/>
      <c r="MQ33"/>
      <c r="MR33"/>
      <c r="MS33"/>
      <c r="MT33"/>
      <c r="MU33"/>
      <c r="MV33"/>
      <c r="MW33"/>
      <c r="MX33"/>
      <c r="MY33"/>
      <c r="MZ33"/>
      <c r="NA33"/>
      <c r="NB33"/>
      <c r="NC33"/>
      <c r="ND33"/>
      <c r="NE33"/>
      <c r="NF33"/>
      <c r="NG33"/>
      <c r="NH33"/>
      <c r="NI33"/>
      <c r="NJ33"/>
      <c r="NK33"/>
      <c r="NL33"/>
      <c r="NM33"/>
      <c r="NN33"/>
      <c r="NO33"/>
      <c r="NP33"/>
      <c r="NQ33"/>
      <c r="NR33"/>
      <c r="NS33"/>
      <c r="NT33"/>
      <c r="NU33"/>
      <c r="NV33"/>
      <c r="NW33"/>
      <c r="NX33"/>
      <c r="NY33"/>
      <c r="NZ33"/>
      <c r="OA33"/>
      <c r="OB33"/>
      <c r="OC33"/>
      <c r="OD33"/>
      <c r="OE33"/>
      <c r="OF33"/>
      <c r="OG33"/>
      <c r="OH33"/>
      <c r="OI33"/>
      <c r="OJ33"/>
      <c r="OK33"/>
      <c r="OL33"/>
      <c r="OM33"/>
      <c r="ON33"/>
      <c r="OO33"/>
      <c r="OP33"/>
      <c r="OQ33"/>
      <c r="OR33"/>
      <c r="OS33"/>
      <c r="OT33"/>
      <c r="OU33"/>
      <c r="OV33"/>
      <c r="OW33"/>
      <c r="OX33"/>
      <c r="OY33"/>
      <c r="OZ33"/>
      <c r="PA33"/>
      <c r="PB33"/>
      <c r="PC33"/>
      <c r="PD33"/>
      <c r="PE33"/>
      <c r="PF33"/>
      <c r="PG33"/>
      <c r="PH33"/>
      <c r="PI33"/>
      <c r="PJ33"/>
      <c r="PK33"/>
      <c r="PL33"/>
      <c r="PM33"/>
      <c r="PN33"/>
      <c r="PO33"/>
      <c r="PP33"/>
      <c r="PQ33"/>
      <c r="PR33"/>
      <c r="PS33"/>
      <c r="PT33"/>
      <c r="PU33"/>
      <c r="PV33"/>
      <c r="PW33"/>
      <c r="PX33"/>
      <c r="PY33"/>
      <c r="PZ33"/>
      <c r="QA33"/>
      <c r="QB33"/>
      <c r="QC33"/>
      <c r="QD33"/>
      <c r="QE33"/>
      <c r="QF33"/>
      <c r="QG33"/>
      <c r="QH33"/>
      <c r="QI33"/>
      <c r="QJ33"/>
      <c r="QK33"/>
      <c r="QL33"/>
      <c r="QM33"/>
      <c r="QN33"/>
      <c r="QO33"/>
      <c r="QP33"/>
      <c r="QQ33"/>
      <c r="QR33"/>
      <c r="QS33"/>
      <c r="QT33"/>
      <c r="QU33"/>
      <c r="QV33"/>
      <c r="QW33"/>
      <c r="QX33"/>
      <c r="QY33"/>
      <c r="QZ33"/>
      <c r="RA33"/>
      <c r="RB33"/>
      <c r="RC33"/>
      <c r="RD33"/>
      <c r="RE33"/>
      <c r="RF33"/>
      <c r="RG33"/>
      <c r="RH33"/>
      <c r="RI33"/>
      <c r="RJ33"/>
      <c r="RK33"/>
      <c r="RL33"/>
      <c r="RM33"/>
      <c r="RN33"/>
      <c r="RO33"/>
      <c r="RP33"/>
      <c r="RQ33"/>
      <c r="RR33"/>
      <c r="RS33"/>
      <c r="RT33"/>
      <c r="RU33"/>
      <c r="RV33"/>
      <c r="RW33"/>
      <c r="RX33"/>
      <c r="RY33"/>
      <c r="RZ33"/>
      <c r="SA33"/>
      <c r="SB33"/>
      <c r="SC33"/>
      <c r="SD33"/>
      <c r="SE33"/>
      <c r="SF33"/>
      <c r="SG33"/>
      <c r="SH33"/>
      <c r="SI33"/>
      <c r="SJ33"/>
      <c r="SK33"/>
      <c r="SL33"/>
      <c r="SM33"/>
      <c r="SN33"/>
      <c r="SO33"/>
      <c r="SP33"/>
      <c r="SQ33"/>
      <c r="SR33"/>
      <c r="SS33"/>
      <c r="ST33"/>
      <c r="SU33"/>
      <c r="SV33"/>
      <c r="SW33"/>
      <c r="SX33"/>
      <c r="SY33"/>
      <c r="SZ33"/>
      <c r="TA33"/>
      <c r="TB33"/>
      <c r="TC33"/>
      <c r="TD33"/>
      <c r="TE33"/>
      <c r="TF33"/>
      <c r="TG33"/>
      <c r="TH33"/>
      <c r="TI33"/>
      <c r="TJ33"/>
      <c r="TK33"/>
      <c r="TL33"/>
      <c r="TM33"/>
      <c r="TN33"/>
      <c r="TO33"/>
      <c r="TP33"/>
      <c r="TQ33"/>
      <c r="TR33"/>
      <c r="TS33"/>
      <c r="TT33"/>
      <c r="TU33"/>
      <c r="TV33"/>
      <c r="TW33"/>
      <c r="TX33"/>
      <c r="TY33"/>
      <c r="TZ33"/>
      <c r="UA33"/>
      <c r="UB33"/>
      <c r="UC33"/>
      <c r="UD33"/>
      <c r="UE33"/>
      <c r="UF33"/>
      <c r="UG33"/>
      <c r="UH33"/>
      <c r="UI33"/>
      <c r="UJ33"/>
      <c r="UK33"/>
      <c r="UL33"/>
      <c r="UM33"/>
      <c r="UN33"/>
      <c r="UO33"/>
      <c r="UP33"/>
      <c r="UQ33"/>
      <c r="UR33"/>
      <c r="US33"/>
      <c r="UT33"/>
      <c r="UU33"/>
      <c r="UV33"/>
      <c r="UW33"/>
      <c r="UX33"/>
      <c r="UY33"/>
      <c r="UZ33"/>
      <c r="VA33"/>
      <c r="VB33"/>
      <c r="VC33"/>
      <c r="VD33"/>
      <c r="VE33"/>
      <c r="VF33"/>
      <c r="VG33"/>
      <c r="VH33"/>
      <c r="VI33"/>
      <c r="VJ33"/>
      <c r="VK33"/>
      <c r="VL33"/>
      <c r="VM33"/>
      <c r="VN33"/>
      <c r="VO33"/>
      <c r="VP33"/>
      <c r="VQ33"/>
      <c r="VR33"/>
      <c r="VS33"/>
      <c r="VT33"/>
      <c r="VU33"/>
      <c r="VV33"/>
      <c r="VW33"/>
      <c r="VX33"/>
      <c r="VY33"/>
      <c r="VZ33"/>
      <c r="WA33"/>
      <c r="WB33"/>
      <c r="WC33"/>
      <c r="WD33"/>
      <c r="WE33"/>
      <c r="WF33"/>
      <c r="WG33"/>
      <c r="WH33"/>
      <c r="WI33"/>
      <c r="WJ33"/>
      <c r="WK33"/>
      <c r="WL33"/>
      <c r="WM33"/>
      <c r="WN33"/>
      <c r="WO33"/>
      <c r="WP33"/>
      <c r="WQ33"/>
      <c r="WR33"/>
      <c r="WS33"/>
      <c r="WT33"/>
      <c r="WU33"/>
      <c r="WV33"/>
      <c r="WW33"/>
      <c r="WX33"/>
      <c r="WY33"/>
      <c r="WZ33"/>
      <c r="XA33"/>
      <c r="XB33"/>
      <c r="XC33"/>
      <c r="XD33"/>
      <c r="XE33"/>
      <c r="XF33"/>
      <c r="XG33"/>
      <c r="XH33"/>
      <c r="XI33"/>
      <c r="XJ33"/>
      <c r="XK33"/>
      <c r="XL33"/>
      <c r="XM33"/>
      <c r="XN33"/>
      <c r="XO33"/>
      <c r="XP33"/>
      <c r="XQ33"/>
      <c r="XR33"/>
      <c r="XS33"/>
      <c r="XT33"/>
      <c r="XU33"/>
      <c r="XV33"/>
      <c r="XW33"/>
      <c r="XX33"/>
      <c r="XY33"/>
      <c r="XZ33"/>
      <c r="YA33"/>
      <c r="YB33"/>
      <c r="YC33"/>
      <c r="YD33"/>
      <c r="YE33"/>
      <c r="YF33"/>
      <c r="YG33"/>
      <c r="YH33"/>
      <c r="YI33"/>
      <c r="YJ33"/>
      <c r="YK33"/>
      <c r="YL33"/>
      <c r="YM33"/>
      <c r="YN33"/>
      <c r="YO33"/>
      <c r="YP33"/>
      <c r="YQ33"/>
      <c r="YR33"/>
      <c r="YS33"/>
      <c r="YT33"/>
      <c r="YU33"/>
      <c r="YV33"/>
      <c r="YW33"/>
      <c r="YX33"/>
      <c r="YY33"/>
      <c r="YZ33"/>
      <c r="ZA33"/>
      <c r="ZB33"/>
      <c r="ZC33"/>
      <c r="ZD33"/>
      <c r="ZE33"/>
      <c r="ZF33"/>
      <c r="ZG33"/>
      <c r="ZH33"/>
      <c r="ZI33"/>
      <c r="ZJ33"/>
      <c r="ZK33"/>
      <c r="ZL33"/>
      <c r="ZM33"/>
      <c r="ZN33"/>
      <c r="ZO33"/>
      <c r="ZP33"/>
      <c r="ZQ33"/>
      <c r="ZR33"/>
      <c r="ZS33"/>
      <c r="ZT33"/>
      <c r="ZU33"/>
      <c r="ZV33"/>
      <c r="ZW33"/>
      <c r="ZX33"/>
      <c r="ZY33"/>
      <c r="ZZ33"/>
      <c r="AAA33"/>
      <c r="AAB33"/>
      <c r="AAC33"/>
      <c r="AAD33"/>
      <c r="AAE33"/>
      <c r="AAF33"/>
      <c r="AAG33"/>
      <c r="AAH33"/>
      <c r="AAI33"/>
      <c r="AAJ33"/>
      <c r="AAK33"/>
      <c r="AAL33"/>
      <c r="AAM33"/>
      <c r="AAN33"/>
      <c r="AAO33"/>
      <c r="AAP33"/>
      <c r="AAQ33"/>
      <c r="AAR33"/>
      <c r="AAS33"/>
      <c r="AAT33"/>
      <c r="AAU33"/>
      <c r="AAV33"/>
      <c r="AAW33"/>
      <c r="AAX33"/>
      <c r="AAY33"/>
      <c r="AAZ33"/>
      <c r="ABA33"/>
      <c r="ABB33"/>
      <c r="ABC33"/>
      <c r="ABD33"/>
      <c r="ABE33"/>
      <c r="ABF33"/>
      <c r="ABG33"/>
      <c r="ABH33"/>
      <c r="ABI33"/>
      <c r="ABJ33"/>
      <c r="ABK33"/>
      <c r="ABL33"/>
      <c r="ABM33"/>
      <c r="ABN33"/>
      <c r="ABO33"/>
      <c r="ABP33"/>
      <c r="ABQ33"/>
      <c r="ABR33"/>
      <c r="ABS33"/>
      <c r="ABT33"/>
      <c r="ABU33"/>
      <c r="ABV33"/>
      <c r="ABW33"/>
      <c r="ABX33"/>
      <c r="ABY33"/>
      <c r="ABZ33"/>
      <c r="ACA33"/>
      <c r="ACB33"/>
      <c r="ACC33"/>
      <c r="ACD33"/>
      <c r="ACE33"/>
      <c r="ACF33"/>
      <c r="ACG33"/>
      <c r="ACH33"/>
      <c r="ACI33"/>
      <c r="ACJ33"/>
      <c r="ACK33"/>
      <c r="ACL33"/>
      <c r="ACM33"/>
      <c r="ACN33"/>
      <c r="ACO33"/>
      <c r="ACP33"/>
      <c r="ACQ33"/>
      <c r="ACR33"/>
      <c r="ACS33"/>
      <c r="ACT33"/>
      <c r="ACU33"/>
      <c r="ACV33"/>
      <c r="ACW33"/>
      <c r="ACX33"/>
      <c r="ACY33"/>
      <c r="ACZ33"/>
      <c r="ADA33"/>
      <c r="ADB33"/>
      <c r="ADC33"/>
      <c r="ADD33"/>
      <c r="ADE33"/>
      <c r="ADF33"/>
      <c r="ADG33"/>
      <c r="ADH33"/>
      <c r="ADI33"/>
      <c r="ADJ33"/>
      <c r="ADK33"/>
      <c r="ADL33"/>
      <c r="ADM33"/>
      <c r="ADN33"/>
      <c r="ADO33"/>
      <c r="ADP33"/>
      <c r="ADQ33"/>
      <c r="ADR33"/>
      <c r="ADS33"/>
      <c r="ADT33"/>
      <c r="ADU33"/>
      <c r="ADV33"/>
      <c r="ADW33"/>
      <c r="ADX33"/>
      <c r="ADY33"/>
      <c r="ADZ33"/>
      <c r="AEA33"/>
      <c r="AEB33"/>
      <c r="AEC33"/>
      <c r="AED33"/>
      <c r="AEE33"/>
      <c r="AEF33"/>
      <c r="AEG33"/>
      <c r="AEH33"/>
      <c r="AEI33"/>
      <c r="AEJ33"/>
      <c r="AEK33"/>
      <c r="AEL33"/>
      <c r="AEM33"/>
      <c r="AEN33"/>
      <c r="AEO33"/>
      <c r="AEP33"/>
      <c r="AEQ33"/>
      <c r="AER33"/>
      <c r="AES33"/>
      <c r="AET33"/>
      <c r="AEU33"/>
      <c r="AEV33"/>
      <c r="AEW33"/>
      <c r="AEX33"/>
      <c r="AEY33"/>
      <c r="AEZ33"/>
      <c r="AFA33"/>
      <c r="AFB33"/>
      <c r="AFC33"/>
      <c r="AFD33"/>
      <c r="AFE33"/>
      <c r="AFF33"/>
      <c r="AFG33"/>
      <c r="AFH33"/>
      <c r="AFI33"/>
      <c r="AFJ33"/>
      <c r="AFK33"/>
      <c r="AFL33"/>
      <c r="AFM33"/>
      <c r="AFN33"/>
      <c r="AFO33"/>
      <c r="AFP33"/>
      <c r="AFQ33"/>
      <c r="AFR33"/>
      <c r="AFS33"/>
      <c r="AFT33"/>
      <c r="AFU33"/>
      <c r="AFV33"/>
      <c r="AFW33"/>
      <c r="AFX33"/>
      <c r="AFY33"/>
      <c r="AFZ33"/>
      <c r="AGA33"/>
      <c r="AGB33"/>
      <c r="AGC33"/>
      <c r="AGD33"/>
      <c r="AGE33"/>
      <c r="AGF33"/>
      <c r="AGG33"/>
      <c r="AGH33"/>
      <c r="AGI33"/>
      <c r="AGJ33"/>
      <c r="AGK33"/>
      <c r="AGL33"/>
      <c r="AGM33"/>
      <c r="AGN33"/>
      <c r="AGO33"/>
      <c r="AGP33"/>
      <c r="AGQ33"/>
      <c r="AGR33"/>
      <c r="AGS33"/>
      <c r="AGT33"/>
      <c r="AGU33"/>
      <c r="AGV33"/>
      <c r="AGW33"/>
      <c r="AGX33"/>
      <c r="AGY33"/>
      <c r="AGZ33"/>
      <c r="AHA33"/>
      <c r="AHB33"/>
      <c r="AHC33"/>
      <c r="AHD33"/>
      <c r="AHE33"/>
      <c r="AHF33"/>
      <c r="AHG33"/>
      <c r="AHH33"/>
      <c r="AHI33"/>
      <c r="AHJ33"/>
      <c r="AHK33"/>
      <c r="AHL33"/>
      <c r="AHM33"/>
      <c r="AHN33"/>
      <c r="AHO33"/>
      <c r="AHP33"/>
      <c r="AHQ33"/>
      <c r="AHR33"/>
      <c r="AHS33"/>
      <c r="AHT33"/>
      <c r="AHU33"/>
      <c r="AHV33"/>
      <c r="AHW33"/>
      <c r="AHX33"/>
      <c r="AHY33"/>
      <c r="AHZ33"/>
      <c r="AIA33"/>
      <c r="AIB33"/>
      <c r="AIC33"/>
      <c r="AID33"/>
      <c r="AIE33"/>
      <c r="AIF33"/>
      <c r="AIG33"/>
      <c r="AIH33"/>
      <c r="AII33"/>
      <c r="AIJ33"/>
      <c r="AIK33"/>
      <c r="AIL33"/>
      <c r="AIM33"/>
      <c r="AIN33"/>
      <c r="AIO33"/>
      <c r="AIP33"/>
      <c r="AIQ33"/>
      <c r="AIR33"/>
      <c r="AIS33"/>
      <c r="AIT33"/>
      <c r="AIU33"/>
      <c r="AIV33"/>
      <c r="AIW33"/>
      <c r="AIX33"/>
      <c r="AIY33"/>
      <c r="AIZ33"/>
      <c r="AJA33"/>
      <c r="AJB33"/>
      <c r="AJC33"/>
      <c r="AJD33"/>
      <c r="AJE33"/>
      <c r="AJF33"/>
      <c r="AJG33"/>
      <c r="AJH33"/>
      <c r="AJI33"/>
      <c r="AJJ33"/>
      <c r="AJK33"/>
      <c r="AJL33"/>
      <c r="AJM33"/>
      <c r="AJN33"/>
      <c r="AJO33"/>
      <c r="AJP33"/>
      <c r="AJQ33"/>
      <c r="AJR33"/>
      <c r="AJS33"/>
      <c r="AJT33"/>
      <c r="AJU33"/>
      <c r="AJV33"/>
      <c r="AJW33"/>
      <c r="AJX33"/>
      <c r="AJY33"/>
      <c r="AJZ33"/>
      <c r="AKA33"/>
      <c r="AKB33"/>
      <c r="AKC33"/>
      <c r="AKD33"/>
      <c r="AKE33"/>
      <c r="AKF33"/>
      <c r="AKG33"/>
      <c r="AKH33"/>
      <c r="AKI33"/>
      <c r="AKJ33"/>
      <c r="AKK33"/>
      <c r="AKL33"/>
      <c r="AKM33"/>
      <c r="AKN33"/>
      <c r="AKO33"/>
      <c r="AKP33"/>
      <c r="AKQ33"/>
      <c r="AKR33"/>
      <c r="AKS33"/>
      <c r="AKT33"/>
      <c r="AKU33"/>
      <c r="AKV33"/>
      <c r="AKW33"/>
      <c r="AKX33"/>
      <c r="AKY33"/>
      <c r="AKZ33"/>
      <c r="ALA33"/>
      <c r="ALB33"/>
      <c r="ALC33"/>
      <c r="ALD33"/>
      <c r="ALE33"/>
      <c r="ALF33"/>
      <c r="ALG33"/>
      <c r="ALH33"/>
      <c r="ALI33"/>
      <c r="ALJ33"/>
      <c r="ALK33"/>
      <c r="ALL33"/>
      <c r="ALM33"/>
      <c r="ALN33"/>
      <c r="ALO33"/>
      <c r="ALP33"/>
      <c r="ALQ33"/>
      <c r="ALR33"/>
      <c r="ALS33"/>
      <c r="ALT33"/>
      <c r="ALU33"/>
      <c r="ALV33"/>
      <c r="ALW33"/>
      <c r="ALX33"/>
      <c r="ALY33"/>
      <c r="ALZ33"/>
      <c r="AMA33"/>
      <c r="AMB33"/>
      <c r="AMC33"/>
      <c r="AMD33"/>
      <c r="AME33"/>
      <c r="AMF33"/>
      <c r="AMG33"/>
      <c r="AMH33"/>
      <c r="AMI33"/>
    </row>
    <row r="34" spans="1:1023" s="17" customFormat="1" ht="53.25" customHeight="1" thickBot="1">
      <c r="A34" s="100" t="s">
        <v>110</v>
      </c>
      <c r="B34" s="102" t="s">
        <v>284</v>
      </c>
      <c r="C34" s="102" t="s">
        <v>111</v>
      </c>
      <c r="D34" s="103" t="str">
        <f>"SI - "&amp;C34</f>
        <v>SI - Documentation de la conception applicative</v>
      </c>
      <c r="E34" s="19">
        <v>4</v>
      </c>
      <c r="F34" s="42" t="s">
        <v>112</v>
      </c>
      <c r="G34" s="93"/>
      <c r="H34" s="104" t="s">
        <v>113</v>
      </c>
    </row>
    <row r="35" spans="1:1023" s="17" customFormat="1" ht="27.6" customHeight="1" thickBot="1">
      <c r="A35" s="100"/>
      <c r="B35" s="102"/>
      <c r="C35" s="102"/>
      <c r="D35" s="103"/>
      <c r="E35" s="21">
        <v>3</v>
      </c>
      <c r="F35" s="35" t="s">
        <v>114</v>
      </c>
      <c r="G35" s="94"/>
      <c r="H35" s="104"/>
    </row>
    <row r="36" spans="1:1023" s="17" customFormat="1" ht="26.4" customHeight="1" thickBot="1">
      <c r="A36" s="100"/>
      <c r="B36" s="102"/>
      <c r="C36" s="102"/>
      <c r="D36" s="103"/>
      <c r="E36" s="23">
        <v>2</v>
      </c>
      <c r="F36" s="22" t="s">
        <v>115</v>
      </c>
      <c r="G36" s="94"/>
      <c r="H36" s="104"/>
    </row>
    <row r="37" spans="1:1023" s="17" customFormat="1" ht="26.4" customHeight="1" thickBot="1">
      <c r="A37" s="100"/>
      <c r="B37" s="102"/>
      <c r="C37" s="102"/>
      <c r="D37" s="103"/>
      <c r="E37" s="24">
        <v>1</v>
      </c>
      <c r="F37" s="25" t="s">
        <v>116</v>
      </c>
      <c r="G37" s="95"/>
      <c r="H37" s="104"/>
    </row>
    <row r="38" spans="1:1023" s="17" customFormat="1" ht="47.25" customHeight="1" thickBot="1">
      <c r="A38" s="100"/>
      <c r="B38" s="102"/>
      <c r="C38" s="102" t="s">
        <v>117</v>
      </c>
      <c r="D38" s="103" t="str">
        <f>"SI - "&amp;C38</f>
        <v>SI - Encadrement de l'emploi des applications</v>
      </c>
      <c r="E38" s="19">
        <v>4</v>
      </c>
      <c r="F38" s="34" t="s">
        <v>118</v>
      </c>
      <c r="G38" s="93"/>
      <c r="H38" s="104" t="s">
        <v>119</v>
      </c>
    </row>
    <row r="39" spans="1:1023" s="17" customFormat="1" ht="42.75" customHeight="1" thickBot="1">
      <c r="A39" s="100"/>
      <c r="B39" s="102"/>
      <c r="C39" s="102"/>
      <c r="D39" s="103"/>
      <c r="E39" s="21">
        <v>3</v>
      </c>
      <c r="F39" s="36" t="s">
        <v>120</v>
      </c>
      <c r="G39" s="94"/>
      <c r="H39" s="104"/>
    </row>
    <row r="40" spans="1:1023" s="17" customFormat="1" ht="39.75" customHeight="1" thickBot="1">
      <c r="A40" s="100"/>
      <c r="B40" s="102"/>
      <c r="C40" s="102"/>
      <c r="D40" s="103"/>
      <c r="E40" s="23">
        <v>2</v>
      </c>
      <c r="F40" s="36" t="s">
        <v>121</v>
      </c>
      <c r="G40" s="94"/>
      <c r="H40" s="104"/>
    </row>
    <row r="41" spans="1:1023" s="17" customFormat="1" ht="24" customHeight="1" thickBot="1">
      <c r="A41" s="100"/>
      <c r="B41" s="102"/>
      <c r="C41" s="102"/>
      <c r="D41" s="103"/>
      <c r="E41" s="24">
        <v>1</v>
      </c>
      <c r="F41" s="37" t="s">
        <v>122</v>
      </c>
      <c r="G41" s="95"/>
      <c r="H41" s="104"/>
    </row>
    <row r="42" spans="1:1023" s="17" customFormat="1" ht="46.5" customHeight="1" thickBot="1">
      <c r="A42" s="100"/>
      <c r="B42" s="102"/>
      <c r="C42" s="102" t="s">
        <v>123</v>
      </c>
      <c r="D42" s="103" t="str">
        <f>"SI - "&amp;C42</f>
        <v>SI - Documentation de l'utilisation des applications</v>
      </c>
      <c r="E42" s="26">
        <v>4</v>
      </c>
      <c r="F42" s="34" t="s">
        <v>124</v>
      </c>
      <c r="G42" s="93"/>
      <c r="H42" s="104" t="s">
        <v>125</v>
      </c>
    </row>
    <row r="43" spans="1:1023" s="17" customFormat="1" ht="20.25" customHeight="1" thickBot="1">
      <c r="A43" s="100"/>
      <c r="B43" s="102"/>
      <c r="C43" s="102"/>
      <c r="D43" s="103"/>
      <c r="E43" s="28">
        <v>3</v>
      </c>
      <c r="F43" s="36" t="s">
        <v>126</v>
      </c>
      <c r="G43" s="94"/>
      <c r="H43" s="104"/>
    </row>
    <row r="44" spans="1:1023" s="17" customFormat="1" ht="20.25" customHeight="1" thickBot="1">
      <c r="A44" s="100"/>
      <c r="B44" s="102"/>
      <c r="C44" s="102"/>
      <c r="D44" s="103"/>
      <c r="E44" s="29">
        <v>2</v>
      </c>
      <c r="F44" s="35" t="s">
        <v>127</v>
      </c>
      <c r="G44" s="94"/>
      <c r="H44" s="104"/>
    </row>
    <row r="45" spans="1:1023" s="17" customFormat="1" ht="20.25" customHeight="1" thickBot="1">
      <c r="A45" s="100"/>
      <c r="B45" s="102"/>
      <c r="C45" s="102"/>
      <c r="D45" s="103"/>
      <c r="E45" s="30">
        <v>1</v>
      </c>
      <c r="F45" s="37" t="s">
        <v>128</v>
      </c>
      <c r="G45" s="95"/>
      <c r="H45" s="104"/>
    </row>
    <row r="46" spans="1:1023" ht="3.6" customHeight="1" thickBot="1"/>
    <row r="47" spans="1:1023" ht="31.8" customHeight="1" thickBot="1">
      <c r="F47" s="32" t="s">
        <v>129</v>
      </c>
      <c r="G47" s="78" t="str">
        <f>IF((COUNTBLANK(G34)+COUNTBLANK(G38)+COUNTBLANK(G42))&gt;0,COUNTBLANK(G34)+COUNTBLANK(G38)+COUNTBLANK(G42)&amp;" cotation(s) manquante(s)",AVERAGE(G34:G45))</f>
        <v>3 cotation(s) manquante(s)</v>
      </c>
    </row>
    <row r="48" spans="1:1023" ht="3.6" customHeight="1" thickBot="1"/>
    <row r="49" spans="1:8" s="17" customFormat="1" ht="89.4" customHeight="1" thickBot="1">
      <c r="A49" s="100" t="s">
        <v>130</v>
      </c>
      <c r="B49" s="102" t="s">
        <v>131</v>
      </c>
      <c r="C49" s="102" t="s">
        <v>132</v>
      </c>
      <c r="D49" s="103" t="str">
        <f>"Formation - "&amp;C49</f>
        <v>Formation - Organisation de l'offre de formation et couverture des besoins</v>
      </c>
      <c r="E49" s="19">
        <v>4</v>
      </c>
      <c r="F49" s="34" t="s">
        <v>133</v>
      </c>
      <c r="G49" s="93"/>
      <c r="H49" s="104" t="s">
        <v>134</v>
      </c>
    </row>
    <row r="50" spans="1:8" s="17" customFormat="1" ht="37.799999999999997" customHeight="1" thickBot="1">
      <c r="A50" s="100"/>
      <c r="B50" s="102"/>
      <c r="C50" s="102"/>
      <c r="D50" s="103"/>
      <c r="E50" s="21">
        <v>3</v>
      </c>
      <c r="F50" s="36" t="s">
        <v>135</v>
      </c>
      <c r="G50" s="94"/>
      <c r="H50" s="104"/>
    </row>
    <row r="51" spans="1:8" s="17" customFormat="1" ht="22.2" customHeight="1" thickBot="1">
      <c r="A51" s="100"/>
      <c r="B51" s="102"/>
      <c r="C51" s="102"/>
      <c r="D51" s="103"/>
      <c r="E51" s="23">
        <v>2</v>
      </c>
      <c r="F51" s="36" t="s">
        <v>136</v>
      </c>
      <c r="G51" s="94"/>
      <c r="H51" s="104"/>
    </row>
    <row r="52" spans="1:8" s="17" customFormat="1" ht="21" customHeight="1" thickBot="1">
      <c r="A52" s="100"/>
      <c r="B52" s="102"/>
      <c r="C52" s="102"/>
      <c r="D52" s="103"/>
      <c r="E52" s="24">
        <v>1</v>
      </c>
      <c r="F52" s="37" t="s">
        <v>137</v>
      </c>
      <c r="G52" s="95"/>
      <c r="H52" s="104"/>
    </row>
    <row r="53" spans="1:8" s="17" customFormat="1" ht="33.75" customHeight="1" thickBot="1">
      <c r="A53" s="100"/>
      <c r="B53" s="102"/>
      <c r="C53" s="102" t="s">
        <v>138</v>
      </c>
      <c r="D53" s="103" t="str">
        <f>"Formation - "&amp;C53</f>
        <v>Formation - Pertinence et actualisation des modules de formation</v>
      </c>
      <c r="E53" s="26">
        <v>4</v>
      </c>
      <c r="F53" s="42" t="s">
        <v>139</v>
      </c>
      <c r="G53" s="93"/>
      <c r="H53" s="104" t="s">
        <v>140</v>
      </c>
    </row>
    <row r="54" spans="1:8" s="17" customFormat="1" ht="36.75" customHeight="1" thickBot="1">
      <c r="A54" s="100"/>
      <c r="B54" s="102"/>
      <c r="C54" s="102"/>
      <c r="D54" s="103"/>
      <c r="E54" s="28">
        <v>3</v>
      </c>
      <c r="F54" s="35" t="s">
        <v>141</v>
      </c>
      <c r="G54" s="94"/>
      <c r="H54" s="104"/>
    </row>
    <row r="55" spans="1:8" s="17" customFormat="1" ht="21" customHeight="1" thickBot="1">
      <c r="A55" s="100"/>
      <c r="B55" s="102"/>
      <c r="C55" s="102"/>
      <c r="D55" s="103"/>
      <c r="E55" s="29">
        <v>2</v>
      </c>
      <c r="F55" s="36" t="s">
        <v>142</v>
      </c>
      <c r="G55" s="94"/>
      <c r="H55" s="104"/>
    </row>
    <row r="56" spans="1:8" s="17" customFormat="1" ht="33" customHeight="1" thickBot="1">
      <c r="A56" s="100"/>
      <c r="B56" s="102"/>
      <c r="C56" s="102"/>
      <c r="D56" s="103"/>
      <c r="E56" s="30">
        <v>1</v>
      </c>
      <c r="F56" s="39" t="s">
        <v>143</v>
      </c>
      <c r="G56" s="95"/>
      <c r="H56" s="104"/>
    </row>
    <row r="57" spans="1:8" ht="3.6" customHeight="1" thickBot="1"/>
    <row r="58" spans="1:8" ht="31.8" customHeight="1" thickBot="1">
      <c r="F58" s="32" t="s">
        <v>144</v>
      </c>
      <c r="G58" s="78" t="str">
        <f>IF((COUNTBLANK(G49)+COUNTBLANK(G53))&gt;0,COUNTBLANK(G49)+COUNTBLANK(G53)&amp;" cotation(s) manquante(s)",AVERAGE(G49:G56))</f>
        <v>2 cotation(s) manquante(s)</v>
      </c>
    </row>
    <row r="59" spans="1:8" ht="3.6" customHeight="1"/>
    <row r="60" spans="1:8" ht="35.4" customHeight="1" thickBot="1">
      <c r="F60" s="44" t="s">
        <v>145</v>
      </c>
      <c r="G60" s="33" t="str">
        <f>IFERROR((G10+G25+G32+G47+G58)/5,COUNTBLANK(G5)+COUNTBLANK(G12)+COUNTBLANK(G16)+COUNTBLANK(G20)+COUNTBLANK(G27)+COUNTBLANK(G34)+COUNTBLANK(G38)+COUNTBLANK(G42)+COUNTBLANK(G49)+COUNTBLANK(G53)&amp;" cotation(s) manquante(s)")</f>
        <v>10 cotation(s) manquante(s)</v>
      </c>
    </row>
  </sheetData>
  <sheetProtection sheet="1" objects="1" scenarios="1"/>
  <mergeCells count="51">
    <mergeCell ref="H49:H52"/>
    <mergeCell ref="C53:C56"/>
    <mergeCell ref="D53:D56"/>
    <mergeCell ref="G53:G56"/>
    <mergeCell ref="H53:H56"/>
    <mergeCell ref="A49:A56"/>
    <mergeCell ref="B49:B56"/>
    <mergeCell ref="C49:C52"/>
    <mergeCell ref="D49:D52"/>
    <mergeCell ref="G49:G52"/>
    <mergeCell ref="A12:A23"/>
    <mergeCell ref="B12:B23"/>
    <mergeCell ref="C20:C23"/>
    <mergeCell ref="D20:D23"/>
    <mergeCell ref="B34:B45"/>
    <mergeCell ref="H20:H23"/>
    <mergeCell ref="G27:G30"/>
    <mergeCell ref="H27:H30"/>
    <mergeCell ref="G34:G37"/>
    <mergeCell ref="H34:H37"/>
    <mergeCell ref="G20:G23"/>
    <mergeCell ref="H38:H41"/>
    <mergeCell ref="C34:C37"/>
    <mergeCell ref="D34:D37"/>
    <mergeCell ref="A27:A30"/>
    <mergeCell ref="B27:B30"/>
    <mergeCell ref="C27:C30"/>
    <mergeCell ref="D27:D30"/>
    <mergeCell ref="A34:A45"/>
    <mergeCell ref="C42:C45"/>
    <mergeCell ref="D42:D45"/>
    <mergeCell ref="C38:C41"/>
    <mergeCell ref="D38:D41"/>
    <mergeCell ref="G38:G41"/>
    <mergeCell ref="G42:G45"/>
    <mergeCell ref="H42:H45"/>
    <mergeCell ref="G12:G15"/>
    <mergeCell ref="H12:H15"/>
    <mergeCell ref="C16:C19"/>
    <mergeCell ref="D16:D19"/>
    <mergeCell ref="G16:G19"/>
    <mergeCell ref="H16:H19"/>
    <mergeCell ref="C12:C15"/>
    <mergeCell ref="D12:D15"/>
    <mergeCell ref="A1:H1"/>
    <mergeCell ref="A5:A8"/>
    <mergeCell ref="B5:B8"/>
    <mergeCell ref="C5:C8"/>
    <mergeCell ref="D5:D8"/>
    <mergeCell ref="G5:G8"/>
    <mergeCell ref="H5:H8"/>
  </mergeCells>
  <conditionalFormatting sqref="F5">
    <cfRule type="expression" dxfId="121" priority="4">
      <formula>$G$5=4</formula>
    </cfRule>
  </conditionalFormatting>
  <conditionalFormatting sqref="F6">
    <cfRule type="expression" dxfId="120" priority="5">
      <formula>$G$5=3</formula>
    </cfRule>
  </conditionalFormatting>
  <conditionalFormatting sqref="F7">
    <cfRule type="expression" dxfId="119" priority="6">
      <formula>$G$5=2</formula>
    </cfRule>
  </conditionalFormatting>
  <conditionalFormatting sqref="F8">
    <cfRule type="expression" dxfId="118" priority="7">
      <formula>$G$5=1</formula>
    </cfRule>
  </conditionalFormatting>
  <conditionalFormatting sqref="F13">
    <cfRule type="expression" dxfId="117" priority="8">
      <formula>$G$12=3</formula>
    </cfRule>
  </conditionalFormatting>
  <conditionalFormatting sqref="F14">
    <cfRule type="expression" dxfId="116" priority="9">
      <formula>$G$12=2</formula>
    </cfRule>
  </conditionalFormatting>
  <conditionalFormatting sqref="F15">
    <cfRule type="expression" dxfId="115" priority="10">
      <formula>$G$12=1</formula>
    </cfRule>
  </conditionalFormatting>
  <conditionalFormatting sqref="F12">
    <cfRule type="expression" dxfId="114" priority="11">
      <formula>$G$12=4</formula>
    </cfRule>
  </conditionalFormatting>
  <conditionalFormatting sqref="F16">
    <cfRule type="expression" dxfId="113" priority="12">
      <formula>$G$16=4</formula>
    </cfRule>
  </conditionalFormatting>
  <conditionalFormatting sqref="F17">
    <cfRule type="expression" dxfId="112" priority="13">
      <formula>$G$16=3</formula>
    </cfRule>
  </conditionalFormatting>
  <conditionalFormatting sqref="F18">
    <cfRule type="expression" dxfId="111" priority="14">
      <formula>$G$16=2</formula>
    </cfRule>
  </conditionalFormatting>
  <conditionalFormatting sqref="F19">
    <cfRule type="expression" dxfId="110" priority="15">
      <formula>$G$16=1</formula>
    </cfRule>
  </conditionalFormatting>
  <conditionalFormatting sqref="F20">
    <cfRule type="expression" dxfId="109" priority="16">
      <formula>$G$20=4</formula>
    </cfRule>
  </conditionalFormatting>
  <conditionalFormatting sqref="F21">
    <cfRule type="expression" dxfId="108" priority="17">
      <formula>$G$20=3</formula>
    </cfRule>
  </conditionalFormatting>
  <conditionalFormatting sqref="F22">
    <cfRule type="expression" dxfId="107" priority="18">
      <formula>$G$20=2</formula>
    </cfRule>
  </conditionalFormatting>
  <conditionalFormatting sqref="F23">
    <cfRule type="expression" dxfId="106" priority="19">
      <formula>$G$20=1</formula>
    </cfRule>
  </conditionalFormatting>
  <conditionalFormatting sqref="F27">
    <cfRule type="expression" dxfId="105" priority="20">
      <formula>$G$27=4</formula>
    </cfRule>
  </conditionalFormatting>
  <conditionalFormatting sqref="F28">
    <cfRule type="expression" dxfId="104" priority="21">
      <formula>$G$27=3</formula>
    </cfRule>
  </conditionalFormatting>
  <conditionalFormatting sqref="F29">
    <cfRule type="expression" dxfId="103" priority="22">
      <formula>$G$27=2</formula>
    </cfRule>
  </conditionalFormatting>
  <conditionalFormatting sqref="F30">
    <cfRule type="expression" dxfId="102" priority="23">
      <formula>$G$27=1</formula>
    </cfRule>
  </conditionalFormatting>
  <conditionalFormatting sqref="F34">
    <cfRule type="expression" dxfId="101" priority="24">
      <formula>$G$34=4</formula>
    </cfRule>
  </conditionalFormatting>
  <conditionalFormatting sqref="F35">
    <cfRule type="expression" dxfId="100" priority="25">
      <formula>$G$34=3</formula>
    </cfRule>
  </conditionalFormatting>
  <conditionalFormatting sqref="F36">
    <cfRule type="expression" dxfId="99" priority="26">
      <formula>$G$34=2</formula>
    </cfRule>
  </conditionalFormatting>
  <conditionalFormatting sqref="F37">
    <cfRule type="expression" dxfId="98" priority="27">
      <formula>$G$34=1</formula>
    </cfRule>
  </conditionalFormatting>
  <conditionalFormatting sqref="F38">
    <cfRule type="expression" dxfId="97" priority="28">
      <formula>$G$38=4</formula>
    </cfRule>
  </conditionalFormatting>
  <conditionalFormatting sqref="F39">
    <cfRule type="expression" dxfId="96" priority="29">
      <formula>$G$38=3</formula>
    </cfRule>
  </conditionalFormatting>
  <conditionalFormatting sqref="F40">
    <cfRule type="expression" dxfId="95" priority="30">
      <formula>$G$38=2</formula>
    </cfRule>
  </conditionalFormatting>
  <conditionalFormatting sqref="F41">
    <cfRule type="expression" dxfId="94" priority="31">
      <formula>$G$38=1</formula>
    </cfRule>
  </conditionalFormatting>
  <conditionalFormatting sqref="F42">
    <cfRule type="expression" dxfId="93" priority="32">
      <formula>$G$42=4</formula>
    </cfRule>
  </conditionalFormatting>
  <conditionalFormatting sqref="F43">
    <cfRule type="expression" dxfId="92" priority="33">
      <formula>$G$42=3</formula>
    </cfRule>
  </conditionalFormatting>
  <conditionalFormatting sqref="F44">
    <cfRule type="expression" dxfId="91" priority="34">
      <formula>$G$42=2</formula>
    </cfRule>
  </conditionalFormatting>
  <conditionalFormatting sqref="F45">
    <cfRule type="expression" dxfId="90" priority="35">
      <formula>$G$42=1</formula>
    </cfRule>
  </conditionalFormatting>
  <conditionalFormatting sqref="F49">
    <cfRule type="expression" dxfId="89" priority="36">
      <formula>$G$49=4</formula>
    </cfRule>
  </conditionalFormatting>
  <conditionalFormatting sqref="F50">
    <cfRule type="expression" dxfId="88" priority="37">
      <formula>$G$49=3</formula>
    </cfRule>
  </conditionalFormatting>
  <conditionalFormatting sqref="F51">
    <cfRule type="expression" dxfId="87" priority="38">
      <formula>$G$49=2</formula>
    </cfRule>
  </conditionalFormatting>
  <conditionalFormatting sqref="F52">
    <cfRule type="expression" dxfId="86" priority="39">
      <formula>$G$49=1</formula>
    </cfRule>
  </conditionalFormatting>
  <conditionalFormatting sqref="F53">
    <cfRule type="expression" dxfId="85" priority="40">
      <formula>$G$53=4</formula>
    </cfRule>
  </conditionalFormatting>
  <conditionalFormatting sqref="F54">
    <cfRule type="expression" dxfId="84" priority="41">
      <formula>$G$53=3</formula>
    </cfRule>
  </conditionalFormatting>
  <conditionalFormatting sqref="F55">
    <cfRule type="expression" dxfId="83" priority="42">
      <formula>$G$53=2</formula>
    </cfRule>
  </conditionalFormatting>
  <conditionalFormatting sqref="F56">
    <cfRule type="expression" dxfId="82" priority="43">
      <formula>$G$53=1</formula>
    </cfRule>
  </conditionalFormatting>
  <conditionalFormatting sqref="G60">
    <cfRule type="containsText" dxfId="81" priority="44" operator="containsText" text="cotation">
      <formula>NOT(ISERROR(SEARCH("cotation",G60)))</formula>
    </cfRule>
  </conditionalFormatting>
  <conditionalFormatting sqref="G10">
    <cfRule type="containsText" dxfId="80" priority="45" operator="containsText" text="cotation">
      <formula>NOT(ISERROR(SEARCH("cotation",G10)))</formula>
    </cfRule>
  </conditionalFormatting>
  <conditionalFormatting sqref="G25">
    <cfRule type="containsText" dxfId="79" priority="46" operator="containsText" text="cotation">
      <formula>NOT(ISERROR(SEARCH("cotation",G25)))</formula>
    </cfRule>
  </conditionalFormatting>
  <conditionalFormatting sqref="G32">
    <cfRule type="containsText" dxfId="78" priority="47" operator="containsText" text="cotation">
      <formula>NOT(ISERROR(SEARCH("cotation",G32)))</formula>
    </cfRule>
  </conditionalFormatting>
  <conditionalFormatting sqref="G47">
    <cfRule type="containsText" dxfId="77" priority="48" operator="containsText" text="cotation">
      <formula>NOT(ISERROR(SEARCH("cotation",G47)))</formula>
    </cfRule>
  </conditionalFormatting>
  <conditionalFormatting sqref="G58">
    <cfRule type="containsText" dxfId="76" priority="49" operator="containsText" text="cotation">
      <formula>NOT(ISERROR(SEARCH("cotation",G58)))</formula>
    </cfRule>
  </conditionalFormatting>
  <conditionalFormatting sqref="G5:G8 G12:G23 G27:G30 G34:G45 G49:G56">
    <cfRule type="containsBlanks" dxfId="75" priority="50">
      <formula>LEN(TRIM(G5))=0</formula>
    </cfRule>
  </conditionalFormatting>
  <dataValidations count="1">
    <dataValidation type="whole" showInputMessage="1" showErrorMessage="1" errorTitle="Valeur incorrecte" error="Entrer un n° de palier compris entre 1 et 4 (chiffre entier)." sqref="G5:G8 G12:G15 G16:G19 G20:G23 G27:G30 G34:G37 G34:G37 G38:G41 G42:G45 G49:G52 G49:G52 G53:G56">
      <formula1>1</formula1>
      <formula2>4</formula2>
    </dataValidation>
  </dataValidations>
  <pageMargins left="0.78749999999999998" right="0.78749999999999998" top="0.78749999999999998" bottom="0.78749999999999998" header="0.51180555555555496" footer="0.51180555555555496"/>
  <pageSetup paperSize="9" scale="56" fitToHeight="10" orientation="landscape" r:id="rId1"/>
  <rowBreaks count="1" manualBreakCount="1">
    <brk id="30" max="1638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FE7F5"/>
    <pageSetUpPr fitToPage="1"/>
  </sheetPr>
  <dimension ref="A1:G49"/>
  <sheetViews>
    <sheetView showGridLines="0" zoomScaleNormal="100" workbookViewId="0">
      <selection activeCell="A2" sqref="A2"/>
    </sheetView>
  </sheetViews>
  <sheetFormatPr baseColWidth="10" defaultColWidth="9.109375" defaultRowHeight="13.2"/>
  <cols>
    <col min="1" max="7" width="25.5546875" style="47" customWidth="1"/>
    <col min="8" max="16384" width="9.109375" style="47"/>
  </cols>
  <sheetData>
    <row r="1" spans="1:7" ht="25.95" customHeight="1">
      <c r="A1" s="97" t="s">
        <v>71</v>
      </c>
      <c r="B1" s="97"/>
      <c r="C1" s="97"/>
      <c r="D1" s="97"/>
      <c r="E1" s="97"/>
      <c r="F1" s="97"/>
      <c r="G1" s="97"/>
    </row>
    <row r="3" spans="1:7" ht="18" customHeight="1"/>
    <row r="4" spans="1:7" ht="25.35" customHeight="1">
      <c r="A4" s="98" t="s">
        <v>69</v>
      </c>
      <c r="B4" s="98"/>
      <c r="C4" s="98"/>
      <c r="D4" s="98"/>
      <c r="E4" s="98"/>
      <c r="F4" s="98"/>
      <c r="G4" s="98"/>
    </row>
    <row r="49" spans="1:7" ht="25.95" customHeight="1">
      <c r="A49" s="99" t="s">
        <v>70</v>
      </c>
      <c r="B49" s="99"/>
      <c r="C49" s="99"/>
      <c r="D49" s="99"/>
      <c r="E49" s="99"/>
      <c r="F49" s="99"/>
      <c r="G49" s="99"/>
    </row>
  </sheetData>
  <sheetProtection sheet="1" objects="1" scenarios="1"/>
  <mergeCells count="3">
    <mergeCell ref="A1:G1"/>
    <mergeCell ref="A4:G4"/>
    <mergeCell ref="A49:G49"/>
  </mergeCells>
  <pageMargins left="0.78749999999999998" right="0.78749999999999998" top="0.78749999999999998" bottom="1.08" header="0.51180555555555496" footer="0.51180555555555496"/>
  <pageSetup paperSize="9" scale="73" fitToHeight="10" orientation="landscape" r:id="rId1"/>
  <rowBreaks count="2" manualBreakCount="2">
    <brk id="35" max="16383" man="1"/>
    <brk id="48" max="6" man="1"/>
  </rowBreaks>
  <colBreaks count="1" manualBreakCount="1">
    <brk id="3" max="104857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sheetPr>
  <dimension ref="A1:AMJ38"/>
  <sheetViews>
    <sheetView showGridLines="0" zoomScaleNormal="100" zoomScaleSheetLayoutView="85" workbookViewId="0">
      <selection activeCell="A2" sqref="A2"/>
    </sheetView>
  </sheetViews>
  <sheetFormatPr baseColWidth="10" defaultColWidth="9.109375" defaultRowHeight="13.2"/>
  <cols>
    <col min="1" max="1" width="14" style="16" customWidth="1"/>
    <col min="2" max="2" width="26.5546875" style="16" customWidth="1"/>
    <col min="3" max="3" width="13" style="16" customWidth="1"/>
    <col min="4" max="4" width="11.5546875" style="16" hidden="1" customWidth="1"/>
    <col min="5" max="5" width="11.5546875" style="16"/>
    <col min="6" max="6" width="91.88671875" style="16" customWidth="1"/>
    <col min="7" max="7" width="15.6640625" style="16" customWidth="1"/>
    <col min="8" max="8" width="35.44140625" style="16" customWidth="1"/>
    <col min="9" max="1024" width="11.5546875" style="16"/>
  </cols>
  <sheetData>
    <row r="1" spans="1:8" ht="25.65" customHeight="1">
      <c r="A1" s="97" t="s">
        <v>146</v>
      </c>
      <c r="B1" s="97"/>
      <c r="C1" s="97"/>
      <c r="D1" s="97"/>
      <c r="E1" s="97"/>
      <c r="F1" s="97"/>
      <c r="G1" s="97"/>
      <c r="H1" s="97"/>
    </row>
    <row r="2" spans="1:8" ht="4.2" customHeight="1"/>
    <row r="3" spans="1:8" ht="26.4">
      <c r="A3" s="45" t="s">
        <v>4</v>
      </c>
      <c r="B3" s="45" t="s">
        <v>5</v>
      </c>
      <c r="C3" s="46" t="s">
        <v>6</v>
      </c>
      <c r="D3" s="46" t="s">
        <v>7</v>
      </c>
      <c r="E3" s="45" t="s">
        <v>8</v>
      </c>
      <c r="F3" s="45" t="s">
        <v>9</v>
      </c>
      <c r="G3" s="45" t="s">
        <v>10</v>
      </c>
      <c r="H3" s="45" t="s">
        <v>11</v>
      </c>
    </row>
    <row r="4" spans="1:8" s="18" customFormat="1" ht="4.2" customHeight="1" thickBot="1"/>
    <row r="5" spans="1:8" s="17" customFormat="1" ht="88.8" customHeight="1" thickBot="1">
      <c r="A5" s="100" t="s">
        <v>147</v>
      </c>
      <c r="B5" s="101" t="s">
        <v>148</v>
      </c>
      <c r="C5" s="102" t="s">
        <v>149</v>
      </c>
      <c r="D5" s="103" t="str">
        <f>"Acteurs - "&amp;C5</f>
        <v>Acteurs - Identification des acteurs</v>
      </c>
      <c r="E5" s="19">
        <v>4</v>
      </c>
      <c r="F5" s="40" t="s">
        <v>150</v>
      </c>
      <c r="G5" s="93"/>
      <c r="H5" s="104" t="s">
        <v>151</v>
      </c>
    </row>
    <row r="6" spans="1:8" s="17" customFormat="1" ht="57.6" thickBot="1">
      <c r="A6" s="100"/>
      <c r="B6" s="101"/>
      <c r="C6" s="102"/>
      <c r="D6" s="103"/>
      <c r="E6" s="21">
        <v>3</v>
      </c>
      <c r="F6" s="41" t="s">
        <v>152</v>
      </c>
      <c r="G6" s="94"/>
      <c r="H6" s="104"/>
    </row>
    <row r="7" spans="1:8" s="17" customFormat="1" ht="40.799999999999997" customHeight="1" thickBot="1">
      <c r="A7" s="100"/>
      <c r="B7" s="101"/>
      <c r="C7" s="102"/>
      <c r="D7" s="103"/>
      <c r="E7" s="23">
        <v>2</v>
      </c>
      <c r="F7" s="36" t="s">
        <v>153</v>
      </c>
      <c r="G7" s="94"/>
      <c r="H7" s="104"/>
    </row>
    <row r="8" spans="1:8" s="17" customFormat="1" ht="29.4" customHeight="1" thickBot="1">
      <c r="A8" s="100"/>
      <c r="B8" s="101"/>
      <c r="C8" s="102"/>
      <c r="D8" s="103"/>
      <c r="E8" s="24">
        <v>1</v>
      </c>
      <c r="F8" s="43" t="s">
        <v>154</v>
      </c>
      <c r="G8" s="95"/>
      <c r="H8" s="104"/>
    </row>
    <row r="9" spans="1:8" ht="4.2" customHeight="1" thickBot="1"/>
    <row r="10" spans="1:8" ht="32.4" customHeight="1" thickBot="1">
      <c r="F10" s="32" t="s">
        <v>155</v>
      </c>
      <c r="G10" s="78" t="str">
        <f>IF((COUNTBLANK(G5))&gt;0,COUNTBLANK(G5)&amp;" cotation(s) manquante(s)",AVERAGE(G5))</f>
        <v>1 cotation(s) manquante(s)</v>
      </c>
    </row>
    <row r="11" spans="1:8" s="18" customFormat="1" ht="4.2" customHeight="1" thickBot="1"/>
    <row r="12" spans="1:8" s="17" customFormat="1" ht="69" thickBot="1">
      <c r="A12" s="100" t="s">
        <v>156</v>
      </c>
      <c r="B12" s="105" t="s">
        <v>157</v>
      </c>
      <c r="C12" s="102" t="s">
        <v>158</v>
      </c>
      <c r="D12" s="103" t="str">
        <f>"Opérations - "&amp;C12</f>
        <v>Opérations - Intégrité des données portées par le SI</v>
      </c>
      <c r="E12" s="19">
        <v>4</v>
      </c>
      <c r="F12" s="42" t="s">
        <v>159</v>
      </c>
      <c r="G12" s="93"/>
      <c r="H12" s="104" t="s">
        <v>160</v>
      </c>
    </row>
    <row r="13" spans="1:8" s="17" customFormat="1" ht="57.6" thickBot="1">
      <c r="A13" s="100"/>
      <c r="B13" s="105"/>
      <c r="C13" s="102"/>
      <c r="D13" s="103"/>
      <c r="E13" s="21">
        <v>3</v>
      </c>
      <c r="F13" s="35" t="s">
        <v>161</v>
      </c>
      <c r="G13" s="94"/>
      <c r="H13" s="104"/>
    </row>
    <row r="14" spans="1:8" s="17" customFormat="1" ht="57.6" thickBot="1">
      <c r="A14" s="100"/>
      <c r="B14" s="105"/>
      <c r="C14" s="102"/>
      <c r="D14" s="103"/>
      <c r="E14" s="23">
        <v>2</v>
      </c>
      <c r="F14" s="35" t="s">
        <v>162</v>
      </c>
      <c r="G14" s="94"/>
      <c r="H14" s="104"/>
    </row>
    <row r="15" spans="1:8" s="17" customFormat="1" ht="19.8" customHeight="1" thickBot="1">
      <c r="A15" s="100"/>
      <c r="B15" s="105"/>
      <c r="C15" s="102"/>
      <c r="D15" s="103"/>
      <c r="E15" s="24">
        <v>1</v>
      </c>
      <c r="F15" s="43" t="s">
        <v>163</v>
      </c>
      <c r="G15" s="95"/>
      <c r="H15" s="104"/>
    </row>
    <row r="16" spans="1:8" s="17" customFormat="1" ht="53.25" customHeight="1" thickBot="1">
      <c r="A16" s="100"/>
      <c r="B16" s="105"/>
      <c r="C16" s="102" t="s">
        <v>164</v>
      </c>
      <c r="D16" s="103" t="str">
        <f>"Opérations - "&amp;C16</f>
        <v>Opérations - Définition d'une politique d'archivage</v>
      </c>
      <c r="E16" s="26">
        <v>4</v>
      </c>
      <c r="F16" s="42" t="s">
        <v>165</v>
      </c>
      <c r="G16" s="93"/>
      <c r="H16" s="104" t="s">
        <v>166</v>
      </c>
    </row>
    <row r="17" spans="1:8" s="17" customFormat="1" ht="30.75" customHeight="1" thickBot="1">
      <c r="A17" s="100"/>
      <c r="B17" s="105"/>
      <c r="C17" s="102"/>
      <c r="D17" s="103"/>
      <c r="E17" s="28">
        <v>3</v>
      </c>
      <c r="F17" s="35" t="s">
        <v>167</v>
      </c>
      <c r="G17" s="94"/>
      <c r="H17" s="104"/>
    </row>
    <row r="18" spans="1:8" s="17" customFormat="1" ht="29.25" customHeight="1" thickBot="1">
      <c r="A18" s="100"/>
      <c r="B18" s="105"/>
      <c r="C18" s="102"/>
      <c r="D18" s="103"/>
      <c r="E18" s="29">
        <v>2</v>
      </c>
      <c r="F18" s="35" t="s">
        <v>168</v>
      </c>
      <c r="G18" s="94"/>
      <c r="H18" s="104"/>
    </row>
    <row r="19" spans="1:8" s="17" customFormat="1" ht="28.8" customHeight="1" thickBot="1">
      <c r="A19" s="100"/>
      <c r="B19" s="105"/>
      <c r="C19" s="102"/>
      <c r="D19" s="103"/>
      <c r="E19" s="30">
        <v>1</v>
      </c>
      <c r="F19" s="39" t="s">
        <v>169</v>
      </c>
      <c r="G19" s="95"/>
      <c r="H19" s="104"/>
    </row>
    <row r="20" spans="1:8" s="17" customFormat="1" ht="54" customHeight="1" thickBot="1">
      <c r="A20" s="100"/>
      <c r="B20" s="105"/>
      <c r="C20" s="102" t="s">
        <v>170</v>
      </c>
      <c r="D20" s="103" t="str">
        <f>"Opérations - "&amp;C20</f>
        <v>Opérations - Sauvegarde et continuité du SI</v>
      </c>
      <c r="E20" s="26">
        <v>4</v>
      </c>
      <c r="F20" s="42" t="s">
        <v>171</v>
      </c>
      <c r="G20" s="93"/>
      <c r="H20" s="104" t="s">
        <v>172</v>
      </c>
    </row>
    <row r="21" spans="1:8" s="17" customFormat="1" ht="53.4" customHeight="1" thickBot="1">
      <c r="A21" s="100"/>
      <c r="B21" s="105"/>
      <c r="C21" s="102"/>
      <c r="D21" s="103"/>
      <c r="E21" s="28">
        <v>3</v>
      </c>
      <c r="F21" s="35" t="s">
        <v>173</v>
      </c>
      <c r="G21" s="94"/>
      <c r="H21" s="104"/>
    </row>
    <row r="22" spans="1:8" s="17" customFormat="1" ht="56.4" customHeight="1" thickBot="1">
      <c r="A22" s="100"/>
      <c r="B22" s="105"/>
      <c r="C22" s="102"/>
      <c r="D22" s="103"/>
      <c r="E22" s="29">
        <v>2</v>
      </c>
      <c r="F22" s="35" t="s">
        <v>174</v>
      </c>
      <c r="G22" s="94"/>
      <c r="H22" s="104"/>
    </row>
    <row r="23" spans="1:8" s="17" customFormat="1" ht="34.799999999999997" customHeight="1" thickBot="1">
      <c r="A23" s="100"/>
      <c r="B23" s="105"/>
      <c r="C23" s="102"/>
      <c r="D23" s="103"/>
      <c r="E23" s="30">
        <v>1</v>
      </c>
      <c r="F23" s="37" t="s">
        <v>175</v>
      </c>
      <c r="G23" s="95"/>
      <c r="H23" s="104"/>
    </row>
    <row r="24" spans="1:8" ht="4.2" customHeight="1" thickBot="1">
      <c r="B24" s="31"/>
    </row>
    <row r="25" spans="1:8" ht="32.4" customHeight="1" thickBot="1">
      <c r="F25" s="32" t="s">
        <v>176</v>
      </c>
      <c r="G25" s="78" t="str">
        <f>IF((COUNTBLANK(G12)+COUNTBLANK(G16)+COUNTBLANK(G20))&gt;0,COUNTBLANK(G12)+COUNTBLANK(G16)+COUNTBLANK(G20)&amp;" cotation(s) manquante(s)",AVERAGE(G12:G23))</f>
        <v>3 cotation(s) manquante(s)</v>
      </c>
    </row>
    <row r="26" spans="1:8" ht="4.2" customHeight="1" thickBot="1"/>
    <row r="27" spans="1:8" s="17" customFormat="1" ht="78.599999999999994" customHeight="1" thickBot="1">
      <c r="A27" s="100" t="s">
        <v>177</v>
      </c>
      <c r="B27" s="102" t="s">
        <v>178</v>
      </c>
      <c r="C27" s="102" t="s">
        <v>179</v>
      </c>
      <c r="D27" s="103" t="str">
        <f>"Contrôles - "&amp;C27</f>
        <v>Contrôles - Trace des contrôles contemporains</v>
      </c>
      <c r="E27" s="19">
        <v>4</v>
      </c>
      <c r="F27" s="27" t="s">
        <v>180</v>
      </c>
      <c r="G27" s="93"/>
      <c r="H27" s="104" t="s">
        <v>181</v>
      </c>
    </row>
    <row r="28" spans="1:8" s="17" customFormat="1" ht="45" customHeight="1" thickBot="1">
      <c r="A28" s="100"/>
      <c r="B28" s="102"/>
      <c r="C28" s="102"/>
      <c r="D28" s="103"/>
      <c r="E28" s="21">
        <v>3</v>
      </c>
      <c r="F28" s="22" t="s">
        <v>182</v>
      </c>
      <c r="G28" s="94"/>
      <c r="H28" s="104"/>
    </row>
    <row r="29" spans="1:8" s="17" customFormat="1" ht="43.2" customHeight="1" thickBot="1">
      <c r="A29" s="100"/>
      <c r="B29" s="102"/>
      <c r="C29" s="102"/>
      <c r="D29" s="103"/>
      <c r="E29" s="23">
        <v>2</v>
      </c>
      <c r="F29" s="22" t="s">
        <v>183</v>
      </c>
      <c r="G29" s="94"/>
      <c r="H29" s="104"/>
    </row>
    <row r="30" spans="1:8" s="17" customFormat="1" ht="33" customHeight="1" thickBot="1">
      <c r="A30" s="100"/>
      <c r="B30" s="102"/>
      <c r="C30" s="102"/>
      <c r="D30" s="103"/>
      <c r="E30" s="24">
        <v>1</v>
      </c>
      <c r="F30" s="25" t="s">
        <v>184</v>
      </c>
      <c r="G30" s="95"/>
      <c r="H30" s="104"/>
    </row>
    <row r="31" spans="1:8" s="17" customFormat="1" ht="32.4" customHeight="1" thickBot="1">
      <c r="A31" s="100"/>
      <c r="B31" s="102"/>
      <c r="C31" s="102" t="s">
        <v>185</v>
      </c>
      <c r="D31" s="103" t="str">
        <f>"Contrôles - "&amp;C31</f>
        <v>Contrôles - Formalisation des contrôles a posteriori</v>
      </c>
      <c r="E31" s="26">
        <v>4</v>
      </c>
      <c r="F31" s="20" t="s">
        <v>186</v>
      </c>
      <c r="G31" s="93"/>
      <c r="H31" s="104" t="s">
        <v>187</v>
      </c>
    </row>
    <row r="32" spans="1:8" s="17" customFormat="1" ht="27.75" customHeight="1" thickBot="1">
      <c r="A32" s="100"/>
      <c r="B32" s="102"/>
      <c r="C32" s="102"/>
      <c r="D32" s="103"/>
      <c r="E32" s="28">
        <v>3</v>
      </c>
      <c r="F32" s="22" t="s">
        <v>188</v>
      </c>
      <c r="G32" s="94"/>
      <c r="H32" s="104"/>
    </row>
    <row r="33" spans="1:8" s="17" customFormat="1" ht="21.75" customHeight="1" thickBot="1">
      <c r="A33" s="100"/>
      <c r="B33" s="102"/>
      <c r="C33" s="102"/>
      <c r="D33" s="103"/>
      <c r="E33" s="29">
        <v>2</v>
      </c>
      <c r="F33" s="22" t="s">
        <v>189</v>
      </c>
      <c r="G33" s="94"/>
      <c r="H33" s="104"/>
    </row>
    <row r="34" spans="1:8" s="17" customFormat="1" ht="27.75" customHeight="1" thickBot="1">
      <c r="A34" s="100"/>
      <c r="B34" s="102"/>
      <c r="C34" s="102"/>
      <c r="D34" s="103"/>
      <c r="E34" s="30">
        <v>1</v>
      </c>
      <c r="F34" s="25" t="s">
        <v>190</v>
      </c>
      <c r="G34" s="95"/>
      <c r="H34" s="104"/>
    </row>
    <row r="35" spans="1:8" ht="4.2" customHeight="1" thickBot="1"/>
    <row r="36" spans="1:8" ht="32.4" customHeight="1" thickBot="1">
      <c r="F36" s="32" t="s">
        <v>191</v>
      </c>
      <c r="G36" s="78" t="str">
        <f>IF((COUNTBLANK(G27)+COUNTBLANK(G31))&gt;0,COUNTBLANK(G27)+COUNTBLANK(G31)&amp;" cotation(s) manquante(s)",AVERAGE(G27:G34))</f>
        <v>2 cotation(s) manquante(s)</v>
      </c>
    </row>
    <row r="37" spans="1:8" ht="4.2" customHeight="1" thickBot="1"/>
    <row r="38" spans="1:8" ht="37.200000000000003" customHeight="1" thickBot="1">
      <c r="F38" s="44" t="s">
        <v>192</v>
      </c>
      <c r="G38" s="33" t="str">
        <f>IFERROR((G10+G25+G36)/3,COUNTBLANK(G5)+COUNTBLANK(G12)+COUNTBLANK(G16)+COUNTBLANK(G20)+COUNTBLANK(G27)+COUNTBLANK(G31)&amp;" cotation(s) manquante(s)")</f>
        <v>6 cotation(s) manquante(s)</v>
      </c>
    </row>
  </sheetData>
  <sheetProtection sheet="1" objects="1" scenarios="1"/>
  <mergeCells count="31">
    <mergeCell ref="G20:G23"/>
    <mergeCell ref="H20:H23"/>
    <mergeCell ref="A27:A34"/>
    <mergeCell ref="B27:B34"/>
    <mergeCell ref="C27:C30"/>
    <mergeCell ref="D27:D30"/>
    <mergeCell ref="G27:G30"/>
    <mergeCell ref="H27:H30"/>
    <mergeCell ref="C31:C34"/>
    <mergeCell ref="D31:D34"/>
    <mergeCell ref="G31:G34"/>
    <mergeCell ref="H31:H34"/>
    <mergeCell ref="A12:A23"/>
    <mergeCell ref="B12:B23"/>
    <mergeCell ref="C20:C23"/>
    <mergeCell ref="D20:D23"/>
    <mergeCell ref="A1:H1"/>
    <mergeCell ref="A5:A8"/>
    <mergeCell ref="B5:B8"/>
    <mergeCell ref="C5:C8"/>
    <mergeCell ref="D5:D8"/>
    <mergeCell ref="G5:G8"/>
    <mergeCell ref="H5:H8"/>
    <mergeCell ref="G12:G15"/>
    <mergeCell ref="H12:H15"/>
    <mergeCell ref="C16:C19"/>
    <mergeCell ref="D16:D19"/>
    <mergeCell ref="G16:G19"/>
    <mergeCell ref="H16:H19"/>
    <mergeCell ref="C12:C15"/>
    <mergeCell ref="D12:D15"/>
  </mergeCells>
  <conditionalFormatting sqref="F12">
    <cfRule type="expression" dxfId="74" priority="3">
      <formula>$G$12=4</formula>
    </cfRule>
  </conditionalFormatting>
  <conditionalFormatting sqref="F13">
    <cfRule type="expression" dxfId="73" priority="4">
      <formula>$G$12=3</formula>
    </cfRule>
  </conditionalFormatting>
  <conditionalFormatting sqref="F14">
    <cfRule type="expression" dxfId="72" priority="5">
      <formula>$G$12=2</formula>
    </cfRule>
  </conditionalFormatting>
  <conditionalFormatting sqref="F15">
    <cfRule type="expression" dxfId="71" priority="6">
      <formula>$G$12=1</formula>
    </cfRule>
  </conditionalFormatting>
  <conditionalFormatting sqref="F16">
    <cfRule type="expression" dxfId="70" priority="7">
      <formula>$G$16=4</formula>
    </cfRule>
  </conditionalFormatting>
  <conditionalFormatting sqref="F17">
    <cfRule type="expression" dxfId="69" priority="8">
      <formula>$G$16=3</formula>
    </cfRule>
  </conditionalFormatting>
  <conditionalFormatting sqref="F18">
    <cfRule type="expression" dxfId="68" priority="9">
      <formula>$G$16=2</formula>
    </cfRule>
  </conditionalFormatting>
  <conditionalFormatting sqref="F19">
    <cfRule type="expression" dxfId="67" priority="10">
      <formula>$G$16=1</formula>
    </cfRule>
  </conditionalFormatting>
  <conditionalFormatting sqref="F20">
    <cfRule type="expression" dxfId="66" priority="11">
      <formula>$G$20=4</formula>
    </cfRule>
  </conditionalFormatting>
  <conditionalFormatting sqref="F21">
    <cfRule type="expression" dxfId="65" priority="12">
      <formula>$G$20=3</formula>
    </cfRule>
  </conditionalFormatting>
  <conditionalFormatting sqref="F22">
    <cfRule type="expression" dxfId="64" priority="13">
      <formula>$G$20=2</formula>
    </cfRule>
  </conditionalFormatting>
  <conditionalFormatting sqref="F23">
    <cfRule type="expression" dxfId="63" priority="14">
      <formula>$G$20=1</formula>
    </cfRule>
  </conditionalFormatting>
  <conditionalFormatting sqref="F27">
    <cfRule type="expression" dxfId="62" priority="15">
      <formula>$G$27=4</formula>
    </cfRule>
  </conditionalFormatting>
  <conditionalFormatting sqref="F28">
    <cfRule type="expression" dxfId="61" priority="16">
      <formula>$G$27=3</formula>
    </cfRule>
  </conditionalFormatting>
  <conditionalFormatting sqref="F29">
    <cfRule type="expression" dxfId="60" priority="17">
      <formula>$G$27=2</formula>
    </cfRule>
  </conditionalFormatting>
  <conditionalFormatting sqref="F30">
    <cfRule type="expression" dxfId="59" priority="18">
      <formula>$G$27=1</formula>
    </cfRule>
  </conditionalFormatting>
  <conditionalFormatting sqref="G38">
    <cfRule type="containsText" dxfId="58" priority="19" operator="containsText" text="cotation">
      <formula>NOT(ISERROR(SEARCH("cotation",G38)))</formula>
    </cfRule>
  </conditionalFormatting>
  <conditionalFormatting sqref="F6">
    <cfRule type="expression" dxfId="57" priority="20">
      <formula>$G$5=3</formula>
    </cfRule>
  </conditionalFormatting>
  <conditionalFormatting sqref="F5">
    <cfRule type="expression" dxfId="56" priority="21">
      <formula>$G$5=4</formula>
    </cfRule>
  </conditionalFormatting>
  <conditionalFormatting sqref="F7">
    <cfRule type="expression" dxfId="55" priority="22">
      <formula>$G$5=2</formula>
    </cfRule>
  </conditionalFormatting>
  <conditionalFormatting sqref="F8">
    <cfRule type="expression" dxfId="54" priority="23">
      <formula>$G$5=1</formula>
    </cfRule>
  </conditionalFormatting>
  <conditionalFormatting sqref="F31">
    <cfRule type="expression" dxfId="53" priority="24">
      <formula>$G$31=4</formula>
    </cfRule>
  </conditionalFormatting>
  <conditionalFormatting sqref="F32">
    <cfRule type="expression" dxfId="52" priority="25">
      <formula>$G$31=3</formula>
    </cfRule>
  </conditionalFormatting>
  <conditionalFormatting sqref="F33">
    <cfRule type="expression" dxfId="51" priority="26">
      <formula>$G$31=2</formula>
    </cfRule>
  </conditionalFormatting>
  <conditionalFormatting sqref="F34">
    <cfRule type="expression" dxfId="50" priority="27">
      <formula>$G$31=1</formula>
    </cfRule>
  </conditionalFormatting>
  <conditionalFormatting sqref="G10">
    <cfRule type="containsText" dxfId="49" priority="28" operator="containsText" text="cotation">
      <formula>NOT(ISERROR(SEARCH("cotation",G10)))</formula>
    </cfRule>
  </conditionalFormatting>
  <conditionalFormatting sqref="G25">
    <cfRule type="containsText" dxfId="48" priority="29" operator="containsText" text="cotation">
      <formula>NOT(ISERROR(SEARCH("cotation",G25)))</formula>
    </cfRule>
  </conditionalFormatting>
  <conditionalFormatting sqref="G36">
    <cfRule type="containsText" dxfId="47" priority="30" operator="containsText" text="cotation">
      <formula>NOT(ISERROR(SEARCH("cotation",G36)))</formula>
    </cfRule>
  </conditionalFormatting>
  <conditionalFormatting sqref="G5:G8 G12:G23 G27:G34">
    <cfRule type="containsBlanks" dxfId="46" priority="1">
      <formula>LEN(TRIM(G5))=0</formula>
    </cfRule>
  </conditionalFormatting>
  <dataValidations count="1">
    <dataValidation type="whole" showInputMessage="1" showErrorMessage="1" errorTitle="Valeur incorrecte" error="Entrer un n° de palier compris entre 1 et 4 (chiffre entier)." sqref="G5:G8 G12:G15 G16:G19 G20:G23 G27:G30 G31:G34">
      <formula1>1</formula1>
      <formula2>4</formula2>
    </dataValidation>
  </dataValidations>
  <pageMargins left="0.78749999999999998" right="0.78749999999999998" top="0.78749999999999998" bottom="0.78749999999999998" header="0.51180555555555496" footer="0.51180555555555496"/>
  <pageSetup paperSize="9" scale="55" fitToHeight="10" orientation="landscape" r:id="rId1"/>
  <rowBreaks count="1" manualBreakCount="1">
    <brk id="23"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FE7F5"/>
    <pageSetUpPr fitToPage="1"/>
  </sheetPr>
  <dimension ref="A1:G49"/>
  <sheetViews>
    <sheetView showGridLines="0" zoomScaleNormal="100" workbookViewId="0">
      <selection activeCell="A2" sqref="A2"/>
    </sheetView>
  </sheetViews>
  <sheetFormatPr baseColWidth="10" defaultColWidth="9.109375" defaultRowHeight="13.2"/>
  <cols>
    <col min="1" max="7" width="25.5546875" style="47" customWidth="1"/>
    <col min="8" max="16384" width="9.109375" style="47"/>
  </cols>
  <sheetData>
    <row r="1" spans="1:7" ht="25.95" customHeight="1">
      <c r="A1" s="97" t="s">
        <v>146</v>
      </c>
      <c r="B1" s="97"/>
      <c r="C1" s="97"/>
      <c r="D1" s="97"/>
      <c r="E1" s="97"/>
      <c r="F1" s="97"/>
      <c r="G1" s="97"/>
    </row>
    <row r="3" spans="1:7" ht="18" customHeight="1"/>
    <row r="4" spans="1:7" ht="25.35" customHeight="1">
      <c r="A4" s="98" t="s">
        <v>69</v>
      </c>
      <c r="B4" s="98"/>
      <c r="C4" s="98"/>
      <c r="D4" s="98"/>
      <c r="E4" s="98"/>
      <c r="F4" s="98"/>
      <c r="G4" s="98"/>
    </row>
    <row r="49" spans="1:7" ht="25.95" customHeight="1">
      <c r="A49" s="99" t="s">
        <v>70</v>
      </c>
      <c r="B49" s="99"/>
      <c r="C49" s="99"/>
      <c r="D49" s="99"/>
      <c r="E49" s="99"/>
      <c r="F49" s="99"/>
      <c r="G49" s="99"/>
    </row>
  </sheetData>
  <sheetProtection sheet="1" objects="1" scenarios="1"/>
  <mergeCells count="3">
    <mergeCell ref="A1:G1"/>
    <mergeCell ref="A4:G4"/>
    <mergeCell ref="A49:G49"/>
  </mergeCells>
  <pageMargins left="0.78749999999999998" right="0.78749999999999998" top="0.78749999999999998" bottom="1.1599999999999999" header="0.51180555555555496" footer="0.51180555555555496"/>
  <pageSetup paperSize="9" scale="73" fitToHeight="10" orientation="landscape" r:id="rId1"/>
  <rowBreaks count="2" manualBreakCount="2">
    <brk id="35" max="16383" man="1"/>
    <brk id="48" max="6" man="1"/>
  </rowBreaks>
  <colBreaks count="1" manualBreakCount="1">
    <brk id="3" max="1048575"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sheetPr>
  <dimension ref="A1:AMJ57"/>
  <sheetViews>
    <sheetView showGridLines="0" zoomScaleNormal="100" zoomScaleSheetLayoutView="85" workbookViewId="0">
      <selection activeCell="A2" sqref="A2"/>
    </sheetView>
  </sheetViews>
  <sheetFormatPr baseColWidth="10" defaultColWidth="9.109375" defaultRowHeight="13.2"/>
  <cols>
    <col min="1" max="1" width="13.6640625" style="16" customWidth="1"/>
    <col min="2" max="2" width="27.44140625" style="16" customWidth="1"/>
    <col min="3" max="3" width="13" style="16" customWidth="1"/>
    <col min="4" max="4" width="11.5546875" style="16" hidden="1" customWidth="1"/>
    <col min="5" max="5" width="11.5546875" style="16"/>
    <col min="6" max="6" width="91.88671875" style="16" customWidth="1"/>
    <col min="7" max="7" width="16.44140625" style="16" customWidth="1"/>
    <col min="8" max="8" width="34.44140625" style="16" customWidth="1"/>
    <col min="9" max="1024" width="11.5546875" style="16"/>
  </cols>
  <sheetData>
    <row r="1" spans="1:8" ht="25.65" customHeight="1">
      <c r="A1" s="97" t="s">
        <v>193</v>
      </c>
      <c r="B1" s="97"/>
      <c r="C1" s="97"/>
      <c r="D1" s="97"/>
      <c r="E1" s="97"/>
      <c r="F1" s="97"/>
      <c r="G1" s="97"/>
      <c r="H1" s="97"/>
    </row>
    <row r="2" spans="1:8" ht="4.8" customHeight="1"/>
    <row r="3" spans="1:8" ht="26.4">
      <c r="A3" s="45" t="s">
        <v>4</v>
      </c>
      <c r="B3" s="45" t="s">
        <v>5</v>
      </c>
      <c r="C3" s="46" t="s">
        <v>6</v>
      </c>
      <c r="D3" s="46" t="s">
        <v>7</v>
      </c>
      <c r="E3" s="45" t="s">
        <v>8</v>
      </c>
      <c r="F3" s="45" t="s">
        <v>9</v>
      </c>
      <c r="G3" s="45" t="s">
        <v>10</v>
      </c>
      <c r="H3" s="45" t="s">
        <v>11</v>
      </c>
    </row>
    <row r="4" spans="1:8" s="18" customFormat="1" ht="4.8" customHeight="1" thickBot="1"/>
    <row r="5" spans="1:8" s="17" customFormat="1" ht="87.6" customHeight="1" thickBot="1">
      <c r="A5" s="100" t="s">
        <v>194</v>
      </c>
      <c r="B5" s="105" t="s">
        <v>195</v>
      </c>
      <c r="C5" s="102" t="s">
        <v>293</v>
      </c>
      <c r="D5" s="103" t="str">
        <f>"Organisation - "&amp;C5</f>
        <v>Organisation - Mise en place d'une structure de gouvernance
(en fonction de la taille de l'entité)</v>
      </c>
      <c r="E5" s="19">
        <v>4</v>
      </c>
      <c r="F5" s="42" t="s">
        <v>196</v>
      </c>
      <c r="G5" s="93"/>
      <c r="H5" s="104" t="s">
        <v>197</v>
      </c>
    </row>
    <row r="6" spans="1:8" s="17" customFormat="1" ht="87.6" customHeight="1" thickBot="1">
      <c r="A6" s="100"/>
      <c r="B6" s="105"/>
      <c r="C6" s="102"/>
      <c r="D6" s="103"/>
      <c r="E6" s="21">
        <v>3</v>
      </c>
      <c r="F6" s="35" t="s">
        <v>198</v>
      </c>
      <c r="G6" s="94"/>
      <c r="H6" s="104"/>
    </row>
    <row r="7" spans="1:8" s="17" customFormat="1" ht="64.2" customHeight="1" thickBot="1">
      <c r="A7" s="100"/>
      <c r="B7" s="105"/>
      <c r="C7" s="102"/>
      <c r="D7" s="103"/>
      <c r="E7" s="23">
        <v>2</v>
      </c>
      <c r="F7" s="36" t="s">
        <v>199</v>
      </c>
      <c r="G7" s="94"/>
      <c r="H7" s="104"/>
    </row>
    <row r="8" spans="1:8" s="17" customFormat="1" ht="21.75" customHeight="1" thickBot="1">
      <c r="A8" s="100"/>
      <c r="B8" s="105"/>
      <c r="C8" s="102"/>
      <c r="D8" s="103"/>
      <c r="E8" s="24">
        <v>1</v>
      </c>
      <c r="F8" s="37" t="s">
        <v>200</v>
      </c>
      <c r="G8" s="95"/>
      <c r="H8" s="104"/>
    </row>
    <row r="9" spans="1:8" s="17" customFormat="1" ht="39.6" customHeight="1" thickBot="1">
      <c r="A9" s="100"/>
      <c r="B9" s="105"/>
      <c r="C9" s="105" t="s">
        <v>201</v>
      </c>
      <c r="D9" s="103" t="str">
        <f>"Organisation - "&amp;C9</f>
        <v>Organisation - Désignation d'un référent « contrôle interne »</v>
      </c>
      <c r="E9" s="19">
        <v>4</v>
      </c>
      <c r="F9" s="34" t="s">
        <v>202</v>
      </c>
      <c r="G9" s="93"/>
      <c r="H9" s="104" t="s">
        <v>203</v>
      </c>
    </row>
    <row r="10" spans="1:8" s="17" customFormat="1" ht="39" customHeight="1" thickBot="1">
      <c r="A10" s="100"/>
      <c r="B10" s="105"/>
      <c r="C10" s="105"/>
      <c r="D10" s="103"/>
      <c r="E10" s="21">
        <v>3</v>
      </c>
      <c r="F10" s="35" t="s">
        <v>204</v>
      </c>
      <c r="G10" s="94"/>
      <c r="H10" s="104"/>
    </row>
    <row r="11" spans="1:8" s="17" customFormat="1" ht="37.799999999999997" customHeight="1" thickBot="1">
      <c r="A11" s="100"/>
      <c r="B11" s="105"/>
      <c r="C11" s="105"/>
      <c r="D11" s="103"/>
      <c r="E11" s="23">
        <v>2</v>
      </c>
      <c r="F11" s="36" t="s">
        <v>205</v>
      </c>
      <c r="G11" s="94"/>
      <c r="H11" s="104"/>
    </row>
    <row r="12" spans="1:8" s="17" customFormat="1" ht="18" customHeight="1" thickBot="1">
      <c r="A12" s="100"/>
      <c r="B12" s="105"/>
      <c r="C12" s="105"/>
      <c r="D12" s="103"/>
      <c r="E12" s="24">
        <v>1</v>
      </c>
      <c r="F12" s="37" t="s">
        <v>206</v>
      </c>
      <c r="G12" s="95"/>
      <c r="H12" s="104"/>
    </row>
    <row r="13" spans="1:8" s="17" customFormat="1" ht="34.799999999999997" thickBot="1">
      <c r="A13" s="100"/>
      <c r="B13" s="105"/>
      <c r="C13" s="102" t="s">
        <v>207</v>
      </c>
      <c r="D13" s="103" t="str">
        <f>"Organisation - "&amp;C13</f>
        <v>Organisation - Formalisation de l'organisation de la démarche</v>
      </c>
      <c r="E13" s="26">
        <v>4</v>
      </c>
      <c r="F13" s="34" t="s">
        <v>208</v>
      </c>
      <c r="G13" s="93"/>
      <c r="H13" s="104" t="s">
        <v>209</v>
      </c>
    </row>
    <row r="14" spans="1:8" s="17" customFormat="1" ht="34.799999999999997" thickBot="1">
      <c r="A14" s="100"/>
      <c r="B14" s="105"/>
      <c r="C14" s="102"/>
      <c r="D14" s="103"/>
      <c r="E14" s="28">
        <v>3</v>
      </c>
      <c r="F14" s="36" t="s">
        <v>210</v>
      </c>
      <c r="G14" s="94"/>
      <c r="H14" s="104"/>
    </row>
    <row r="15" spans="1:8" s="17" customFormat="1" ht="19.5" customHeight="1" thickBot="1">
      <c r="A15" s="100"/>
      <c r="B15" s="105"/>
      <c r="C15" s="102"/>
      <c r="D15" s="103"/>
      <c r="E15" s="29">
        <v>2</v>
      </c>
      <c r="F15" s="36" t="s">
        <v>211</v>
      </c>
      <c r="G15" s="94"/>
      <c r="H15" s="104"/>
    </row>
    <row r="16" spans="1:8" s="17" customFormat="1" ht="19.5" customHeight="1" thickBot="1">
      <c r="A16" s="100"/>
      <c r="B16" s="105"/>
      <c r="C16" s="102"/>
      <c r="D16" s="103"/>
      <c r="E16" s="30">
        <v>1</v>
      </c>
      <c r="F16" s="37" t="s">
        <v>212</v>
      </c>
      <c r="G16" s="95"/>
      <c r="H16" s="104"/>
    </row>
    <row r="17" spans="1:8" ht="4.8" customHeight="1" thickBot="1"/>
    <row r="18" spans="1:8" ht="40.200000000000003" customHeight="1" thickBot="1">
      <c r="F18" s="32" t="s">
        <v>213</v>
      </c>
      <c r="G18" s="78" t="str">
        <f>IF((COUNTBLANK(G5)+COUNTBLANK(G9)+COUNTBLANK(G13))&gt;0,COUNTBLANK(G5)+COUNTBLANK(G9)+COUNTBLANK(G13)&amp;" cotation(s) manquante(s)",AVERAGE(G5:G16))</f>
        <v>3 cotation(s) manquante(s)</v>
      </c>
    </row>
    <row r="19" spans="1:8" s="18" customFormat="1" ht="4.8" customHeight="1" thickBot="1"/>
    <row r="20" spans="1:8" s="17" customFormat="1" ht="42" customHeight="1" thickBot="1">
      <c r="A20" s="100" t="s">
        <v>214</v>
      </c>
      <c r="B20" s="102" t="s">
        <v>215</v>
      </c>
      <c r="C20" s="102" t="s">
        <v>216</v>
      </c>
      <c r="D20" s="103" t="str">
        <f>"Supports de pilotage - "&amp;C20</f>
        <v>Supports de pilotage - Couverture du périmètre et ciblage des enjeux</v>
      </c>
      <c r="E20" s="19">
        <v>4</v>
      </c>
      <c r="F20" s="34" t="s">
        <v>217</v>
      </c>
      <c r="G20" s="93"/>
      <c r="H20" s="104" t="s">
        <v>218</v>
      </c>
    </row>
    <row r="21" spans="1:8" s="17" customFormat="1" ht="45.6" customHeight="1" thickBot="1">
      <c r="A21" s="100"/>
      <c r="B21" s="102"/>
      <c r="C21" s="102"/>
      <c r="D21" s="103"/>
      <c r="E21" s="21">
        <v>3</v>
      </c>
      <c r="F21" s="36" t="s">
        <v>219</v>
      </c>
      <c r="G21" s="94"/>
      <c r="H21" s="104"/>
    </row>
    <row r="22" spans="1:8" s="17" customFormat="1" ht="43.8" customHeight="1" thickBot="1">
      <c r="A22" s="100"/>
      <c r="B22" s="102"/>
      <c r="C22" s="102"/>
      <c r="D22" s="103"/>
      <c r="E22" s="23">
        <v>2</v>
      </c>
      <c r="F22" s="36" t="s">
        <v>220</v>
      </c>
      <c r="G22" s="94"/>
      <c r="H22" s="104"/>
    </row>
    <row r="23" spans="1:8" s="17" customFormat="1" ht="30.6" customHeight="1" thickBot="1">
      <c r="A23" s="100"/>
      <c r="B23" s="102"/>
      <c r="C23" s="102"/>
      <c r="D23" s="103"/>
      <c r="E23" s="24">
        <v>1</v>
      </c>
      <c r="F23" s="37" t="s">
        <v>221</v>
      </c>
      <c r="G23" s="95"/>
      <c r="H23" s="104"/>
    </row>
    <row r="24" spans="1:8" s="17" customFormat="1" ht="57.6" thickBot="1">
      <c r="A24" s="100"/>
      <c r="B24" s="102"/>
      <c r="C24" s="102" t="s">
        <v>222</v>
      </c>
      <c r="D24" s="103" t="str">
        <f>"Supports de pilotage - "&amp;C24</f>
        <v>Supports de pilotage - Identification et hiérarchisation des risques</v>
      </c>
      <c r="E24" s="26">
        <v>4</v>
      </c>
      <c r="F24" s="34" t="s">
        <v>223</v>
      </c>
      <c r="G24" s="93"/>
      <c r="H24" s="104" t="s">
        <v>224</v>
      </c>
    </row>
    <row r="25" spans="1:8" s="17" customFormat="1" ht="57.6" thickBot="1">
      <c r="A25" s="100"/>
      <c r="B25" s="102"/>
      <c r="C25" s="102"/>
      <c r="D25" s="103"/>
      <c r="E25" s="28">
        <v>3</v>
      </c>
      <c r="F25" s="36" t="s">
        <v>225</v>
      </c>
      <c r="G25" s="94"/>
      <c r="H25" s="104"/>
    </row>
    <row r="26" spans="1:8" s="17" customFormat="1" ht="23.4" thickBot="1">
      <c r="A26" s="100"/>
      <c r="B26" s="102"/>
      <c r="C26" s="102"/>
      <c r="D26" s="103"/>
      <c r="E26" s="29">
        <v>2</v>
      </c>
      <c r="F26" s="36" t="s">
        <v>226</v>
      </c>
      <c r="G26" s="94"/>
      <c r="H26" s="104"/>
    </row>
    <row r="27" spans="1:8" s="17" customFormat="1" ht="24.6" customHeight="1" thickBot="1">
      <c r="A27" s="100"/>
      <c r="B27" s="102"/>
      <c r="C27" s="102"/>
      <c r="D27" s="103"/>
      <c r="E27" s="30">
        <v>1</v>
      </c>
      <c r="F27" s="37" t="s">
        <v>227</v>
      </c>
      <c r="G27" s="95"/>
      <c r="H27" s="104"/>
    </row>
    <row r="28" spans="1:8" s="17" customFormat="1" ht="34.799999999999997" thickBot="1">
      <c r="A28" s="100"/>
      <c r="B28" s="102"/>
      <c r="C28" s="102" t="s">
        <v>228</v>
      </c>
      <c r="D28" s="103" t="str">
        <f>"Supports de pilotage - "&amp;C28</f>
        <v>Supports de pilotage - Définition d'un plan d'action</v>
      </c>
      <c r="E28" s="26">
        <v>4</v>
      </c>
      <c r="F28" s="42" t="s">
        <v>229</v>
      </c>
      <c r="G28" s="93"/>
      <c r="H28" s="104" t="s">
        <v>230</v>
      </c>
    </row>
    <row r="29" spans="1:8" s="17" customFormat="1" ht="34.799999999999997" thickBot="1">
      <c r="A29" s="100"/>
      <c r="B29" s="102"/>
      <c r="C29" s="102"/>
      <c r="D29" s="103"/>
      <c r="E29" s="28">
        <v>3</v>
      </c>
      <c r="F29" s="35" t="s">
        <v>231</v>
      </c>
      <c r="G29" s="94"/>
      <c r="H29" s="104"/>
    </row>
    <row r="30" spans="1:8" s="17" customFormat="1" ht="23.4" thickBot="1">
      <c r="A30" s="100"/>
      <c r="B30" s="102"/>
      <c r="C30" s="102"/>
      <c r="D30" s="103"/>
      <c r="E30" s="29">
        <v>2</v>
      </c>
      <c r="F30" s="35" t="s">
        <v>232</v>
      </c>
      <c r="G30" s="94"/>
      <c r="H30" s="104"/>
    </row>
    <row r="31" spans="1:8" s="17" customFormat="1" ht="22.2" customHeight="1" thickBot="1">
      <c r="A31" s="100"/>
      <c r="B31" s="102"/>
      <c r="C31" s="102"/>
      <c r="D31" s="103"/>
      <c r="E31" s="30">
        <v>1</v>
      </c>
      <c r="F31" s="37" t="s">
        <v>233</v>
      </c>
      <c r="G31" s="95"/>
      <c r="H31" s="104"/>
    </row>
    <row r="32" spans="1:8" ht="4.8" customHeight="1" thickBot="1"/>
    <row r="33" spans="1:1023" ht="40.200000000000003" customHeight="1" thickBot="1">
      <c r="F33" s="32" t="s">
        <v>234</v>
      </c>
      <c r="G33" s="78" t="str">
        <f>IF((COUNTBLANK(G20)+COUNTBLANK(G24)+COUNTBLANK(G28))&gt;0,COUNTBLANK(G20)+COUNTBLANK(G24)+COUNTBLANK(G28)&amp;" cotation(s) manquante(s)",AVERAGE(G20:G31))</f>
        <v>3 cotation(s) manquante(s)</v>
      </c>
    </row>
    <row r="34" spans="1:1023" ht="4.8" customHeight="1" thickBot="1">
      <c r="A34"/>
      <c r="B34"/>
      <c r="C34"/>
      <c r="D34"/>
      <c r="E34"/>
      <c r="F34"/>
      <c r="G34"/>
      <c r="H34"/>
      <c r="I34"/>
      <c r="J34"/>
      <c r="K34"/>
      <c r="L34"/>
      <c r="M34"/>
      <c r="N34"/>
      <c r="O34"/>
      <c r="P34"/>
      <c r="Q34"/>
      <c r="R34"/>
      <c r="S34"/>
      <c r="T34"/>
      <c r="U34"/>
      <c r="V34"/>
      <c r="W34"/>
      <c r="X34"/>
      <c r="Y34"/>
      <c r="Z34"/>
      <c r="AA34"/>
      <c r="AB34"/>
      <c r="AC34"/>
      <c r="AD34"/>
      <c r="AE34"/>
      <c r="AF34"/>
      <c r="AG34"/>
      <c r="AH34"/>
      <c r="AI34"/>
      <c r="AJ34"/>
      <c r="AK34"/>
      <c r="AL34"/>
      <c r="AM34"/>
      <c r="AN34"/>
      <c r="AO34"/>
      <c r="AP34"/>
      <c r="AQ34"/>
      <c r="AR34"/>
      <c r="AS34"/>
      <c r="AT34"/>
      <c r="AU34"/>
      <c r="AV34"/>
      <c r="AW34"/>
      <c r="AX34"/>
      <c r="AY34"/>
      <c r="AZ34"/>
      <c r="BA34"/>
      <c r="BB34"/>
      <c r="BC34"/>
      <c r="BD34"/>
      <c r="BE34"/>
      <c r="BF34"/>
      <c r="BG34"/>
      <c r="BH34"/>
      <c r="BI34"/>
      <c r="BJ34"/>
      <c r="BK34"/>
      <c r="BL34"/>
      <c r="BM34"/>
      <c r="BN34"/>
      <c r="BO34"/>
      <c r="BP34"/>
      <c r="BQ34"/>
      <c r="BR34"/>
      <c r="BS34"/>
      <c r="BT34"/>
      <c r="BU34"/>
      <c r="BV34"/>
      <c r="BW34"/>
      <c r="BX34"/>
      <c r="BY34"/>
      <c r="BZ34"/>
      <c r="CA34"/>
      <c r="CB34"/>
      <c r="CC34"/>
      <c r="CD34"/>
      <c r="CE34"/>
      <c r="CF34"/>
      <c r="CG34"/>
      <c r="CH34"/>
      <c r="CI34"/>
      <c r="CJ34"/>
      <c r="CK34"/>
      <c r="CL34"/>
      <c r="CM34"/>
      <c r="CN34"/>
      <c r="CO34"/>
      <c r="CP34"/>
      <c r="CQ34"/>
      <c r="CR34"/>
      <c r="CS34"/>
      <c r="CT34"/>
      <c r="CU34"/>
      <c r="CV34"/>
      <c r="CW34"/>
      <c r="CX34"/>
      <c r="CY34"/>
      <c r="CZ34"/>
      <c r="DA34"/>
      <c r="DB34"/>
      <c r="DC34"/>
      <c r="DD34"/>
      <c r="DE34"/>
      <c r="DF34"/>
      <c r="DG34"/>
      <c r="DH34"/>
      <c r="DI34"/>
      <c r="DJ34"/>
      <c r="DK34"/>
      <c r="DL34"/>
      <c r="DM34"/>
      <c r="DN34"/>
      <c r="DO34"/>
      <c r="DP34"/>
      <c r="DQ34"/>
      <c r="DR34"/>
      <c r="DS34"/>
      <c r="DT34"/>
      <c r="DU34"/>
      <c r="DV34"/>
      <c r="DW34"/>
      <c r="DX34"/>
      <c r="DY34"/>
      <c r="DZ34"/>
      <c r="EA34"/>
      <c r="EB34"/>
      <c r="EC34"/>
      <c r="ED34"/>
      <c r="EE34"/>
      <c r="EF34"/>
      <c r="EG34"/>
      <c r="EH34"/>
      <c r="EI34"/>
      <c r="EJ34"/>
      <c r="EK34"/>
      <c r="EL34"/>
      <c r="EM34"/>
      <c r="EN34"/>
      <c r="EO34"/>
      <c r="EP34"/>
      <c r="EQ34"/>
      <c r="ER34"/>
      <c r="ES34"/>
      <c r="ET34"/>
      <c r="EU34"/>
      <c r="EV34"/>
      <c r="EW34"/>
      <c r="EX34"/>
      <c r="EY34"/>
      <c r="EZ34"/>
      <c r="FA34"/>
      <c r="FB34"/>
      <c r="FC34"/>
      <c r="FD34"/>
      <c r="FE34"/>
      <c r="FF34"/>
      <c r="FG34"/>
      <c r="FH34"/>
      <c r="FI34"/>
      <c r="FJ34"/>
      <c r="FK34"/>
      <c r="FL34"/>
      <c r="FM34"/>
      <c r="FN34"/>
      <c r="FO34"/>
      <c r="FP34"/>
      <c r="FQ34"/>
      <c r="FR34"/>
      <c r="FS34"/>
      <c r="FT34"/>
      <c r="FU34"/>
      <c r="FV34"/>
      <c r="FW34"/>
      <c r="FX34"/>
      <c r="FY34"/>
      <c r="FZ34"/>
      <c r="GA34"/>
      <c r="GB34"/>
      <c r="GC34"/>
      <c r="GD34"/>
      <c r="GE34"/>
      <c r="GF34"/>
      <c r="GG34"/>
      <c r="GH34"/>
      <c r="GI34"/>
      <c r="GJ34"/>
      <c r="GK34"/>
      <c r="GL34"/>
      <c r="GM34"/>
      <c r="GN34"/>
      <c r="GO34"/>
      <c r="GP34"/>
      <c r="GQ34"/>
      <c r="GR34"/>
      <c r="GS34"/>
      <c r="GT34"/>
      <c r="GU34"/>
      <c r="GV34"/>
      <c r="GW34"/>
      <c r="GX34"/>
      <c r="GY34"/>
      <c r="GZ34"/>
      <c r="HA34"/>
      <c r="HB34"/>
      <c r="HC34"/>
      <c r="HD34"/>
      <c r="HE34"/>
      <c r="HF34"/>
      <c r="HG34"/>
      <c r="HH34"/>
      <c r="HI34"/>
      <c r="HJ34"/>
      <c r="HK34"/>
      <c r="HL34"/>
      <c r="HM34"/>
      <c r="HN34"/>
      <c r="HO34"/>
      <c r="HP34"/>
      <c r="HQ34"/>
      <c r="HR34"/>
      <c r="HS34"/>
      <c r="HT34"/>
      <c r="HU34"/>
      <c r="HV34"/>
      <c r="HW34"/>
      <c r="HX34"/>
      <c r="HY34"/>
      <c r="HZ34"/>
      <c r="IA34"/>
      <c r="IB34"/>
      <c r="IC34"/>
      <c r="ID34"/>
      <c r="IE34"/>
      <c r="IF34"/>
      <c r="IG34"/>
      <c r="IH34"/>
      <c r="II34"/>
      <c r="IJ34"/>
      <c r="IK34"/>
      <c r="IL34"/>
      <c r="IM34"/>
      <c r="IN34"/>
      <c r="IO34"/>
      <c r="IP34"/>
      <c r="IQ34"/>
      <c r="IR34"/>
      <c r="IS34"/>
      <c r="IT34"/>
      <c r="IU34"/>
      <c r="IV34"/>
      <c r="IW34"/>
      <c r="IX34"/>
      <c r="IY34"/>
      <c r="IZ34"/>
      <c r="JA34"/>
      <c r="JB34"/>
      <c r="JC34"/>
      <c r="JD34"/>
      <c r="JE34"/>
      <c r="JF34"/>
      <c r="JG34"/>
      <c r="JH34"/>
      <c r="JI34"/>
      <c r="JJ34"/>
      <c r="JK34"/>
      <c r="JL34"/>
      <c r="JM34"/>
      <c r="JN34"/>
      <c r="JO34"/>
      <c r="JP34"/>
      <c r="JQ34"/>
      <c r="JR34"/>
      <c r="JS34"/>
      <c r="JT34"/>
      <c r="JU34"/>
      <c r="JV34"/>
      <c r="JW34"/>
      <c r="JX34"/>
      <c r="JY34"/>
      <c r="JZ34"/>
      <c r="KA34"/>
      <c r="KB34"/>
      <c r="KC34"/>
      <c r="KD34"/>
      <c r="KE34"/>
      <c r="KF34"/>
      <c r="KG34"/>
      <c r="KH34"/>
      <c r="KI34"/>
      <c r="KJ34"/>
      <c r="KK34"/>
      <c r="KL34"/>
      <c r="KM34"/>
      <c r="KN34"/>
      <c r="KO34"/>
      <c r="KP34"/>
      <c r="KQ34"/>
      <c r="KR34"/>
      <c r="KS34"/>
      <c r="KT34"/>
      <c r="KU34"/>
      <c r="KV34"/>
      <c r="KW34"/>
      <c r="KX34"/>
      <c r="KY34"/>
      <c r="KZ34"/>
      <c r="LA34"/>
      <c r="LB34"/>
      <c r="LC34"/>
      <c r="LD34"/>
      <c r="LE34"/>
      <c r="LF34"/>
      <c r="LG34"/>
      <c r="LH34"/>
      <c r="LI34"/>
      <c r="LJ34"/>
      <c r="LK34"/>
      <c r="LL34"/>
      <c r="LM34"/>
      <c r="LN34"/>
      <c r="LO34"/>
      <c r="LP34"/>
      <c r="LQ34"/>
      <c r="LR34"/>
      <c r="LS34"/>
      <c r="LT34"/>
      <c r="LU34"/>
      <c r="LV34"/>
      <c r="LW34"/>
      <c r="LX34"/>
      <c r="LY34"/>
      <c r="LZ34"/>
      <c r="MA34"/>
      <c r="MB34"/>
      <c r="MC34"/>
      <c r="MD34"/>
      <c r="ME34"/>
      <c r="MF34"/>
      <c r="MG34"/>
      <c r="MH34"/>
      <c r="MI34"/>
      <c r="MJ34"/>
      <c r="MK34"/>
      <c r="ML34"/>
      <c r="MM34"/>
      <c r="MN34"/>
      <c r="MO34"/>
      <c r="MP34"/>
      <c r="MQ34"/>
      <c r="MR34"/>
      <c r="MS34"/>
      <c r="MT34"/>
      <c r="MU34"/>
      <c r="MV34"/>
      <c r="MW34"/>
      <c r="MX34"/>
      <c r="MY34"/>
      <c r="MZ34"/>
      <c r="NA34"/>
      <c r="NB34"/>
      <c r="NC34"/>
      <c r="ND34"/>
      <c r="NE34"/>
      <c r="NF34"/>
      <c r="NG34"/>
      <c r="NH34"/>
      <c r="NI34"/>
      <c r="NJ34"/>
      <c r="NK34"/>
      <c r="NL34"/>
      <c r="NM34"/>
      <c r="NN34"/>
      <c r="NO34"/>
      <c r="NP34"/>
      <c r="NQ34"/>
      <c r="NR34"/>
      <c r="NS34"/>
      <c r="NT34"/>
      <c r="NU34"/>
      <c r="NV34"/>
      <c r="NW34"/>
      <c r="NX34"/>
      <c r="NY34"/>
      <c r="NZ34"/>
      <c r="OA34"/>
      <c r="OB34"/>
      <c r="OC34"/>
      <c r="OD34"/>
      <c r="OE34"/>
      <c r="OF34"/>
      <c r="OG34"/>
      <c r="OH34"/>
      <c r="OI34"/>
      <c r="OJ34"/>
      <c r="OK34"/>
      <c r="OL34"/>
      <c r="OM34"/>
      <c r="ON34"/>
      <c r="OO34"/>
      <c r="OP34"/>
      <c r="OQ34"/>
      <c r="OR34"/>
      <c r="OS34"/>
      <c r="OT34"/>
      <c r="OU34"/>
      <c r="OV34"/>
      <c r="OW34"/>
      <c r="OX34"/>
      <c r="OY34"/>
      <c r="OZ34"/>
      <c r="PA34"/>
      <c r="PB34"/>
      <c r="PC34"/>
      <c r="PD34"/>
      <c r="PE34"/>
      <c r="PF34"/>
      <c r="PG34"/>
      <c r="PH34"/>
      <c r="PI34"/>
      <c r="PJ34"/>
      <c r="PK34"/>
      <c r="PL34"/>
      <c r="PM34"/>
      <c r="PN34"/>
      <c r="PO34"/>
      <c r="PP34"/>
      <c r="PQ34"/>
      <c r="PR34"/>
      <c r="PS34"/>
      <c r="PT34"/>
      <c r="PU34"/>
      <c r="PV34"/>
      <c r="PW34"/>
      <c r="PX34"/>
      <c r="PY34"/>
      <c r="PZ34"/>
      <c r="QA34"/>
      <c r="QB34"/>
      <c r="QC34"/>
      <c r="QD34"/>
      <c r="QE34"/>
      <c r="QF34"/>
      <c r="QG34"/>
      <c r="QH34"/>
      <c r="QI34"/>
      <c r="QJ34"/>
      <c r="QK34"/>
      <c r="QL34"/>
      <c r="QM34"/>
      <c r="QN34"/>
      <c r="QO34"/>
      <c r="QP34"/>
      <c r="QQ34"/>
      <c r="QR34"/>
      <c r="QS34"/>
      <c r="QT34"/>
      <c r="QU34"/>
      <c r="QV34"/>
      <c r="QW34"/>
      <c r="QX34"/>
      <c r="QY34"/>
      <c r="QZ34"/>
      <c r="RA34"/>
      <c r="RB34"/>
      <c r="RC34"/>
      <c r="RD34"/>
      <c r="RE34"/>
      <c r="RF34"/>
      <c r="RG34"/>
      <c r="RH34"/>
      <c r="RI34"/>
      <c r="RJ34"/>
      <c r="RK34"/>
      <c r="RL34"/>
      <c r="RM34"/>
      <c r="RN34"/>
      <c r="RO34"/>
      <c r="RP34"/>
      <c r="RQ34"/>
      <c r="RR34"/>
      <c r="RS34"/>
      <c r="RT34"/>
      <c r="RU34"/>
      <c r="RV34"/>
      <c r="RW34"/>
      <c r="RX34"/>
      <c r="RY34"/>
      <c r="RZ34"/>
      <c r="SA34"/>
      <c r="SB34"/>
      <c r="SC34"/>
      <c r="SD34"/>
      <c r="SE34"/>
      <c r="SF34"/>
      <c r="SG34"/>
      <c r="SH34"/>
      <c r="SI34"/>
      <c r="SJ34"/>
      <c r="SK34"/>
      <c r="SL34"/>
      <c r="SM34"/>
      <c r="SN34"/>
      <c r="SO34"/>
      <c r="SP34"/>
      <c r="SQ34"/>
      <c r="SR34"/>
      <c r="SS34"/>
      <c r="ST34"/>
      <c r="SU34"/>
      <c r="SV34"/>
      <c r="SW34"/>
      <c r="SX34"/>
      <c r="SY34"/>
      <c r="SZ34"/>
      <c r="TA34"/>
      <c r="TB34"/>
      <c r="TC34"/>
      <c r="TD34"/>
      <c r="TE34"/>
      <c r="TF34"/>
      <c r="TG34"/>
      <c r="TH34"/>
      <c r="TI34"/>
      <c r="TJ34"/>
      <c r="TK34"/>
      <c r="TL34"/>
      <c r="TM34"/>
      <c r="TN34"/>
      <c r="TO34"/>
      <c r="TP34"/>
      <c r="TQ34"/>
      <c r="TR34"/>
      <c r="TS34"/>
      <c r="TT34"/>
      <c r="TU34"/>
      <c r="TV34"/>
      <c r="TW34"/>
      <c r="TX34"/>
      <c r="TY34"/>
      <c r="TZ34"/>
      <c r="UA34"/>
      <c r="UB34"/>
      <c r="UC34"/>
      <c r="UD34"/>
      <c r="UE34"/>
      <c r="UF34"/>
      <c r="UG34"/>
      <c r="UH34"/>
      <c r="UI34"/>
      <c r="UJ34"/>
      <c r="UK34"/>
      <c r="UL34"/>
      <c r="UM34"/>
      <c r="UN34"/>
      <c r="UO34"/>
      <c r="UP34"/>
      <c r="UQ34"/>
      <c r="UR34"/>
      <c r="US34"/>
      <c r="UT34"/>
      <c r="UU34"/>
      <c r="UV34"/>
      <c r="UW34"/>
      <c r="UX34"/>
      <c r="UY34"/>
      <c r="UZ34"/>
      <c r="VA34"/>
      <c r="VB34"/>
      <c r="VC34"/>
      <c r="VD34"/>
      <c r="VE34"/>
      <c r="VF34"/>
      <c r="VG34"/>
      <c r="VH34"/>
      <c r="VI34"/>
      <c r="VJ34"/>
      <c r="VK34"/>
      <c r="VL34"/>
      <c r="VM34"/>
      <c r="VN34"/>
      <c r="VO34"/>
      <c r="VP34"/>
      <c r="VQ34"/>
      <c r="VR34"/>
      <c r="VS34"/>
      <c r="VT34"/>
      <c r="VU34"/>
      <c r="VV34"/>
      <c r="VW34"/>
      <c r="VX34"/>
      <c r="VY34"/>
      <c r="VZ34"/>
      <c r="WA34"/>
      <c r="WB34"/>
      <c r="WC34"/>
      <c r="WD34"/>
      <c r="WE34"/>
      <c r="WF34"/>
      <c r="WG34"/>
      <c r="WH34"/>
      <c r="WI34"/>
      <c r="WJ34"/>
      <c r="WK34"/>
      <c r="WL34"/>
      <c r="WM34"/>
      <c r="WN34"/>
      <c r="WO34"/>
      <c r="WP34"/>
      <c r="WQ34"/>
      <c r="WR34"/>
      <c r="WS34"/>
      <c r="WT34"/>
      <c r="WU34"/>
      <c r="WV34"/>
      <c r="WW34"/>
      <c r="WX34"/>
      <c r="WY34"/>
      <c r="WZ34"/>
      <c r="XA34"/>
      <c r="XB34"/>
      <c r="XC34"/>
      <c r="XD34"/>
      <c r="XE34"/>
      <c r="XF34"/>
      <c r="XG34"/>
      <c r="XH34"/>
      <c r="XI34"/>
      <c r="XJ34"/>
      <c r="XK34"/>
      <c r="XL34"/>
      <c r="XM34"/>
      <c r="XN34"/>
      <c r="XO34"/>
      <c r="XP34"/>
      <c r="XQ34"/>
      <c r="XR34"/>
      <c r="XS34"/>
      <c r="XT34"/>
      <c r="XU34"/>
      <c r="XV34"/>
      <c r="XW34"/>
      <c r="XX34"/>
      <c r="XY34"/>
      <c r="XZ34"/>
      <c r="YA34"/>
      <c r="YB34"/>
      <c r="YC34"/>
      <c r="YD34"/>
      <c r="YE34"/>
      <c r="YF34"/>
      <c r="YG34"/>
      <c r="YH34"/>
      <c r="YI34"/>
      <c r="YJ34"/>
      <c r="YK34"/>
      <c r="YL34"/>
      <c r="YM34"/>
      <c r="YN34"/>
      <c r="YO34"/>
      <c r="YP34"/>
      <c r="YQ34"/>
      <c r="YR34"/>
      <c r="YS34"/>
      <c r="YT34"/>
      <c r="YU34"/>
      <c r="YV34"/>
      <c r="YW34"/>
      <c r="YX34"/>
      <c r="YY34"/>
      <c r="YZ34"/>
      <c r="ZA34"/>
      <c r="ZB34"/>
      <c r="ZC34"/>
      <c r="ZD34"/>
      <c r="ZE34"/>
      <c r="ZF34"/>
      <c r="ZG34"/>
      <c r="ZH34"/>
      <c r="ZI34"/>
      <c r="ZJ34"/>
      <c r="ZK34"/>
      <c r="ZL34"/>
      <c r="ZM34"/>
      <c r="ZN34"/>
      <c r="ZO34"/>
      <c r="ZP34"/>
      <c r="ZQ34"/>
      <c r="ZR34"/>
      <c r="ZS34"/>
      <c r="ZT34"/>
      <c r="ZU34"/>
      <c r="ZV34"/>
      <c r="ZW34"/>
      <c r="ZX34"/>
      <c r="ZY34"/>
      <c r="ZZ34"/>
      <c r="AAA34"/>
      <c r="AAB34"/>
      <c r="AAC34"/>
      <c r="AAD34"/>
      <c r="AAE34"/>
      <c r="AAF34"/>
      <c r="AAG34"/>
      <c r="AAH34"/>
      <c r="AAI34"/>
      <c r="AAJ34"/>
      <c r="AAK34"/>
      <c r="AAL34"/>
      <c r="AAM34"/>
      <c r="AAN34"/>
      <c r="AAO34"/>
      <c r="AAP34"/>
      <c r="AAQ34"/>
      <c r="AAR34"/>
      <c r="AAS34"/>
      <c r="AAT34"/>
      <c r="AAU34"/>
      <c r="AAV34"/>
      <c r="AAW34"/>
      <c r="AAX34"/>
      <c r="AAY34"/>
      <c r="AAZ34"/>
      <c r="ABA34"/>
      <c r="ABB34"/>
      <c r="ABC34"/>
      <c r="ABD34"/>
      <c r="ABE34"/>
      <c r="ABF34"/>
      <c r="ABG34"/>
      <c r="ABH34"/>
      <c r="ABI34"/>
      <c r="ABJ34"/>
      <c r="ABK34"/>
      <c r="ABL34"/>
      <c r="ABM34"/>
      <c r="ABN34"/>
      <c r="ABO34"/>
      <c r="ABP34"/>
      <c r="ABQ34"/>
      <c r="ABR34"/>
      <c r="ABS34"/>
      <c r="ABT34"/>
      <c r="ABU34"/>
      <c r="ABV34"/>
      <c r="ABW34"/>
      <c r="ABX34"/>
      <c r="ABY34"/>
      <c r="ABZ34"/>
      <c r="ACA34"/>
      <c r="ACB34"/>
      <c r="ACC34"/>
      <c r="ACD34"/>
      <c r="ACE34"/>
      <c r="ACF34"/>
      <c r="ACG34"/>
      <c r="ACH34"/>
      <c r="ACI34"/>
      <c r="ACJ34"/>
      <c r="ACK34"/>
      <c r="ACL34"/>
      <c r="ACM34"/>
      <c r="ACN34"/>
      <c r="ACO34"/>
      <c r="ACP34"/>
      <c r="ACQ34"/>
      <c r="ACR34"/>
      <c r="ACS34"/>
      <c r="ACT34"/>
      <c r="ACU34"/>
      <c r="ACV34"/>
      <c r="ACW34"/>
      <c r="ACX34"/>
      <c r="ACY34"/>
      <c r="ACZ34"/>
      <c r="ADA34"/>
      <c r="ADB34"/>
      <c r="ADC34"/>
      <c r="ADD34"/>
      <c r="ADE34"/>
      <c r="ADF34"/>
      <c r="ADG34"/>
      <c r="ADH34"/>
      <c r="ADI34"/>
      <c r="ADJ34"/>
      <c r="ADK34"/>
      <c r="ADL34"/>
      <c r="ADM34"/>
      <c r="ADN34"/>
      <c r="ADO34"/>
      <c r="ADP34"/>
      <c r="ADQ34"/>
      <c r="ADR34"/>
      <c r="ADS34"/>
      <c r="ADT34"/>
      <c r="ADU34"/>
      <c r="ADV34"/>
      <c r="ADW34"/>
      <c r="ADX34"/>
      <c r="ADY34"/>
      <c r="ADZ34"/>
      <c r="AEA34"/>
      <c r="AEB34"/>
      <c r="AEC34"/>
      <c r="AED34"/>
      <c r="AEE34"/>
      <c r="AEF34"/>
      <c r="AEG34"/>
      <c r="AEH34"/>
      <c r="AEI34"/>
      <c r="AEJ34"/>
      <c r="AEK34"/>
      <c r="AEL34"/>
      <c r="AEM34"/>
      <c r="AEN34"/>
      <c r="AEO34"/>
      <c r="AEP34"/>
      <c r="AEQ34"/>
      <c r="AER34"/>
      <c r="AES34"/>
      <c r="AET34"/>
      <c r="AEU34"/>
      <c r="AEV34"/>
      <c r="AEW34"/>
      <c r="AEX34"/>
      <c r="AEY34"/>
      <c r="AEZ34"/>
      <c r="AFA34"/>
      <c r="AFB34"/>
      <c r="AFC34"/>
      <c r="AFD34"/>
      <c r="AFE34"/>
      <c r="AFF34"/>
      <c r="AFG34"/>
      <c r="AFH34"/>
      <c r="AFI34"/>
      <c r="AFJ34"/>
      <c r="AFK34"/>
      <c r="AFL34"/>
      <c r="AFM34"/>
      <c r="AFN34"/>
      <c r="AFO34"/>
      <c r="AFP34"/>
      <c r="AFQ34"/>
      <c r="AFR34"/>
      <c r="AFS34"/>
      <c r="AFT34"/>
      <c r="AFU34"/>
      <c r="AFV34"/>
      <c r="AFW34"/>
      <c r="AFX34"/>
      <c r="AFY34"/>
      <c r="AFZ34"/>
      <c r="AGA34"/>
      <c r="AGB34"/>
      <c r="AGC34"/>
      <c r="AGD34"/>
      <c r="AGE34"/>
      <c r="AGF34"/>
      <c r="AGG34"/>
      <c r="AGH34"/>
      <c r="AGI34"/>
      <c r="AGJ34"/>
      <c r="AGK34"/>
      <c r="AGL34"/>
      <c r="AGM34"/>
      <c r="AGN34"/>
      <c r="AGO34"/>
      <c r="AGP34"/>
      <c r="AGQ34"/>
      <c r="AGR34"/>
      <c r="AGS34"/>
      <c r="AGT34"/>
      <c r="AGU34"/>
      <c r="AGV34"/>
      <c r="AGW34"/>
      <c r="AGX34"/>
      <c r="AGY34"/>
      <c r="AGZ34"/>
      <c r="AHA34"/>
      <c r="AHB34"/>
      <c r="AHC34"/>
      <c r="AHD34"/>
      <c r="AHE34"/>
      <c r="AHF34"/>
      <c r="AHG34"/>
      <c r="AHH34"/>
      <c r="AHI34"/>
      <c r="AHJ34"/>
      <c r="AHK34"/>
      <c r="AHL34"/>
      <c r="AHM34"/>
      <c r="AHN34"/>
      <c r="AHO34"/>
      <c r="AHP34"/>
      <c r="AHQ34"/>
      <c r="AHR34"/>
      <c r="AHS34"/>
      <c r="AHT34"/>
      <c r="AHU34"/>
      <c r="AHV34"/>
      <c r="AHW34"/>
      <c r="AHX34"/>
      <c r="AHY34"/>
      <c r="AHZ34"/>
      <c r="AIA34"/>
      <c r="AIB34"/>
      <c r="AIC34"/>
      <c r="AID34"/>
      <c r="AIE34"/>
      <c r="AIF34"/>
      <c r="AIG34"/>
      <c r="AIH34"/>
      <c r="AII34"/>
      <c r="AIJ34"/>
      <c r="AIK34"/>
      <c r="AIL34"/>
      <c r="AIM34"/>
      <c r="AIN34"/>
      <c r="AIO34"/>
      <c r="AIP34"/>
      <c r="AIQ34"/>
      <c r="AIR34"/>
      <c r="AIS34"/>
      <c r="AIT34"/>
      <c r="AIU34"/>
      <c r="AIV34"/>
      <c r="AIW34"/>
      <c r="AIX34"/>
      <c r="AIY34"/>
      <c r="AIZ34"/>
      <c r="AJA34"/>
      <c r="AJB34"/>
      <c r="AJC34"/>
      <c r="AJD34"/>
      <c r="AJE34"/>
      <c r="AJF34"/>
      <c r="AJG34"/>
      <c r="AJH34"/>
      <c r="AJI34"/>
      <c r="AJJ34"/>
      <c r="AJK34"/>
      <c r="AJL34"/>
      <c r="AJM34"/>
      <c r="AJN34"/>
      <c r="AJO34"/>
      <c r="AJP34"/>
      <c r="AJQ34"/>
      <c r="AJR34"/>
      <c r="AJS34"/>
      <c r="AJT34"/>
      <c r="AJU34"/>
      <c r="AJV34"/>
      <c r="AJW34"/>
      <c r="AJX34"/>
      <c r="AJY34"/>
      <c r="AJZ34"/>
      <c r="AKA34"/>
      <c r="AKB34"/>
      <c r="AKC34"/>
      <c r="AKD34"/>
      <c r="AKE34"/>
      <c r="AKF34"/>
      <c r="AKG34"/>
      <c r="AKH34"/>
      <c r="AKI34"/>
      <c r="AKJ34"/>
      <c r="AKK34"/>
      <c r="AKL34"/>
      <c r="AKM34"/>
      <c r="AKN34"/>
      <c r="AKO34"/>
      <c r="AKP34"/>
      <c r="AKQ34"/>
      <c r="AKR34"/>
      <c r="AKS34"/>
      <c r="AKT34"/>
      <c r="AKU34"/>
      <c r="AKV34"/>
      <c r="AKW34"/>
      <c r="AKX34"/>
      <c r="AKY34"/>
      <c r="AKZ34"/>
      <c r="ALA34"/>
      <c r="ALB34"/>
      <c r="ALC34"/>
      <c r="ALD34"/>
      <c r="ALE34"/>
      <c r="ALF34"/>
      <c r="ALG34"/>
      <c r="ALH34"/>
      <c r="ALI34"/>
      <c r="ALJ34"/>
      <c r="ALK34"/>
      <c r="ALL34"/>
      <c r="ALM34"/>
      <c r="ALN34"/>
      <c r="ALO34"/>
      <c r="ALP34"/>
      <c r="ALQ34"/>
      <c r="ALR34"/>
      <c r="ALS34"/>
      <c r="ALT34"/>
      <c r="ALU34"/>
      <c r="ALV34"/>
      <c r="ALW34"/>
      <c r="ALX34"/>
      <c r="ALY34"/>
      <c r="ALZ34"/>
      <c r="AMA34"/>
      <c r="AMB34"/>
      <c r="AMC34"/>
      <c r="AMD34"/>
      <c r="AME34"/>
      <c r="AMF34"/>
      <c r="AMG34"/>
      <c r="AMH34"/>
      <c r="AMI34"/>
    </row>
    <row r="35" spans="1:1023" s="17" customFormat="1" ht="44.25" customHeight="1" thickBot="1">
      <c r="A35" s="100" t="s">
        <v>235</v>
      </c>
      <c r="B35" s="102" t="s">
        <v>285</v>
      </c>
      <c r="C35" s="102" t="s">
        <v>236</v>
      </c>
      <c r="D35" s="103" t="str">
        <f>"Évaluation/reporting - "&amp;C35</f>
        <v>Évaluation/reporting - Auto-évaluation périodique du dispositif</v>
      </c>
      <c r="E35" s="19">
        <v>4</v>
      </c>
      <c r="F35" s="34" t="s">
        <v>237</v>
      </c>
      <c r="G35" s="93"/>
      <c r="H35" s="104" t="s">
        <v>238</v>
      </c>
    </row>
    <row r="36" spans="1:1023" s="17" customFormat="1" ht="54.75" customHeight="1" thickBot="1">
      <c r="A36" s="100"/>
      <c r="B36" s="102"/>
      <c r="C36" s="102"/>
      <c r="D36" s="103"/>
      <c r="E36" s="21">
        <v>3</v>
      </c>
      <c r="F36" s="36" t="s">
        <v>239</v>
      </c>
      <c r="G36" s="94"/>
      <c r="H36" s="104"/>
    </row>
    <row r="37" spans="1:1023" s="17" customFormat="1" ht="18.75" customHeight="1" thickBot="1">
      <c r="A37" s="100"/>
      <c r="B37" s="102"/>
      <c r="C37" s="102"/>
      <c r="D37" s="103"/>
      <c r="E37" s="23">
        <v>2</v>
      </c>
      <c r="F37" s="22" t="s">
        <v>240</v>
      </c>
      <c r="G37" s="94"/>
      <c r="H37" s="104"/>
    </row>
    <row r="38" spans="1:1023" s="17" customFormat="1" ht="18.75" customHeight="1" thickBot="1">
      <c r="A38" s="100"/>
      <c r="B38" s="102"/>
      <c r="C38" s="102"/>
      <c r="D38" s="103"/>
      <c r="E38" s="24">
        <v>1</v>
      </c>
      <c r="F38" s="25" t="s">
        <v>241</v>
      </c>
      <c r="G38" s="95"/>
      <c r="H38" s="104"/>
    </row>
    <row r="39" spans="1:1023" s="17" customFormat="1" ht="38.25" customHeight="1" thickBot="1">
      <c r="A39" s="100"/>
      <c r="B39" s="102"/>
      <c r="C39" s="105" t="s">
        <v>242</v>
      </c>
      <c r="D39" s="103" t="str">
        <f>"Évaluation/reporting - "&amp;C39</f>
        <v>Évaluation/reporting - Existence d'une mission d'audit interne
(lorsque la taille de l'entité le justifie)</v>
      </c>
      <c r="E39" s="19">
        <v>4</v>
      </c>
      <c r="F39" s="34" t="s">
        <v>243</v>
      </c>
      <c r="G39" s="93"/>
      <c r="H39" s="104" t="s">
        <v>244</v>
      </c>
    </row>
    <row r="40" spans="1:1023" s="17" customFormat="1" ht="33.75" customHeight="1" thickBot="1">
      <c r="A40" s="100"/>
      <c r="B40" s="102"/>
      <c r="C40" s="105"/>
      <c r="D40" s="103"/>
      <c r="E40" s="21">
        <v>3</v>
      </c>
      <c r="F40" s="36" t="s">
        <v>245</v>
      </c>
      <c r="G40" s="94"/>
      <c r="H40" s="104"/>
    </row>
    <row r="41" spans="1:1023" s="17" customFormat="1" ht="33.75" customHeight="1" thickBot="1">
      <c r="A41" s="100"/>
      <c r="B41" s="102"/>
      <c r="C41" s="105"/>
      <c r="D41" s="103"/>
      <c r="E41" s="23">
        <v>2</v>
      </c>
      <c r="F41" s="36" t="s">
        <v>246</v>
      </c>
      <c r="G41" s="94"/>
      <c r="H41" s="104"/>
    </row>
    <row r="42" spans="1:1023" s="17" customFormat="1" ht="22.8" customHeight="1" thickBot="1">
      <c r="A42" s="100"/>
      <c r="B42" s="102"/>
      <c r="C42" s="105"/>
      <c r="D42" s="103"/>
      <c r="E42" s="24">
        <v>1</v>
      </c>
      <c r="F42" s="37" t="s">
        <v>247</v>
      </c>
      <c r="G42" s="95"/>
      <c r="H42" s="104"/>
    </row>
    <row r="43" spans="1:1023" s="17" customFormat="1" ht="46.5" customHeight="1" thickBot="1">
      <c r="A43" s="100"/>
      <c r="B43" s="102"/>
      <c r="C43" s="102" t="s">
        <v>248</v>
      </c>
      <c r="D43" s="103" t="str">
        <f>"Évaluation/reporting - "&amp;C43</f>
        <v>Évaluation/reporting - Organisation d'un reporting</v>
      </c>
      <c r="E43" s="26">
        <v>4</v>
      </c>
      <c r="F43" s="42" t="s">
        <v>249</v>
      </c>
      <c r="G43" s="93"/>
      <c r="H43" s="104" t="s">
        <v>250</v>
      </c>
    </row>
    <row r="44" spans="1:1023" s="17" customFormat="1" ht="45.75" customHeight="1" thickBot="1">
      <c r="A44" s="100"/>
      <c r="B44" s="102"/>
      <c r="C44" s="102"/>
      <c r="D44" s="103"/>
      <c r="E44" s="28">
        <v>3</v>
      </c>
      <c r="F44" s="36" t="s">
        <v>251</v>
      </c>
      <c r="G44" s="94"/>
      <c r="H44" s="104"/>
    </row>
    <row r="45" spans="1:1023" s="17" customFormat="1" ht="42" customHeight="1" thickBot="1">
      <c r="A45" s="100"/>
      <c r="B45" s="102"/>
      <c r="C45" s="102"/>
      <c r="D45" s="103"/>
      <c r="E45" s="29">
        <v>2</v>
      </c>
      <c r="F45" s="35" t="s">
        <v>252</v>
      </c>
      <c r="G45" s="94"/>
      <c r="H45" s="104"/>
    </row>
    <row r="46" spans="1:1023" s="17" customFormat="1" ht="21" customHeight="1" thickBot="1">
      <c r="A46" s="100"/>
      <c r="B46" s="102"/>
      <c r="C46" s="102"/>
      <c r="D46" s="103"/>
      <c r="E46" s="30">
        <v>1</v>
      </c>
      <c r="F46" s="37" t="s">
        <v>253</v>
      </c>
      <c r="G46" s="95"/>
      <c r="H46" s="104"/>
    </row>
    <row r="47" spans="1:1023" ht="4.8" customHeight="1" thickBot="1"/>
    <row r="48" spans="1:1023" ht="40.200000000000003" customHeight="1" thickBot="1">
      <c r="F48" s="32" t="s">
        <v>254</v>
      </c>
      <c r="G48" s="78" t="str">
        <f>IF((COUNTBLANK(G35)+COUNTBLANK(G39)+COUNTBLANK(G43))&gt;0,COUNTBLANK(G35)+COUNTBLANK(G39)+COUNTBLANK(G43)&amp;" cotation(s) manquante(s)",AVERAGE(G35:G46))</f>
        <v>3 cotation(s) manquante(s)</v>
      </c>
    </row>
    <row r="49" spans="1:8" ht="4.8" customHeight="1" thickBot="1"/>
    <row r="50" spans="1:8" s="17" customFormat="1" ht="57.6" customHeight="1" thickBot="1">
      <c r="A50" s="100" t="s">
        <v>255</v>
      </c>
      <c r="B50" s="102" t="s">
        <v>256</v>
      </c>
      <c r="C50" s="102" t="s">
        <v>257</v>
      </c>
      <c r="D50" s="103" t="str">
        <f>"Pilotage du SI - "&amp;C50</f>
        <v>Pilotage du SI - Organisation de la concertation sur le système d'information</v>
      </c>
      <c r="E50" s="19">
        <v>4</v>
      </c>
      <c r="F50" s="34" t="s">
        <v>258</v>
      </c>
      <c r="G50" s="93"/>
      <c r="H50" s="104" t="s">
        <v>259</v>
      </c>
    </row>
    <row r="51" spans="1:8" s="17" customFormat="1" ht="46.5" customHeight="1" thickBot="1">
      <c r="A51" s="100"/>
      <c r="B51" s="102"/>
      <c r="C51" s="102"/>
      <c r="D51" s="103"/>
      <c r="E51" s="21">
        <v>3</v>
      </c>
      <c r="F51" s="36" t="s">
        <v>260</v>
      </c>
      <c r="G51" s="94"/>
      <c r="H51" s="104"/>
    </row>
    <row r="52" spans="1:8" s="17" customFormat="1" ht="36.75" customHeight="1" thickBot="1">
      <c r="A52" s="100"/>
      <c r="B52" s="102"/>
      <c r="C52" s="102"/>
      <c r="D52" s="103"/>
      <c r="E52" s="23">
        <v>2</v>
      </c>
      <c r="F52" s="36" t="s">
        <v>261</v>
      </c>
      <c r="G52" s="94"/>
      <c r="H52" s="104"/>
    </row>
    <row r="53" spans="1:8" s="17" customFormat="1" ht="21.9" customHeight="1" thickBot="1">
      <c r="A53" s="100"/>
      <c r="B53" s="102"/>
      <c r="C53" s="102"/>
      <c r="D53" s="103"/>
      <c r="E53" s="24">
        <v>1</v>
      </c>
      <c r="F53" s="37" t="s">
        <v>262</v>
      </c>
      <c r="G53" s="95"/>
      <c r="H53" s="104"/>
    </row>
    <row r="54" spans="1:8" ht="4.8" customHeight="1" thickBot="1"/>
    <row r="55" spans="1:8" ht="40.200000000000003" customHeight="1" thickBot="1">
      <c r="F55" s="32" t="s">
        <v>263</v>
      </c>
      <c r="G55" s="78" t="str">
        <f>IF((COUNTBLANK(G50))&gt;0,COUNTBLANK(G50)&amp;" cotation(s) manquante(s)",AVERAGE(G50))</f>
        <v>1 cotation(s) manquante(s)</v>
      </c>
    </row>
    <row r="56" spans="1:8" ht="4.8" customHeight="1"/>
    <row r="57" spans="1:8" ht="39.6" customHeight="1" thickBot="1">
      <c r="F57" s="44" t="s">
        <v>264</v>
      </c>
      <c r="G57" s="33" t="str">
        <f>IFERROR((G18+G33+G48+G55)/4,COUNTBLANK(G5)+COUNTBLANK(G9)+COUNTBLANK(G13)+COUNTBLANK(G20)+COUNTBLANK(G24)+COUNTBLANK(G28)+COUNTBLANK(G35)+COUNTBLANK(G39)+COUNTBLANK(G43)+COUNTBLANK(G50)&amp;" cotation(s) manquante(s)")</f>
        <v>10 cotation(s) manquante(s)</v>
      </c>
    </row>
  </sheetData>
  <mergeCells count="49">
    <mergeCell ref="H50:H53"/>
    <mergeCell ref="A50:A53"/>
    <mergeCell ref="B50:B53"/>
    <mergeCell ref="C50:C53"/>
    <mergeCell ref="D50:D53"/>
    <mergeCell ref="G50:G53"/>
    <mergeCell ref="H28:H31"/>
    <mergeCell ref="A35:A46"/>
    <mergeCell ref="B35:B46"/>
    <mergeCell ref="C35:C38"/>
    <mergeCell ref="D35:D38"/>
    <mergeCell ref="G35:G38"/>
    <mergeCell ref="H35:H38"/>
    <mergeCell ref="C39:C42"/>
    <mergeCell ref="D39:D42"/>
    <mergeCell ref="G39:G42"/>
    <mergeCell ref="H39:H42"/>
    <mergeCell ref="C43:C46"/>
    <mergeCell ref="D43:D46"/>
    <mergeCell ref="G43:G46"/>
    <mergeCell ref="H43:H46"/>
    <mergeCell ref="A20:A31"/>
    <mergeCell ref="H20:H23"/>
    <mergeCell ref="C24:C27"/>
    <mergeCell ref="D24:D27"/>
    <mergeCell ref="G24:G27"/>
    <mergeCell ref="H24:H27"/>
    <mergeCell ref="B20:B31"/>
    <mergeCell ref="C20:C23"/>
    <mergeCell ref="D20:D23"/>
    <mergeCell ref="G20:G23"/>
    <mergeCell ref="C28:C31"/>
    <mergeCell ref="D28:D31"/>
    <mergeCell ref="G28:G31"/>
    <mergeCell ref="A1:H1"/>
    <mergeCell ref="A5:A16"/>
    <mergeCell ref="B5:B16"/>
    <mergeCell ref="C5:C8"/>
    <mergeCell ref="D5:D8"/>
    <mergeCell ref="G5:G8"/>
    <mergeCell ref="H5:H8"/>
    <mergeCell ref="C9:C12"/>
    <mergeCell ref="D9:D12"/>
    <mergeCell ref="G9:G12"/>
    <mergeCell ref="H9:H12"/>
    <mergeCell ref="C13:C16"/>
    <mergeCell ref="D13:D16"/>
    <mergeCell ref="G13:G16"/>
    <mergeCell ref="H13:H16"/>
  </mergeCells>
  <conditionalFormatting sqref="F5">
    <cfRule type="expression" dxfId="45" priority="3">
      <formula>$G$5=4</formula>
    </cfRule>
  </conditionalFormatting>
  <conditionalFormatting sqref="F6">
    <cfRule type="expression" dxfId="44" priority="4">
      <formula>$G$5=3</formula>
    </cfRule>
  </conditionalFormatting>
  <conditionalFormatting sqref="F7">
    <cfRule type="expression" dxfId="43" priority="5">
      <formula>$G$5=2</formula>
    </cfRule>
  </conditionalFormatting>
  <conditionalFormatting sqref="F8">
    <cfRule type="expression" dxfId="42" priority="6">
      <formula>$G$5=1</formula>
    </cfRule>
  </conditionalFormatting>
  <conditionalFormatting sqref="F9">
    <cfRule type="expression" dxfId="41" priority="7">
      <formula>$G$9=4</formula>
    </cfRule>
  </conditionalFormatting>
  <conditionalFormatting sqref="F10">
    <cfRule type="expression" dxfId="40" priority="8">
      <formula>$G$9=3</formula>
    </cfRule>
  </conditionalFormatting>
  <conditionalFormatting sqref="F11">
    <cfRule type="expression" dxfId="39" priority="9">
      <formula>$G$9=2</formula>
    </cfRule>
  </conditionalFormatting>
  <conditionalFormatting sqref="F12">
    <cfRule type="expression" dxfId="38" priority="10">
      <formula>$G$9=1</formula>
    </cfRule>
  </conditionalFormatting>
  <conditionalFormatting sqref="F13">
    <cfRule type="expression" dxfId="37" priority="11">
      <formula>$G$13=4</formula>
    </cfRule>
  </conditionalFormatting>
  <conditionalFormatting sqref="F14">
    <cfRule type="expression" dxfId="36" priority="12">
      <formula>$G$13=3</formula>
    </cfRule>
  </conditionalFormatting>
  <conditionalFormatting sqref="F15">
    <cfRule type="expression" dxfId="35" priority="13">
      <formula>$G$13=2</formula>
    </cfRule>
  </conditionalFormatting>
  <conditionalFormatting sqref="F16">
    <cfRule type="expression" dxfId="34" priority="14">
      <formula>$G$13=1</formula>
    </cfRule>
  </conditionalFormatting>
  <conditionalFormatting sqref="F20">
    <cfRule type="expression" dxfId="33" priority="15">
      <formula>$G$20=4</formula>
    </cfRule>
  </conditionalFormatting>
  <conditionalFormatting sqref="F21">
    <cfRule type="expression" dxfId="32" priority="16">
      <formula>$G$20=3</formula>
    </cfRule>
  </conditionalFormatting>
  <conditionalFormatting sqref="F22">
    <cfRule type="expression" dxfId="31" priority="17">
      <formula>$G$20=2</formula>
    </cfRule>
  </conditionalFormatting>
  <conditionalFormatting sqref="F23">
    <cfRule type="expression" dxfId="30" priority="18">
      <formula>$G$20=1</formula>
    </cfRule>
  </conditionalFormatting>
  <conditionalFormatting sqref="F24">
    <cfRule type="expression" dxfId="29" priority="19">
      <formula>$G$24=4</formula>
    </cfRule>
  </conditionalFormatting>
  <conditionalFormatting sqref="F25">
    <cfRule type="expression" dxfId="28" priority="20">
      <formula>$G$24=3</formula>
    </cfRule>
  </conditionalFormatting>
  <conditionalFormatting sqref="F26">
    <cfRule type="expression" dxfId="27" priority="21">
      <formula>$G$24=2</formula>
    </cfRule>
  </conditionalFormatting>
  <conditionalFormatting sqref="F27">
    <cfRule type="expression" dxfId="26" priority="22">
      <formula>$G$24=1</formula>
    </cfRule>
  </conditionalFormatting>
  <conditionalFormatting sqref="F28">
    <cfRule type="expression" dxfId="25" priority="23">
      <formula>$G$28=4</formula>
    </cfRule>
  </conditionalFormatting>
  <conditionalFormatting sqref="F29">
    <cfRule type="expression" dxfId="24" priority="24">
      <formula>$G$28=3</formula>
    </cfRule>
  </conditionalFormatting>
  <conditionalFormatting sqref="F30">
    <cfRule type="expression" dxfId="23" priority="25">
      <formula>$G$28=2</formula>
    </cfRule>
  </conditionalFormatting>
  <conditionalFormatting sqref="F31">
    <cfRule type="expression" dxfId="22" priority="26">
      <formula>$G$28=1</formula>
    </cfRule>
  </conditionalFormatting>
  <conditionalFormatting sqref="F35">
    <cfRule type="expression" dxfId="21" priority="27">
      <formula>$G$35=4</formula>
    </cfRule>
  </conditionalFormatting>
  <conditionalFormatting sqref="F36">
    <cfRule type="expression" dxfId="20" priority="28">
      <formula>$G$35=3</formula>
    </cfRule>
  </conditionalFormatting>
  <conditionalFormatting sqref="F37">
    <cfRule type="expression" dxfId="19" priority="29">
      <formula>$G$35=2</formula>
    </cfRule>
  </conditionalFormatting>
  <conditionalFormatting sqref="F38">
    <cfRule type="expression" dxfId="18" priority="30">
      <formula>$G$35=1</formula>
    </cfRule>
  </conditionalFormatting>
  <conditionalFormatting sqref="F39">
    <cfRule type="expression" dxfId="17" priority="31">
      <formula>$G$39=4</formula>
    </cfRule>
  </conditionalFormatting>
  <conditionalFormatting sqref="F40">
    <cfRule type="expression" dxfId="16" priority="32">
      <formula>$G$39=3</formula>
    </cfRule>
  </conditionalFormatting>
  <conditionalFormatting sqref="F41">
    <cfRule type="expression" dxfId="15" priority="33">
      <formula>$G$39=2</formula>
    </cfRule>
  </conditionalFormatting>
  <conditionalFormatting sqref="F42">
    <cfRule type="expression" dxfId="14" priority="34">
      <formula>$G$39=1</formula>
    </cfRule>
  </conditionalFormatting>
  <conditionalFormatting sqref="F43">
    <cfRule type="expression" dxfId="13" priority="35">
      <formula>$G$43=4</formula>
    </cfRule>
  </conditionalFormatting>
  <conditionalFormatting sqref="F44">
    <cfRule type="expression" dxfId="12" priority="36">
      <formula>$G$43=3</formula>
    </cfRule>
  </conditionalFormatting>
  <conditionalFormatting sqref="F45">
    <cfRule type="expression" dxfId="11" priority="37">
      <formula>$G$43=2</formula>
    </cfRule>
  </conditionalFormatting>
  <conditionalFormatting sqref="F46">
    <cfRule type="expression" dxfId="10" priority="38">
      <formula>$G$43=1</formula>
    </cfRule>
  </conditionalFormatting>
  <conditionalFormatting sqref="F50">
    <cfRule type="expression" dxfId="9" priority="39">
      <formula>$G$50=4</formula>
    </cfRule>
  </conditionalFormatting>
  <conditionalFormatting sqref="F51">
    <cfRule type="expression" dxfId="8" priority="40">
      <formula>$G$50=3</formula>
    </cfRule>
  </conditionalFormatting>
  <conditionalFormatting sqref="F52">
    <cfRule type="expression" dxfId="7" priority="41">
      <formula>$G$50=2</formula>
    </cfRule>
  </conditionalFormatting>
  <conditionalFormatting sqref="F53">
    <cfRule type="expression" dxfId="6" priority="42">
      <formula>$G$50=1</formula>
    </cfRule>
  </conditionalFormatting>
  <conditionalFormatting sqref="G57">
    <cfRule type="containsText" dxfId="5" priority="43" operator="containsText" text="cotation">
      <formula>NOT(ISERROR(SEARCH("cotation",G57)))</formula>
    </cfRule>
  </conditionalFormatting>
  <conditionalFormatting sqref="G18">
    <cfRule type="containsText" dxfId="4" priority="44" operator="containsText" text="cotation">
      <formula>NOT(ISERROR(SEARCH("cotation",G18)))</formula>
    </cfRule>
  </conditionalFormatting>
  <conditionalFormatting sqref="G33">
    <cfRule type="containsText" dxfId="3" priority="45" operator="containsText" text="cotation">
      <formula>NOT(ISERROR(SEARCH("cotation",G33)))</formula>
    </cfRule>
  </conditionalFormatting>
  <conditionalFormatting sqref="G48">
    <cfRule type="containsText" dxfId="2" priority="46" operator="containsText" text="cotation">
      <formula>NOT(ISERROR(SEARCH("cotation",G48)))</formula>
    </cfRule>
  </conditionalFormatting>
  <conditionalFormatting sqref="G55">
    <cfRule type="containsText" dxfId="1" priority="47" operator="containsText" text="cotation">
      <formula>NOT(ISERROR(SEARCH("cotation",G55)))</formula>
    </cfRule>
  </conditionalFormatting>
  <conditionalFormatting sqref="G5:G16 G20:G31 G35:G46 G50:G53">
    <cfRule type="containsBlanks" dxfId="0" priority="1">
      <formula>LEN(TRIM(G5))=0</formula>
    </cfRule>
  </conditionalFormatting>
  <dataValidations count="1">
    <dataValidation type="whole" showInputMessage="1" showErrorMessage="1" errorTitle="Valeur incorrecte" error="Entrer un n° de palier compris entre 1 et 4 (chiffre entier)." sqref="G5:G8 G9:G12 G13:G16 G20:G23 G24:G27 G28:G31 G35:G38 G39:G42 G43:G46 G50:G53">
      <formula1>1</formula1>
      <formula2>4</formula2>
    </dataValidation>
  </dataValidations>
  <pageMargins left="0.78749999999999998" right="0.78749999999999998" top="0.78749999999999998" bottom="0.78749999999999998" header="0.51180555555555496" footer="0.51180555555555496"/>
  <pageSetup paperSize="9" scale="55" fitToHeight="10" orientation="landscape" r:id="rId1"/>
  <rowBreaks count="2" manualBreakCount="2">
    <brk id="23" max="16383" man="1"/>
    <brk id="46" max="16383" man="1"/>
  </rowBreaks>
  <drawing r:id="rId2"/>
</worksheet>
</file>

<file path=docProps/app.xml><?xml version="1.0" encoding="utf-8"?>
<Properties xmlns="http://schemas.openxmlformats.org/officeDocument/2006/extended-properties" xmlns:vt="http://schemas.openxmlformats.org/officeDocument/2006/docPropsVTypes">
  <Template/>
  <TotalTime>3317</TotalTime>
  <Application>Microsoft Excel</Application>
  <DocSecurity>0</DocSecurity>
  <ScaleCrop>false</ScaleCrop>
  <HeadingPairs>
    <vt:vector size="4" baseType="variant">
      <vt:variant>
        <vt:lpstr>Feuilles de calcul</vt:lpstr>
      </vt:variant>
      <vt:variant>
        <vt:i4>12</vt:i4>
      </vt:variant>
      <vt:variant>
        <vt:lpstr>Plages nommées</vt:lpstr>
      </vt:variant>
      <vt:variant>
        <vt:i4>12</vt:i4>
      </vt:variant>
    </vt:vector>
  </HeadingPairs>
  <TitlesOfParts>
    <vt:vector size="24" baseType="lpstr">
      <vt:lpstr>Page de garde</vt:lpstr>
      <vt:lpstr>Mode opératoire</vt:lpstr>
      <vt:lpstr>Organisation</vt:lpstr>
      <vt:lpstr>Graph_Organisation</vt:lpstr>
      <vt:lpstr>Documentation</vt:lpstr>
      <vt:lpstr>Graph_Documentation</vt:lpstr>
      <vt:lpstr>Traçabilité</vt:lpstr>
      <vt:lpstr>Graph_Traçabilité</vt:lpstr>
      <vt:lpstr>Pilotage</vt:lpstr>
      <vt:lpstr>Graph_Pilotage</vt:lpstr>
      <vt:lpstr>Graph_Maturité</vt:lpstr>
      <vt:lpstr>Data_Graph Maturité</vt:lpstr>
      <vt:lpstr>Documentation!Impression_des_titres</vt:lpstr>
      <vt:lpstr>Graph_Documentation!Impression_des_titres</vt:lpstr>
      <vt:lpstr>Graph_Organisation!Impression_des_titres</vt:lpstr>
      <vt:lpstr>Graph_Pilotage!Impression_des_titres</vt:lpstr>
      <vt:lpstr>Graph_Traçabilité!Impression_des_titres</vt:lpstr>
      <vt:lpstr>Organisation!Impression_des_titres</vt:lpstr>
      <vt:lpstr>Pilotage!Impression_des_titres</vt:lpstr>
      <vt:lpstr>Traçabilité!Impression_des_titres</vt:lpstr>
      <vt:lpstr>Graph_Documentation!Zone_d_impression</vt:lpstr>
      <vt:lpstr>Graph_Organisation!Zone_d_impression</vt:lpstr>
      <vt:lpstr>Graph_Pilotage!Zone_d_impression</vt:lpstr>
      <vt:lpstr>Graph_Traçabilité!Zone_d_impression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LM</dc:creator>
  <dc:description/>
  <cp:lastModifiedBy>MRDCIC</cp:lastModifiedBy>
  <cp:revision>573</cp:revision>
  <cp:lastPrinted>2021-04-28T14:44:03Z</cp:lastPrinted>
  <dcterms:created xsi:type="dcterms:W3CDTF">2020-01-14T14:14:42Z</dcterms:created>
  <dcterms:modified xsi:type="dcterms:W3CDTF">2021-05-05T14:31:40Z</dcterms:modified>
  <dc:language>fr-FR</dc:language>
</cp:coreProperties>
</file>