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Collaboratif_DGCL\3_FLAE\FL2 - investissement\Bilan 2021\Tableaux pour mise en ligne\"/>
    </mc:Choice>
  </mc:AlternateContent>
  <bookViews>
    <workbookView xWindow="0" yWindow="0" windowWidth="28800" windowHeight="10800"/>
  </bookViews>
  <sheets>
    <sheet name="DSID RT (2021)" sheetId="2" r:id="rId1"/>
  </sheets>
  <definedNames>
    <definedName name="_xlnm._FilterDatabase" localSheetId="0" hidden="1">'DSID RT (2021)'!$B$6:$S$574</definedName>
  </definedNames>
  <calcPr calcId="152511" iterateDelta="25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5" i="2" l="1"/>
  <c r="Q5" i="2"/>
  <c r="P5" i="2"/>
  <c r="O5" i="2"/>
  <c r="N5" i="2"/>
  <c r="M5" i="2"/>
  <c r="L5" i="2"/>
  <c r="K5" i="2"/>
  <c r="J5" i="2"/>
  <c r="I5" i="2"/>
  <c r="H5" i="2"/>
  <c r="G5" i="2"/>
  <c r="S5" i="2" l="1"/>
</calcChain>
</file>

<file path=xl/comments1.xml><?xml version="1.0" encoding="utf-8"?>
<comments xmlns="http://schemas.openxmlformats.org/spreadsheetml/2006/main">
  <authors>
    <author>Auteur</author>
  </authors>
  <commentList>
    <comment ref="E326" authorId="0" shapeId="0">
      <text>
        <r>
          <rPr>
            <b/>
            <sz val="9"/>
            <color indexed="81"/>
            <rFont val="Tahoma"/>
            <family val="2"/>
          </rPr>
          <t>Auteur:</t>
        </r>
        <r>
          <rPr>
            <sz val="9"/>
            <color indexed="81"/>
            <rFont val="Tahoma"/>
            <family val="2"/>
          </rPr>
          <t xml:space="preserve">
Sur 21 sites différents, et donc dans les communes suivantes : 08105; 08490:08410; 08101;08409;08420;08302;08116;08105;08362;08105;08367;08113;08105</t>
        </r>
      </text>
    </comment>
  </commentList>
</comments>
</file>

<file path=xl/sharedStrings.xml><?xml version="1.0" encoding="utf-8"?>
<sst xmlns="http://schemas.openxmlformats.org/spreadsheetml/2006/main" count="4338" uniqueCount="1133">
  <si>
    <t>Autres précisions sur les projets</t>
  </si>
  <si>
    <t>Code INSEE région</t>
  </si>
  <si>
    <t>Code INSEE dép.</t>
  </si>
  <si>
    <t>Dénomination du bénéficiaire</t>
  </si>
  <si>
    <t>Indiquer si le projet se situe dans un QPV ou dans une commune rurale</t>
  </si>
  <si>
    <t>Indiquer si le projet concerne: une école, un collège, un équipement sportif</t>
  </si>
  <si>
    <t>Coût total du projet (HT)</t>
  </si>
  <si>
    <t>01 - GUADELOUPE</t>
  </si>
  <si>
    <t>971</t>
  </si>
  <si>
    <t>Non renseigné</t>
  </si>
  <si>
    <t>Commune rurale</t>
  </si>
  <si>
    <t>Autre</t>
  </si>
  <si>
    <t>97120</t>
  </si>
  <si>
    <t>QPV</t>
  </si>
  <si>
    <t>02 - MARTINIQUE</t>
  </si>
  <si>
    <t>972</t>
  </si>
  <si>
    <t>03 - GUYANE</t>
  </si>
  <si>
    <t>973</t>
  </si>
  <si>
    <t>97302</t>
  </si>
  <si>
    <t>97309</t>
  </si>
  <si>
    <t>04 – LA REUNION</t>
  </si>
  <si>
    <t>974</t>
  </si>
  <si>
    <t>Conseil départemental</t>
  </si>
  <si>
    <t>05 - SAINT-PIERRE-ET-MIQUELON</t>
  </si>
  <si>
    <t>975</t>
  </si>
  <si>
    <t>Collège</t>
  </si>
  <si>
    <t>06 - MAYOTTE</t>
  </si>
  <si>
    <t>976</t>
  </si>
  <si>
    <t>11 - ILE-DE-FRANCE</t>
  </si>
  <si>
    <t>78</t>
  </si>
  <si>
    <t>94</t>
  </si>
  <si>
    <t>94002</t>
  </si>
  <si>
    <t>95</t>
  </si>
  <si>
    <t>91</t>
  </si>
  <si>
    <t>92</t>
  </si>
  <si>
    <t>93</t>
  </si>
  <si>
    <t>77</t>
  </si>
  <si>
    <t>94011</t>
  </si>
  <si>
    <t>91228</t>
  </si>
  <si>
    <t>78297</t>
  </si>
  <si>
    <t>78335</t>
  </si>
  <si>
    <t>93055</t>
  </si>
  <si>
    <t>75</t>
  </si>
  <si>
    <t>PARIS</t>
  </si>
  <si>
    <t>91687</t>
  </si>
  <si>
    <t>24 - CENTRE-VAL DE LOIRE</t>
  </si>
  <si>
    <t>28</t>
  </si>
  <si>
    <t>36</t>
  </si>
  <si>
    <t>45</t>
  </si>
  <si>
    <t>18</t>
  </si>
  <si>
    <t>41</t>
  </si>
  <si>
    <t>37</t>
  </si>
  <si>
    <t>28134</t>
  </si>
  <si>
    <t>28229</t>
  </si>
  <si>
    <t>27 - BOURGOGNE-FRANCHE-COMTE</t>
  </si>
  <si>
    <t>21</t>
  </si>
  <si>
    <t>70</t>
  </si>
  <si>
    <t>90</t>
  </si>
  <si>
    <t>89</t>
  </si>
  <si>
    <t>25</t>
  </si>
  <si>
    <t>39</t>
  </si>
  <si>
    <t>25056</t>
  </si>
  <si>
    <t>71</t>
  </si>
  <si>
    <t>71073</t>
  </si>
  <si>
    <t>58</t>
  </si>
  <si>
    <t>71158</t>
  </si>
  <si>
    <t>90033</t>
  </si>
  <si>
    <t>21231</t>
  </si>
  <si>
    <t>39198</t>
  </si>
  <si>
    <t>39368</t>
  </si>
  <si>
    <t>71133</t>
  </si>
  <si>
    <t>71270</t>
  </si>
  <si>
    <t>89387</t>
  </si>
  <si>
    <t>21607</t>
  </si>
  <si>
    <t>70550</t>
  </si>
  <si>
    <t>28 - NORMANDIE</t>
  </si>
  <si>
    <t>76</t>
  </si>
  <si>
    <t>27</t>
  </si>
  <si>
    <t>61</t>
  </si>
  <si>
    <t>14</t>
  </si>
  <si>
    <t>50</t>
  </si>
  <si>
    <t>50129</t>
  </si>
  <si>
    <t>installation de panneaux solaires photovoltaïques</t>
  </si>
  <si>
    <t>76540</t>
  </si>
  <si>
    <t>50502</t>
  </si>
  <si>
    <t>32 - HAUTS DE FRANCE</t>
  </si>
  <si>
    <t>80</t>
  </si>
  <si>
    <t>62</t>
  </si>
  <si>
    <t>59</t>
  </si>
  <si>
    <t>02</t>
  </si>
  <si>
    <t>60</t>
  </si>
  <si>
    <t>62041</t>
  </si>
  <si>
    <t>60057</t>
  </si>
  <si>
    <t>60104</t>
  </si>
  <si>
    <t>60159</t>
  </si>
  <si>
    <t>80212</t>
  </si>
  <si>
    <t>80308</t>
  </si>
  <si>
    <t>80570</t>
  </si>
  <si>
    <t>44 - GRAND EST</t>
  </si>
  <si>
    <t>51</t>
  </si>
  <si>
    <t>51001</t>
  </si>
  <si>
    <t>54</t>
  </si>
  <si>
    <t>57</t>
  </si>
  <si>
    <t>68</t>
  </si>
  <si>
    <t>51009</t>
  </si>
  <si>
    <t>52</t>
  </si>
  <si>
    <t>10</t>
  </si>
  <si>
    <t>67</t>
  </si>
  <si>
    <t>08</t>
  </si>
  <si>
    <t>88</t>
  </si>
  <si>
    <t>55</t>
  </si>
  <si>
    <t>10051</t>
  </si>
  <si>
    <t>51108</t>
  </si>
  <si>
    <t>51230</t>
  </si>
  <si>
    <t>88160</t>
  </si>
  <si>
    <t>51282</t>
  </si>
  <si>
    <t>54395</t>
  </si>
  <si>
    <t>51454</t>
  </si>
  <si>
    <t>51277</t>
  </si>
  <si>
    <t>51531</t>
  </si>
  <si>
    <t>10387</t>
  </si>
  <si>
    <t>51590</t>
  </si>
  <si>
    <t>52 - PAYS DE LA LOIRE</t>
  </si>
  <si>
    <t>44</t>
  </si>
  <si>
    <t>49</t>
  </si>
  <si>
    <t>49007</t>
  </si>
  <si>
    <t>72</t>
  </si>
  <si>
    <t>85</t>
  </si>
  <si>
    <t>53</t>
  </si>
  <si>
    <t>85191</t>
  </si>
  <si>
    <t>53130</t>
  </si>
  <si>
    <t>85109</t>
  </si>
  <si>
    <t>44109</t>
  </si>
  <si>
    <t>53 - BRETAGNE</t>
  </si>
  <si>
    <t>35</t>
  </si>
  <si>
    <t>56</t>
  </si>
  <si>
    <t>29</t>
  </si>
  <si>
    <t>22</t>
  </si>
  <si>
    <t>29019</t>
  </si>
  <si>
    <t>35093</t>
  </si>
  <si>
    <t>56123</t>
  </si>
  <si>
    <t>29151</t>
  </si>
  <si>
    <t>29232</t>
  </si>
  <si>
    <t>35238</t>
  </si>
  <si>
    <t>22278</t>
  </si>
  <si>
    <t>35352</t>
  </si>
  <si>
    <t>75 - NOUVELLE AQUITAINE</t>
  </si>
  <si>
    <t>24</t>
  </si>
  <si>
    <t>16</t>
  </si>
  <si>
    <t>33</t>
  </si>
  <si>
    <t>24322</t>
  </si>
  <si>
    <t>47</t>
  </si>
  <si>
    <t>47001</t>
  </si>
  <si>
    <t>64</t>
  </si>
  <si>
    <t>19</t>
  </si>
  <si>
    <t>87</t>
  </si>
  <si>
    <t>17</t>
  </si>
  <si>
    <t>64024</t>
  </si>
  <si>
    <t>40</t>
  </si>
  <si>
    <t>86</t>
  </si>
  <si>
    <t>79</t>
  </si>
  <si>
    <t>23</t>
  </si>
  <si>
    <t>33063</t>
  </si>
  <si>
    <t>24064</t>
  </si>
  <si>
    <t>33119</t>
  </si>
  <si>
    <t>17300</t>
  </si>
  <si>
    <t>86128</t>
  </si>
  <si>
    <t>87085</t>
  </si>
  <si>
    <t>86194</t>
  </si>
  <si>
    <t>24551</t>
  </si>
  <si>
    <t>47323</t>
  </si>
  <si>
    <t>84 - AUVERGNE-RHÔNE-ALPES</t>
  </si>
  <si>
    <t>07</t>
  </si>
  <si>
    <t>03</t>
  </si>
  <si>
    <t>73</t>
  </si>
  <si>
    <t>69</t>
  </si>
  <si>
    <t>26</t>
  </si>
  <si>
    <t>74</t>
  </si>
  <si>
    <t>15</t>
  </si>
  <si>
    <t>42</t>
  </si>
  <si>
    <t>38</t>
  </si>
  <si>
    <t>63</t>
  </si>
  <si>
    <t>43</t>
  </si>
  <si>
    <t>07042</t>
  </si>
  <si>
    <t>63113</t>
  </si>
  <si>
    <t>38421</t>
  </si>
  <si>
    <t>07186</t>
  </si>
  <si>
    <t>74225</t>
  </si>
  <si>
    <t>RUMILLY</t>
  </si>
  <si>
    <t>42218</t>
  </si>
  <si>
    <t>26333</t>
  </si>
  <si>
    <t>38185</t>
  </si>
  <si>
    <t>93 - PROVENCE-ALPES-CÔTE D'AZUR</t>
  </si>
  <si>
    <t>83</t>
  </si>
  <si>
    <t>05</t>
  </si>
  <si>
    <t>06</t>
  </si>
  <si>
    <t>84</t>
  </si>
  <si>
    <t>13</t>
  </si>
  <si>
    <t>04</t>
  </si>
  <si>
    <t>06088</t>
  </si>
  <si>
    <t>06120</t>
  </si>
  <si>
    <t>94 - CORSE</t>
  </si>
  <si>
    <t>2A</t>
  </si>
  <si>
    <t>2B</t>
  </si>
  <si>
    <t>2B096</t>
  </si>
  <si>
    <t>76 - OCCITANIE</t>
  </si>
  <si>
    <t>34245</t>
  </si>
  <si>
    <t>65</t>
  </si>
  <si>
    <t>66049</t>
  </si>
  <si>
    <t>commune rurale</t>
  </si>
  <si>
    <t>Intitulé du projet</t>
  </si>
  <si>
    <t>Gain d'économies d'énergies générées par le projet (en kWhef/an) après corrections DGCL</t>
  </si>
  <si>
    <t>Gain d'économies d'énergies générées par le projet (en pourcentage) après corrections DGCL</t>
  </si>
  <si>
    <t xml:space="preserve">Montant subvention "DSID rénovation énergétique
attribuée"
(AE 2021) </t>
  </si>
  <si>
    <r>
      <rPr>
        <b/>
        <sz val="10"/>
        <color theme="0"/>
        <rFont val="Calibri"/>
        <family val="2"/>
        <scheme val="minor"/>
      </rPr>
      <t>Taux de subvention</t>
    </r>
    <r>
      <rPr>
        <b/>
        <i/>
        <sz val="10"/>
        <color theme="0"/>
        <rFont val="Calibri"/>
        <family val="2"/>
        <scheme val="minor"/>
      </rPr>
      <t xml:space="preserve">
"DSIL rénovation énergétique" / Coût total (%) </t>
    </r>
  </si>
  <si>
    <t>conseil départemental</t>
  </si>
  <si>
    <t>Travaux de mise aux normes thermiques et sécuritaires de l’immeuble départemental des solidarités sis au parc de la préfecture</t>
  </si>
  <si>
    <t>Collectivité territoriale de Martinique</t>
  </si>
  <si>
    <t>Installation de centrales photovoltaiques dans 9 collèges : Diamant, Dillon 2, Marigot, Rivière Salée, Saint-Joseph, Terreville, Trois Ilets, Vauclin, Edouart Glissant</t>
  </si>
  <si>
    <t>Isolation des combles et de la toiture du collège Robert 3</t>
  </si>
  <si>
    <t>Rénovation des dispositifs d’éclairage au sein de 5 collèges : Cassien Sainte Claire, Tartenson, Jacqueline Julius Godissart, Petit-Manoir, Rivière-Pilote</t>
  </si>
  <si>
    <t>Remplacement des menuiseries extérieures</t>
  </si>
  <si>
    <t>Remplacement des systèmes de climatisation (Diamant, Glissant)</t>
  </si>
  <si>
    <t>Collectivité Territoriale de Guyane (CTG)</t>
  </si>
  <si>
    <t>Remplacement toiture des bâtiments et du hall sportif du collège Just Hyasine à MACOURIA</t>
  </si>
  <si>
    <t>QPV + Commune rurale</t>
  </si>
  <si>
    <t>Remplacement de la toiture(Hall sportif et salles de classes) et modernisation  des éclairages( Hall sportif) au collège Maurice Dusmenil/ Concorde à MATOURY</t>
  </si>
  <si>
    <t>Remplacement des toitures(+ l’isolation) n et modernisation des éclairages (LED) au collège La Canopée à MATOURY</t>
  </si>
  <si>
    <t>Remplacement des toitures (avec isolation) et modernisation des éclairages (LED) au collège Lise Ophion à Matoury</t>
  </si>
  <si>
    <t>Modernisation des éclairages( passage au LED) au collège Réeberg Néron à Rémire-Montjoly</t>
  </si>
  <si>
    <t>Remplacement des toitures avec isolation au collège Gérard Holder à Cayenne</t>
  </si>
  <si>
    <t>Remplacement des toitures avec isolation et modernisation des éclairages au collège Justin Catayée à Cayenne</t>
  </si>
  <si>
    <t>Remplacement des toitures et mise en place d’une isolation au collège Auguste Dédé à Rémire-Montjoly</t>
  </si>
  <si>
    <t>Travaux d’isolation et de réfection de l’étanchéité de la toiture de collèges du département</t>
  </si>
  <si>
    <t>Collectivité de Saint-Pierre et Miquelon</t>
  </si>
  <si>
    <t>Projet de rénovation logements Gautier et Marguerite (15 + 6 logements)</t>
  </si>
  <si>
    <t>Projet de rénovation logements Frioult</t>
  </si>
  <si>
    <t xml:space="preserve">Département de Mayotte </t>
  </si>
  <si>
    <t>Rénovation du CMS de MOIZAZA</t>
  </si>
  <si>
    <t>Ecole</t>
  </si>
  <si>
    <t>Rénovation du batiment du Cadi d’ACOUA</t>
  </si>
  <si>
    <t xml:space="preserve">Rénovation du batiment principal siège du Conseil départemental </t>
  </si>
  <si>
    <t>Rénovation du gymnase de Pamandzi</t>
  </si>
  <si>
    <t>Equipement sportif</t>
  </si>
  <si>
    <t>Rénovation du batiment des archives Hamaha</t>
  </si>
  <si>
    <t>Rénovation de l’hémicycle du Conseil départemental</t>
  </si>
  <si>
    <t>Rénovation du batiment « EX- DSDS» de KAWENI</t>
  </si>
  <si>
    <t>Rénovation du batiment PMI de DZOUMOGNE</t>
  </si>
  <si>
    <t>CD 77</t>
  </si>
  <si>
    <t>Reconstruction de la demi-pension et réhabilitation des locaux libérés du collège Europe de Dammartin-en-Goële</t>
  </si>
  <si>
    <t>Restructuration de la demi-pension et rénovation intérieure du collège Jean Wiener à Champs-sur-Marne</t>
  </si>
  <si>
    <t>Réhabilitation et extension du collège Montois à Donnemarie-Dontilly</t>
  </si>
  <si>
    <t>CD 91</t>
  </si>
  <si>
    <t>Rénovation du collège à Evry Le Village - économie d’énergie (plancher, toiture, éclairage LED, équipements de chauffage et de ventilation</t>
  </si>
  <si>
    <t>Rénovation du collège les sablons à Viry-Chatillon - économie d’énergie : isolation, menuiseries, LED, équipements de chauffage et de ventilation</t>
  </si>
  <si>
    <t>Rénovation du collège Le Parc De Villeroy à Mennecy - économie d’énergie isolation, menuiseries, LED, équipements de chauffage et de ventilation</t>
  </si>
  <si>
    <t>CD 92</t>
  </si>
  <si>
    <t>Travaux de réhabilitation et de rénovation énergétique du collège Anne Frank à Antony</t>
  </si>
  <si>
    <t>CD 93</t>
  </si>
  <si>
    <t>Travaux de rénovation lourde du collège Alfred Sisley à L’Ile-Saint-Denis (bâtiments modulaires, gros œuvre, menuiseries extérieures, ascenseur, plomberie, espaces verts, raccordement réseaux).</t>
  </si>
  <si>
    <t>Travaux d’isolation des toitures de 3 crèches départementales : Les Marnaudes (Rosny-sous-Bois), Bernard et Mazoyer (Aubervilliers) et Dr Parat (Romainville).</t>
  </si>
  <si>
    <t>Rénovation de l'éclairage des bâtiments départementaux par le remplacement des anciens luminaires en tube néon pour des LED dans 10 crèches.</t>
  </si>
  <si>
    <t>Réfection de l’étanchéité (lot 1) du collège Paul Bert à Drancy.</t>
  </si>
  <si>
    <t>Réfection de l’étanchéité du collège Françoise Dolto à Villepinte.</t>
  </si>
  <si>
    <t>Réfection de l'étanchéité (lot 1) du collège Anatole France à Drancy</t>
  </si>
  <si>
    <t>Réfection de l'étanchéité (lot 1) du collège Painlevé à Sevran</t>
  </si>
  <si>
    <t>Remplacement des chaudières - Collège René Cassin à Noisy le Sec.</t>
  </si>
  <si>
    <t>Remplacement des chaudières (lot 1) - Collège Joliot Curie à Pantin</t>
  </si>
  <si>
    <t>Réfection de l'étanchéité de la toiture terrasse (lot 1) au collège Jacques Prévert à Noisy le Sec.</t>
  </si>
  <si>
    <t>Travaux de rénovation énergétique au sein de 102 collèges : (équipement de chaudières, d’armoires électriques, chaudières individuelles).</t>
  </si>
  <si>
    <t>CD 94</t>
  </si>
  <si>
    <t>Installation de sondes de température communicantes dans 105 collèges du département du Val-de-Marne.</t>
  </si>
  <si>
    <t>Travaux de réhabilitation et de rénovation énergétique du collège Henri Barbusse à Alfortville (démolition, gros oeuvre, ravalement, réfection des menuiseries extérieures, de l'étanchéité, du chauffage, de la ventilation, de la climatisation, de la plomberie des sanitaires, de l'électricité, des faux plafonds).</t>
  </si>
  <si>
    <t>Travaux de réhabilitation et de rénovation énergétique de la crèche du Grand Ensemble à Alfortville (désamiantage, démolition, gros oeuvre, revêtement des façades, remplacement des menuiseries extérieures, étanchéité, réfection de la plomberie, du chauffage, de l'électricité, des faux plafonds, revêtement de sol, peinture).</t>
  </si>
  <si>
    <t>Travaux de réhabilitation et de rénovation énergétique du collège Paul Eluard à Bonneuil-sur-Marne (remise à neuf de l'ensemble des locaux d'enseignement).</t>
  </si>
  <si>
    <t>CD 95</t>
  </si>
  <si>
    <t>Travaux de raccordement de 11 collèges au réseau de chauffage urbain
- 4 collèges à Argenteuil : collège Eugénie Cotton, collège Joliot Curie, collège Jean-Jacques Rousseau, collège Sadi Carnot
- 2 collèges à Bezons: collège Gabriel Péri, collège Henri Wallon
- 2 collèges à Saint-Ouen l'Aumône : collège Le Parc, collège Marcel Pagnol
- 1 collège à Sannois : collège Jean Moulin
- 1 collège à Franconville : collège Bel Air
- 1 collège à Villiers-le-Bel : collège Saint-Exupéry</t>
  </si>
  <si>
    <t>Travaux de restructuration du collège Pierre de Ronsard situé dans la commune de Montmorency (réfection du chauffage, remplacement des menuiseries extérieures et isolation thermique par l'extérieur).</t>
  </si>
  <si>
    <t>Travaux d'amélioration de la performance thermique de 12 collèges du Val-d'Oise (remplacement des éclairages par un système de type Led dans 3 collèges, réfection de l'étancheité de 5 collèges, remplacement du chauffage dans un collège, remplacement des menuiseries extérieures dans 3 collèges, et travaux d'étanchéité et d'isolation dans un logement de fonction d'un collège).</t>
  </si>
  <si>
    <t>CD78</t>
  </si>
  <si>
    <t>CROISSY Collège J. Moulin - Traitement thermique Logement</t>
  </si>
  <si>
    <t xml:space="preserve">MONTIGNY Collège Giacometti – Rénovation façades et réfection chaufferie </t>
  </si>
  <si>
    <t>GUYANCOURT Collège Ariane - Réfection complète de la chaufferie et création d'un réseau de bouclage ECS</t>
  </si>
  <si>
    <t>LIMAY Collège A.Thierry - Réfection complète de la chaufferie, création d'un réseau de bouclage ECS et CTA</t>
  </si>
  <si>
    <t>MAUREPAS Collège L. Pergaud-Réfection complète de la chaufferie</t>
  </si>
  <si>
    <t>Travaux d'amélioration de la performance énergétique du collège Lucie et Raymond Aubrac (11ème) par la réfection des menuiseries et le remplacement du centre thermique existant.</t>
  </si>
  <si>
    <t>Travaux d'isolation thermique par l'extérieur du collège Michelet (19ème).</t>
  </si>
  <si>
    <t>Travaux d'isolation et de réhabilitation de la maison des canaux (19ème) : reprise des sols, des menuiseries, d'enduits, changement des systèmes de chauffage et des systèmes de ventilation, installation d'un système de récupération des eaux pluviales, végétalisation partielle.</t>
  </si>
  <si>
    <t>CD d’Eure-et-Loir</t>
  </si>
  <si>
    <t>Rénovation du collège Albert Camus de Dreux</t>
  </si>
  <si>
    <t>Rénovation du collège François Rabelais de Cloyes les Trois Rivières</t>
  </si>
  <si>
    <t>Rénovation du collège Jean Monnet de La Loupe</t>
  </si>
  <si>
    <t>Rénovation du collège Jean Macé de Mainvilliers</t>
  </si>
  <si>
    <t>Rénovation du collège Soutine de Saint Prest</t>
  </si>
  <si>
    <t>CD d’Indre-et-Loire</t>
  </si>
  <si>
    <t>Rénovation thermique de bâtiments administratifs et scolaires</t>
  </si>
  <si>
    <t>CD de l’Indre</t>
  </si>
  <si>
    <t>réhabilitation avec mise aux normes de l’accessibilité aux personnes handicapées et d’économies d’énergie (tranche 1) du collège « Rollinat » à Argenton-sur-Creuse.</t>
  </si>
  <si>
    <t>CD de Loir-et-Cher</t>
  </si>
  <si>
    <t>Installation d'une chaufferie bois au collège de Oucques</t>
  </si>
  <si>
    <t>Installation de panneaux photovoltaïques dans 24 sites en Loir-et-Cher dont des collèges</t>
  </si>
  <si>
    <t>CD du Cher</t>
  </si>
  <si>
    <t>Acquisition d’un logiciel de suivi des consommations énergétiques</t>
  </si>
  <si>
    <t>Rénovation du collège Marguerite Audoux à Sancoins</t>
  </si>
  <si>
    <t>Réfection de l’étanchéité des terrasses du collège Saint Exupéry à Bourges</t>
  </si>
  <si>
    <t>Intervention sur les installations de génie climatique</t>
  </si>
  <si>
    <t>rénovation du foyer de l’enfance d’Asnières les Bourges</t>
  </si>
  <si>
    <t>Réfection de l’étanchéité des terrasses des pyramides et de la médiathèque</t>
  </si>
  <si>
    <t>CD du Loiret</t>
  </si>
  <si>
    <t>Restructuration et extension du collège « la Sologne » à Tigy  phase 2 relative aux travaux de rénovation énergétique</t>
  </si>
  <si>
    <t>Conseil départemental de l’Yonne</t>
  </si>
  <si>
    <t>Réfection de la toiture du bâtiment TECHNOLOGIE du collège Paul Bert à Auxerre (+ isolation)</t>
  </si>
  <si>
    <t>Réfection de la toiture amiantée du collège d’Ancy le Franc avec ajout d’isolation</t>
  </si>
  <si>
    <t>Raccordement au chauffage urbain des collèges Monpezat et Mallarmé à Sens</t>
  </si>
  <si>
    <t>Collège de Villeneuve sur Yonne : rénovation des couvertures et des ouvrants</t>
  </si>
  <si>
    <t>Collège de Villeneuve l’Archevêque : rénovation énergétique partielle</t>
  </si>
  <si>
    <t>Collège de Champs Plaisants à Sens : rénovation énergétique partielle</t>
  </si>
  <si>
    <t>Conseil départemental de la Côte d’Or</t>
  </si>
  <si>
    <t>Réfection des toitures du bâtiment atelier des services techniques à Dijon (+ isolation)</t>
  </si>
  <si>
    <t>Rénovation du clos et du couvert à l'Agence de Solidarité Côte d'Or (ASCO) de Genlis</t>
  </si>
  <si>
    <t>Collège Dinet à SEURRE : Réfection des façades et des menuiseries extérieures du bâtiment C</t>
  </si>
  <si>
    <t>Collège Marcelle Pardé de DIJON : Réfection des façades et des menuiseries extérieures des bâtiments K et E</t>
  </si>
  <si>
    <t>Collège Claude Guyot d’ ARNAY-LE-DUC : remplacement des menuiseries extérieures du bâtiment A</t>
  </si>
  <si>
    <t>Conseil départemental de la Haute-Saône</t>
  </si>
  <si>
    <t>Rénovation énergétique du collège de Jussey</t>
  </si>
  <si>
    <t>Réhabilitation du collège Louis Pergaud à Faverney –phase 2</t>
  </si>
  <si>
    <t>Collège Jules Jeanneney à Rioz :  réfection de l’étanchéïté de la toiture terrasse de la demi-pension avec isolation</t>
  </si>
  <si>
    <t>Collège Pierre et Marie Curie à Héricourt : rénovation énergétique de la SEGPA (section d'enseignement général et professionnel adapté)</t>
  </si>
  <si>
    <t>Archives départementales : remplacement de l’éclairage</t>
  </si>
  <si>
    <t>Rénovation énergétique des gendarmeries 2021-2023</t>
  </si>
  <si>
    <t>Réfection de la toiture de la salle d’études du collège Jules Jeanneney à Rioz</t>
  </si>
  <si>
    <t>Conseil départemental de la Nièvre</t>
  </si>
  <si>
    <t>Réfection des toitures du collège Bibracte de Château-Chinon</t>
  </si>
  <si>
    <t>Réfection des toitures du collège Noël Berrier de Corbigny</t>
  </si>
  <si>
    <t>Réfection des toitures terrasses au collège Achille Millien de Prémery</t>
  </si>
  <si>
    <t>Remplacement des menuiseries du collège de Moulins Engilbert</t>
  </si>
  <si>
    <t>Conseil départemental de la Saône-et-Loire</t>
  </si>
  <si>
    <t>Maison des solidarités Deliry de Chalon-sur-Saône : menuiseries, ventilation et chauffage</t>
  </si>
  <si>
    <t>Centre EDEN de Cuisery : isolation de l’accueil</t>
  </si>
  <si>
    <t>Collège Prudhon de Cluny : chauffage</t>
  </si>
  <si>
    <t>centre Duhesme Lingendes de Macon : isolation, protection solaire</t>
  </si>
  <si>
    <t>collège Victor Hugo à LUGNY : rénovation</t>
  </si>
  <si>
    <t>audit énergétique des collèges</t>
  </si>
  <si>
    <t>collège de Buxy : isolation chauffage ventilation</t>
  </si>
  <si>
    <t>collège Louise Michel de Chagny : isolation chauffage ventilation des logements</t>
  </si>
  <si>
    <t>collège Chevalier de Chalon : menuiseries extérieures</t>
  </si>
  <si>
    <t>collège Prévert de Chalon : isolation chauffage ventilation</t>
  </si>
  <si>
    <t>collège Condorcet à La Chapelle de Guinchay : changement de la chaudière</t>
  </si>
  <si>
    <t>collège Les Bruyères à La Clayette : isolation et changement de chaudière</t>
  </si>
  <si>
    <t>collège Schuman à Mâcon (demi-pension) : isolation et réfection du chauffage</t>
  </si>
  <si>
    <t>collège Pasteur à Mâcon (bâtiment C)  : isolation et chauffage</t>
  </si>
  <si>
    <t>collège Pierre Vaux de Pierre de Bresse : isolation et ventilation</t>
  </si>
  <si>
    <t>Conseil départemental du Doubs</t>
  </si>
  <si>
    <t>Restructuration lourde et extension du Collège Jean-Claude BOUQUET à Villers-le-Lac</t>
  </si>
  <si>
    <t>Rénovation du pôle Gay Lussac à Besançon</t>
  </si>
  <si>
    <t>Rénovation des locaux du Centre Départemental Enfance Famille (CDEF) à Besançon</t>
  </si>
  <si>
    <t>Conseil départemental du Jura</t>
  </si>
  <si>
    <t>Collège Maryse Bastié : Réhabilitation et extension du collège de DOLE</t>
  </si>
  <si>
    <t>Collège Pierre Hyacinthe CAZEAUX de Morez - Travaux d’étanchéité et de rénovation thermique</t>
  </si>
  <si>
    <t>Conseil départemental du Territoire de Belfort</t>
  </si>
  <si>
    <t>Bâtiment 39 faubourg de Montbéliard : Rénovation énergétique</t>
  </si>
  <si>
    <t>Études des performances énergétiques de 13 collèges et 7 bâtiments départementaux</t>
  </si>
  <si>
    <t>Auberge du ballon d’Alsace : rénovation de l’enveloppe</t>
  </si>
  <si>
    <t>Rénovation des toits terrasses dans 3 collèges (Signoret et de Vinci à Belfort et Danjoutin) – Renforcement de l’isolation en toiture</t>
  </si>
  <si>
    <t>Rénovation des fenêtres de l'Hôtel du Département</t>
  </si>
  <si>
    <t>CD 14</t>
  </si>
  <si>
    <t>Rénovation énergétique du centre d’accueil et d’orientation des mineurs non accompagnés du Val d’Arry (Foyer Missy)</t>
  </si>
  <si>
    <t>Remplacement des menuiseries au collège Alfred Kastler de Merville-Franceville</t>
  </si>
  <si>
    <t>Isolation des combles des bâtiments A et B du collège Alain Chartier à Bayeux</t>
  </si>
  <si>
    <t>CD 27</t>
  </si>
  <si>
    <t>Modernisation des systèmes d'éclairage</t>
  </si>
  <si>
    <t>Modernisation des systèmes de chauffage et d'eau chaude sanitaire</t>
  </si>
  <si>
    <t>Restructuration lourde et extension du collège LE ROUMOIS</t>
  </si>
  <si>
    <t>CD 50</t>
  </si>
  <si>
    <t>Collège « Marcel Grillard » de BRICQUEBEC-EN-COTENTIN
Programme de travaux sur l’amélioration des performances énergétiques et rénovation des locaux de la demi-pension</t>
  </si>
  <si>
    <t>Collège Denis Diderot de Cherbourg-en-Cotentin (Tourlaville) : programme de travaux sur l’amélioration des performances énergétiques et rénovation des locaux</t>
  </si>
  <si>
    <t>Maison des solidarités de la Manche : programme de travaux sur l’amélioration des performances énergétiques du bâti et de la chaufferie</t>
  </si>
  <si>
    <t>CD 61</t>
  </si>
  <si>
    <t>réfection de toitures terrasses avec isolation dans 7 collèges publics</t>
  </si>
  <si>
    <t>CD 76</t>
  </si>
  <si>
    <t>Rénovation siège Habitat 76</t>
  </si>
  <si>
    <t>80 - Conseil départemental de la Somme</t>
  </si>
  <si>
    <t>Mise en place d’une telegestion pour 14 collèges dernière tranche</t>
  </si>
  <si>
    <t>Mise en place d’un marché d’exploitation de chauffage avec intéressement</t>
  </si>
  <si>
    <t>Audit des 48 collèges cadre du décret tertiaire</t>
  </si>
  <si>
    <t>Abbaye de SAINT-RIQUIER</t>
  </si>
  <si>
    <t>Réhabilitation d’un centre d’hébergement collectif</t>
  </si>
  <si>
    <t>Collège Abbeville-Ponthieu</t>
  </si>
  <si>
    <t>Améliorations des systèmes de chauffage</t>
  </si>
  <si>
    <t>Collège Amiral Lejeune AMIENS</t>
  </si>
  <si>
    <t>Modernisation du système d’éclairage LED</t>
  </si>
  <si>
    <t>Collège Eugène Lefebvre CORBIE</t>
  </si>
  <si>
    <t>Réfection des étanchéités des logements + isolation</t>
  </si>
  <si>
    <t>Collège Gaston Vasseur FEUQUIRES-EN-VIMEU</t>
  </si>
  <si>
    <t>Collège Jean Moulin MOREUIL</t>
  </si>
  <si>
    <t>Diagnostic</t>
  </si>
  <si>
    <t>Collège Joliot Curie MERS-LES-BAINS</t>
  </si>
  <si>
    <t>Remplacement de menuiseries</t>
  </si>
  <si>
    <t>Collège Louis Pasteur NESLE</t>
  </si>
  <si>
    <t>Collège Maréchal Leclerc BEAUCAMPS-LE-VIEUX</t>
  </si>
  <si>
    <t>Mise en place de protections solaires</t>
  </si>
  <si>
    <t>Conseil Départemental</t>
  </si>
  <si>
    <t>Réhabilitation thermique de l’externat et de l’administration du collège de Condé-en-Brie</t>
  </si>
  <si>
    <t>Conseil départemental de l’Oise</t>
  </si>
  <si>
    <t>Collège de NOAILLES
ITE, menuiseries extérieures, chaudière, photovoltaïques</t>
  </si>
  <si>
    <t>Collège de SAINT-AUBIN-EN-BRAY
Eclairages LED, étanchéité, photovoltaïque</t>
  </si>
  <si>
    <t>Collège Pellerin de BEAUVAIS
Couverture/isolation, chaudière</t>
  </si>
  <si>
    <t>Collège de BRETEUIL
ITE, menuiseries extérieures</t>
  </si>
  <si>
    <t>Collège Bac de COMPIEGNE
Isolation combles, menuiseries extérieures, éclairage LED</t>
  </si>
  <si>
    <t>Collège Monod de COMPIEGNE
Isolation combles, menuiseries extérieures, éclairage LED, chaudière</t>
  </si>
  <si>
    <t>Collège Malraux de COMPIEGNE
éclairage LED</t>
  </si>
  <si>
    <t>Conseil départemental du Nord</t>
  </si>
  <si>
    <t>Réfection des toitures des collèges</t>
  </si>
  <si>
    <t>Installation de panneaux solaires photovoltaïques dans les collèges</t>
  </si>
  <si>
    <t>Équipement des collèges en LED</t>
  </si>
  <si>
    <t>Collèges de l’Avesnois – Contrat de performance énergétique – Travaux de réhabilitation</t>
  </si>
  <si>
    <t>Conseil Départemental du Pas-de-Calais</t>
  </si>
  <si>
    <t>Rénovation énergétique et exploitation-maintenance du bâtiment des services et du pôle logistique du Département du Pas-de-Calais</t>
  </si>
  <si>
    <t>Divers bâtiments -Département</t>
  </si>
  <si>
    <t>Mise en place de moyens d’alertes et télégestion</t>
  </si>
  <si>
    <t>Laboratoire des routes GLISY</t>
  </si>
  <si>
    <t>Installation production photovoltaïques</t>
  </si>
  <si>
    <t>Installation récupération eau de pluie pour sanitaires WC</t>
  </si>
  <si>
    <t>Installation production eau chaude solaire</t>
  </si>
  <si>
    <t>Locaux de l'Innovation AMIENS</t>
  </si>
  <si>
    <t>Travaux d’isolation des murs et création chauffage</t>
  </si>
  <si>
    <t>Siège de territoire AMIENS</t>
  </si>
  <si>
    <t>Raccordement au réseau de chaleur de la ville</t>
  </si>
  <si>
    <t>Site ATS ABBEVILLE</t>
  </si>
  <si>
    <t>Modernisation et amélioration du système de chauffage des locaux</t>
  </si>
  <si>
    <t>Renforcement double vitrage des menuiseries</t>
  </si>
  <si>
    <t>Isolation de l’enveloppe du bâtiment</t>
  </si>
  <si>
    <t>Site Marie CURIE AMIENS</t>
  </si>
  <si>
    <t>Installation ombrières photovoltaïques</t>
  </si>
  <si>
    <t>Site Simone VEIL AMIENS</t>
  </si>
  <si>
    <t>08 - Conseil départemental des Ardennes</t>
  </si>
  <si>
    <t>Remplacement de la toiture de la base d’animation des Vieilles Forges à LES MAZURES</t>
  </si>
  <si>
    <t>Remplacement des menuiseries et zingueries au collège Jean Macé à CHARLEVILLE-MEZIERES</t>
  </si>
  <si>
    <t>Remplacement des menuiseries extérieures au collège Robert de Sorbon à RETHEL</t>
  </si>
  <si>
    <t>08362</t>
  </si>
  <si>
    <t>Travaux de rénovation énergétique et d’isolation du centre d’exploitation routier de CHARLEVILLE-MEZIERES</t>
  </si>
  <si>
    <t>08105</t>
  </si>
  <si>
    <t>Remplacement des toitures des bâtiments 2 et 4 du collège André Viénot à ROCROI</t>
  </si>
  <si>
    <t>Remplacement d’une toiture (bâtiment 4) du collège « Le Lac » à SEDAN</t>
  </si>
  <si>
    <t>Remplacement de la toiture (bâtiment 1) du collège de l’Argonne à GRANDPRE</t>
  </si>
  <si>
    <t>Remplacement des toitures du collège du Blanc Marais (Bâtiments 2,3,4,4 bis,5 et 6) à RIMOGNE</t>
  </si>
  <si>
    <t>08365</t>
  </si>
  <si>
    <t>Remplacement des installations de chauffage sur 21 sites du département</t>
  </si>
  <si>
    <t>Divers</t>
  </si>
  <si>
    <t>Remplacement des menuiseries extérieures au collège « La Retourne » à JUNIVILLE</t>
  </si>
  <si>
    <t>08239</t>
  </si>
  <si>
    <t>10 – CD de l’Aube</t>
  </si>
  <si>
    <t>Rénovation énergétique des bâtiments de l’université de technologie de Troyes</t>
  </si>
  <si>
    <t>Rénovation énergétique du collège Max Huttin de Bouilly</t>
  </si>
  <si>
    <t>collège</t>
  </si>
  <si>
    <t>51 MARNE</t>
  </si>
  <si>
    <t>Bazancourt  Collège Georges Charpak  Remplacement des chaudières</t>
  </si>
  <si>
    <t>Châlons-en-Champagnev Collège Perrot d'Ablancourt Remplacement des menuiseries extérieures du bâtiment des logements et raccordement au réseau de chaleur</t>
  </si>
  <si>
    <t>Epernay Collège Terres Rouges Amélioration de la thermie du gymnase</t>
  </si>
  <si>
    <t>Epernay Collège Jean Monnet Isolation de la toiture terrasse de la demi-pension</t>
  </si>
  <si>
    <t>Esternay Collège Grand Morin Remplacement des menuiseries extérieures et isolation des murs par l'extérieur</t>
  </si>
  <si>
    <t>Sainte-Ménhould Collège Jean Baptiste Drouet Refonte du système du réseau de chauffage</t>
  </si>
  <si>
    <t>Reims Collège Saint Rémi Remplacement d'une chaudière</t>
  </si>
  <si>
    <t>Reims Collège Pierre Brossolette Remplacement d'une chaudière</t>
  </si>
  <si>
    <t>Reims Collège Georges Braque Remplacement des menuiseries extérieures</t>
  </si>
  <si>
    <t>Gueux Collège Raymond Sirot  Rénovation de la toiture et de la façade du gymnase</t>
  </si>
  <si>
    <t>Thieblemont Faremont Gendarmerie Rénovation de la chaufferie</t>
  </si>
  <si>
    <t>Sainte Marie du Lac Village Musée du Der  Rénovation de la chaufferie</t>
  </si>
  <si>
    <t xml:space="preserve"> Châlons-en-Champagne Direction Générale des Services du Département  Remplacement des menuiseries extérieures et raccordement au réseau de chaleur</t>
  </si>
  <si>
    <t>Châlons-en-Champagne Maison Jaunet  Remplacement des menuiseries extérieures</t>
  </si>
  <si>
    <t>Châlons-en-Champagne Service Insertion Logement Social   Remplacement des menuiseries extérieures</t>
  </si>
  <si>
    <t>Reims Foyer Départemental de l'Enfance  Isolation par l'extérieur</t>
  </si>
  <si>
    <t>Suippes Foyer de Vie le Jolivet  Remplacement des menuiseries extérieures et du mode de chauffage</t>
  </si>
  <si>
    <t>Reims Circonscription de Solidarité Départementale (CSD) Croix Rouge/Ruisselet Remplacement de la chaudière</t>
  </si>
  <si>
    <t>Reims Circonscription de Solidarité Départementale (CSD) Pont de Laon  Remplacement des menuiseries extérieures, isolation par l'extérieur et remplacement de la chaudière</t>
  </si>
  <si>
    <t>Reims Circonscription de Solidarité Départementale (CSD) Porte Mars et Jadart (Cordeliers)</t>
  </si>
  <si>
    <t>Châlons-en-Champagne Service d'Appui pour l'Entretien des Routes Départementales (SAERD) Isolation par l'extérieur des bureaux et remplacement toiture atelier</t>
  </si>
  <si>
    <t>Dizy Centre Routier Départemental (CRD) Remplacement de la toiture</t>
  </si>
  <si>
    <t>Bourgogne Centre Routier Départemental (CRD) Remplacement des menuiseries extérieures</t>
  </si>
  <si>
    <t>Fismes Centre Routier Départemental (CRD) Remplacement des menuiseries extérieures et isolation de la toiture</t>
  </si>
  <si>
    <t>Pontfaverger-Moronvillers Centre Routier Départemental (CRD) Remplacement des menuiseries extérieures</t>
  </si>
  <si>
    <t>Ville-en-Tardenois Centre Routier Départemental (CRD)  Remplacement des menuiseries extérieures et isolation de la toiture</t>
  </si>
  <si>
    <t>Givry-en-Argonne Centre Routier Départemental (CRD)  Remplacement des menuiseries extérieures</t>
  </si>
  <si>
    <t>Sainte-Ménéhould Centre Routier Départemental (CRD) Remplacement du mode de chauffage</t>
  </si>
  <si>
    <t xml:space="preserve"> Sermaize les Bains Centre Routier Départemental (CRD) Remplacement des menuiseries extérieures</t>
  </si>
  <si>
    <t>Vanault les Dames Centre Routier Départemental (CRD) Remplacement des menuiseries extérieures et de la toiture</t>
  </si>
  <si>
    <t>Fère Champenoise Centre Routier Départemental (CRD) Remplacement de la toiture</t>
  </si>
  <si>
    <t>Anglure Centre Routier Départemental (CRD)  Remplacement des menuiseries extérieures et de la toiture</t>
  </si>
  <si>
    <t>Esternay Centre Routier Départemental (CRD) Remplacement des menuiseries extérieures</t>
  </si>
  <si>
    <t>Haussimont  Centre Routier Départemental (CRD)  Remplacement porte d’entrée et façade vitrée par un mur rideau</t>
  </si>
  <si>
    <t>Bâtiments opérationnels (hors ateliers) - Aéroport Paris-Vatry Modernisation du mode de chauffage</t>
  </si>
  <si>
    <t>Bâtiment opérationnel B2 - Ateliers électrique et mécanique - Aéroport Paris-Vatry Modernisation du mode de chauffage</t>
  </si>
  <si>
    <t>52 – HAUTE-MARNE</t>
  </si>
  <si>
    <t>Remplacement chaufferies fioul de quatre collèges (Chateauvillain, Colombey-les-deux-Eglises, Doulaincourt et Froncles)</t>
  </si>
  <si>
    <t>54 – CD Meurthe-et-Moselle</t>
  </si>
  <si>
    <t>Réfection de l’étanchéité et de l’isolation de toitures terrasses au collège René Nicklès à Dommartemont</t>
  </si>
  <si>
    <t>Réfection des étanchéités des toitures, des menuiseries extérieures, du désenfumage mécanique et amélioration du confort d’été au collège E. Gallé à Essey-lès-Nancy</t>
  </si>
  <si>
    <t>Restructuration du collège Louis Pergaud de Foug</t>
  </si>
  <si>
    <t>Réfection des toitures du centre d’exploitation d’Audun-le-Roman et divers aménagements</t>
  </si>
  <si>
    <t>Rénovation du logement du gardien du Centre Administratif Départemental Nancy</t>
  </si>
  <si>
    <t>Rénovation de la chaufferie du collège Farenc à Dombasle-sur-Meurthe</t>
  </si>
  <si>
    <t>Rénovation de la chaufferie du collège Verlaine à Longuyon</t>
  </si>
  <si>
    <t>Restructuration d’une Maison des Solidarités à Baccarat</t>
  </si>
  <si>
    <t>Réfection de la toiture, du bardage et des protections solaires du collège Saint-Exupéry de Saint-Nicolas-de-Port</t>
  </si>
  <si>
    <t>Travaux de rénovation thermique de casernes du SDIS 54</t>
  </si>
  <si>
    <t>Construction d’une salle de restauration pour le collège Croix de Metz à Toul</t>
  </si>
  <si>
    <t>55 – CD de la Meuse</t>
  </si>
  <si>
    <t>Rénovation thermique du collège Jean Moulin à Revigny sur Ornain</t>
  </si>
  <si>
    <t>Remplacement du système de chaufferie au collège du Val d’Ornois à Gondrecourt le Château</t>
  </si>
  <si>
    <t>Rénovation et mise aux normes d’un bâtiment afin d’y accueillir la MECS à Damvillers</t>
  </si>
  <si>
    <t>Rénovation des logements et de la brigade de gendarmerie de Souilly</t>
  </si>
  <si>
    <t>67 / 68 – CEA</t>
  </si>
  <si>
    <t>Photovoltaïque immobilier tranche 2021</t>
  </si>
  <si>
    <t>Photovoltaïque immobilier tranche 2022</t>
  </si>
  <si>
    <t>Collège Jean Moulin à Rouffach : rénovation thermique</t>
  </si>
  <si>
    <t>Collège Théodore Monod à Ottmarsheim : remplacement des menuiseries extérieures</t>
  </si>
  <si>
    <t>Collège Gérard de Nerval à Village Neuf : rénovation des toitures</t>
  </si>
  <si>
    <t>Collège Adélaïde Hautval à Ferrette : réfection de la toiture de la demi-pension et de l'administration</t>
  </si>
  <si>
    <t>Collège Victor Schoelcher à Ensisheim : réfection globale des toitures terrasses</t>
  </si>
  <si>
    <t>Collège des Deux Rives à Rhinau : rénovation du réseau de chauffage et de ventilation</t>
  </si>
  <si>
    <t>Collège Louise Weiss de Strasbourg : isolation thermique des logements</t>
  </si>
  <si>
    <t>Collège du Bernstein à Dambach-la-Ville : rénovation thermique</t>
  </si>
  <si>
    <t>88 - Conseil départemental des Vosges</t>
  </si>
  <si>
    <t>Travaux d’Améliorations thermiques divers aux collèges de SENONES et VITTEL</t>
  </si>
  <si>
    <t>Améliorations thermiques au collège le TERTRE</t>
  </si>
  <si>
    <t>Réfection clos et couvert Collège de Bruyères</t>
  </si>
  <si>
    <t>Modification système chauffage et climatisation des archives départementales</t>
  </si>
  <si>
    <t>Rénovation thermique du Siège du Conseil Départemental</t>
  </si>
  <si>
    <t>Réfection des réseaux de chauffage et isolation des façades du collège de RAON l’ETAPE</t>
  </si>
  <si>
    <t>Réhabilitation globale du collège le SOUHAIT à SAINT DIE DES VOSGES</t>
  </si>
  <si>
    <t>Réhabilitation du collège de Monthureux sur SAONE</t>
  </si>
  <si>
    <t>Département de la Moselle</t>
  </si>
  <si>
    <t>Rénovation thermique – Amélioration énergétique du bâtiment des unités techniques départementales de Rémelfing</t>
  </si>
  <si>
    <t>Rénovation thermique – Amélioration énergétique de 11 sites du patrimoine départemental</t>
  </si>
  <si>
    <t>Conseil départemental de la Mayenne</t>
  </si>
  <si>
    <t>Collège Maurice Genevoix à Meslay du Maine – Mise en œuvre de panneaux photovoltaïques</t>
  </si>
  <si>
    <t>Collège Léo Ferré à Ambrières les Vallées – Mise en œuvre de panneaux photovoltaïques</t>
  </si>
  <si>
    <t>Collège Alain Gerbault à Laval - Transformations énergétiques avec isolation par l’extérieur des façades Mise en œuvre de panneaux photovoltaïques</t>
  </si>
  <si>
    <t>Collège de Misedon à Port-Brillet - Transformations énergétiques avec isolation par l’extérieur des façades Mise en œuvre de panneaux photovoltaïques</t>
  </si>
  <si>
    <t>Maison de l’habitat à Laval – Travaux d’amélioration énergétique et de requalification du hall d’entrée</t>
  </si>
  <si>
    <t>Laboratoire départemental d'analyses de la Mayenne – remplacement des chaudières</t>
  </si>
  <si>
    <t>collège Sévigné à Mayenne : remplacement des chaudières</t>
  </si>
  <si>
    <t>Remplacement des menuiseries et amélioration de la performance énergétique de l’hotel départemental</t>
  </si>
  <si>
    <t>Conseil Départemental de la Sarthe</t>
  </si>
  <si>
    <t>Restructuration avec extension du collège Pierre Belon à Cérans-Foulletourte</t>
  </si>
  <si>
    <t>Rénovation énergétique du collège Georges Desnos à La Ferté Bernard</t>
  </si>
  <si>
    <t>Conseil départemental de la Vendée</t>
  </si>
  <si>
    <t>Extension et restructuration complète de la demi-pension du collège Gaston Chaissac à Pouzauges</t>
  </si>
  <si>
    <t>Restructuration de la demi-pension du collège Jean Monnet aux Sables d’Olonne</t>
  </si>
  <si>
    <t>Extension en remplacement de modulaires existants et amélioration de l’enveloppe de l’existant de la MDSF des Herbiers</t>
  </si>
  <si>
    <t>Aménagement des chaufferies du Pôle Social et de la maison des sports de la Roche sur Yon</t>
  </si>
  <si>
    <t>Imprimerie de la Roche sur Yon (déshumidificateur, climatisation, pompe à chaleur)</t>
  </si>
  <si>
    <t>Conseil départemental de Loire Atlantique</t>
  </si>
  <si>
    <t xml:space="preserve">Réhabilitation énergétique des bâtiments administratifs Sully 1 </t>
  </si>
  <si>
    <t>Réhabilitation du Collège public Nantes Centre (ex-Vial)</t>
  </si>
  <si>
    <t>Amélioration énergétique d bâtiments public (administratifs et scolaires) en 2021</t>
  </si>
  <si>
    <t>Conseil départemental du Maine-et-Loire</t>
  </si>
  <si>
    <t>Remplacement des menuiseries extérieures aux collèges Gironde, Cousteau et Rabelais</t>
  </si>
  <si>
    <t>Réfection des chaufferies des collèges Jean Rostand, Lucien Millet et Chateaucoin</t>
  </si>
  <si>
    <t>Rénovation des menuiseries du bâtiment Célestin Port et rénovation énergétique du bâtiment Jean Sauvage</t>
  </si>
  <si>
    <t>Remplacement des menuiseries extérieures du collège Jean Monnet</t>
  </si>
  <si>
    <t>Réfection des toitures terrasses des collèges Anjou Bretagne et La Venaiserie</t>
  </si>
  <si>
    <t>Conseil départemental des Côtes d’Armor</t>
  </si>
  <si>
    <t>Rénovation énergétique du bâtiment B (Abel Violette) sur le site de la Maison du Département – commune de Saint-Brieuc</t>
  </si>
  <si>
    <t>Rénovation énergétique du collège « Du Penker » - commune de Plestin les Grèves</t>
  </si>
  <si>
    <t>Rénovation énergétique du Centre d'Etudes et de Valorisation des Algues (CEVA) - Commune de Pleubian</t>
  </si>
  <si>
    <t>Conseil départemental d'Ille et Vilaine</t>
  </si>
  <si>
    <t xml:space="preserve">TRAVAUX DE RESTRUCTURATION AVEC GAIN ENERGETIQUE - Collège de PACÉ - Restructuration - Extension </t>
  </si>
  <si>
    <t xml:space="preserve">REMPLACEMENT LUMINAIRES ET OPTIMISATION DES COMMANDES D'ECLAIRAGE - CIS BAIN DE BRETAGNE </t>
  </si>
  <si>
    <t>REMPLACEMENT LUMINAIRES ET OPTIMISATION DES COMMANDES D'ECLAIRAGE - Collège Échange à RENNES</t>
  </si>
  <si>
    <t>REMPLACEMENT LUMINAIRES ET OPTIMISATION DES COMMANDES D'ECLAIRAGE - Collège T, Monod à VERN-SUR-SEICHE</t>
  </si>
  <si>
    <t>REMPLACEMENT LUMINAIRES ET OPTIMISATION DES COMMANDES D'ECLAIRAGE - Collège DINARD</t>
  </si>
  <si>
    <t>REMPLACEMENT LUMINAIRES ET OPTIMISATION DES COMMANDES D'ECLAIRAGE - Collège F. Brune PLEINE-FOUGERES</t>
  </si>
  <si>
    <t>REMPLACEMENT LUMINAIRES ET OPTIMISATION DES COMMANDES D'ECLAIRAGE - CDAS de JANZÉ</t>
  </si>
  <si>
    <t>REMPLACEMENT LUMINAIRES ET OPTIMISATION DES COMMANDES D'ECLAIRAGE - Collège de COMBOURG</t>
  </si>
  <si>
    <t>MISE EN PLACE DE GTC dans 4 collèges dont le collège de La Mézière, de Montauban de Bretagne, des Gayeulles à Rennes et d’Échange à Rennes.</t>
  </si>
  <si>
    <t>Remplacement luminaires et optimisation des commandes d'éclairage dans 6 collèges : Angèle Vannier à Saint Brice - Mahatma Gandhi à Fougères - Louis Guilloux à Montfort - Jean Moulin à Saint Jacques - André Récipon à Orgères - Morvan Lebesque à Mordelles</t>
  </si>
  <si>
    <t>Mise en place de GTC aux archives départementales et dans 5 collèges</t>
  </si>
  <si>
    <t>TRAVAUX DE RESTRUCTURATION AVEC GAIN ENERGETIQUE - Collège de VAL D’ANAST - Restructuration - Extension - Tranche n°1</t>
  </si>
  <si>
    <t>Conseil Départemental du Finistère</t>
  </si>
  <si>
    <t>Rénovation thermique Maison des solidarité à Quimper</t>
  </si>
  <si>
    <t>Rénovation collège Mendès-France à Morlaix</t>
  </si>
  <si>
    <t>Programme de rénovation des chaufferies des collèges (14)</t>
  </si>
  <si>
    <t>Rénovation CDAS Saint-Marc à Brest</t>
  </si>
  <si>
    <t>Rénovation de l’écomusée des Monts d’Arrée à Commana</t>
  </si>
  <si>
    <t>Conseil départemental du Morbihan</t>
  </si>
  <si>
    <t>Programme de remplacement de chaudières fuel par des installations de bois (granulés) - Collèges de Josselin et de Rohan</t>
  </si>
  <si>
    <t>Programme de remplacement de chaudières fuel par des installations de bois (granulés) - Collèges de Guéméné sur Scorff et de Mauron</t>
  </si>
  <si>
    <t>Rénovation thermique du collège de Malansac</t>
  </si>
  <si>
    <t>Rénovation thermique du collège de Ploërmel</t>
  </si>
  <si>
    <t>Conseil départemental De la Charente</t>
  </si>
  <si>
    <t>Rénovation énergétique du centre routier départemental
De Champniers</t>
  </si>
  <si>
    <t>Programme de rénovation énergétique du patrimoine bâtimentaire
Du département</t>
  </si>
  <si>
    <t>Rénovation énergétique des agences départementales de
l’aménagement d’Aigre et de Jarnac</t>
  </si>
  <si>
    <t>Conseil départemental de la Charente-Maritime</t>
  </si>
  <si>
    <t>Rénovation / optimisation des équipements de chauffage - ventilation du Collège Jean Hay - Marennes</t>
  </si>
  <si>
    <t>Remplacement / optimisation des équipements de chauffage - rafraîchissement - Maison de la Charente-Maritime Saintonge Romane - SAINTES</t>
  </si>
  <si>
    <t>Rénovation énergétique du Collège Edgard Quinet - SAINTES</t>
  </si>
  <si>
    <t>Optimisation des équipements de chauffage du Gymnase - Collège L’Ouche des Carmes – AULNAY DE SAINTONGE</t>
  </si>
  <si>
    <t>Optimisation des équipements de chauffage - Maison de la Charente-Maritime Pays Rochelais Ré Aunis – LA ROCHELLE</t>
  </si>
  <si>
    <t>Remplacement des menuiseries extérieures et volets roulants du Collège Aliénor Atlantique</t>
  </si>
  <si>
    <t>Travaux de menuiserie extérieure au Collège Maurice Calmel à Marans</t>
  </si>
  <si>
    <t>Travaux sur les volets roulants du Collège Marc Jeanjean à Matha</t>
  </si>
  <si>
    <t>Remplacement des menuiseries au Collège Pierre Loti à Rochefort</t>
  </si>
  <si>
    <t>Pose de volets roulants motorisant solaire au Collège Edouard Grimaux à Rochefort</t>
  </si>
  <si>
    <t>Travaux de menuiserie extérieure du Collège Eugène Fromentin à La Rochelle</t>
  </si>
  <si>
    <t>Réfection de la toiture de la demi-pension du Collège Emile Zola à Royan</t>
  </si>
  <si>
    <t>Remplacement des volets roulants au Collège Bernard Roussillon à Saint Aigulin</t>
  </si>
  <si>
    <t>Réfection des toitures terrasses des logements du Collège Maurice Chastang à Saint Genis de Saintonge</t>
  </si>
  <si>
    <t>Travaux de reprise d'étanchéité au Collège André Albert à Saujon</t>
  </si>
  <si>
    <t>Pose de stores occultant au Collège La Fayette à Rochefort</t>
  </si>
  <si>
    <t>Rénovation énergétique du collège Beauregard à Burie</t>
  </si>
  <si>
    <t>Rénovation énergétique du collège Fernand Garandeau à la Tremblade</t>
  </si>
  <si>
    <t>Centre sportif de Boyardville</t>
  </si>
  <si>
    <t>Réfection de l’étanchéité de la toiture terrasse du collège A Malraux à Châtelaillon Plage</t>
  </si>
  <si>
    <t>Réfection de l’étanchéité de la toiture terrasse du collège de la Trézence à Loulay</t>
  </si>
  <si>
    <t>Conseil départemental de la Corrèze</t>
  </si>
  <si>
    <t>Travaux d’amélioration de la performance énergétique entrepris dans plusieurs collèges (isolation sous-face planchers et plenum, changement d’huisseries et installation de LED) : 3 sur Brive (Jean-Lurçat, Jean Moulin et Rollinat
1 sur Tulle (Victor Hugo) + objat, Uzerche, Larche, Meymac, egletons et Seilhac</t>
  </si>
  <si>
    <t>Réhabilitation du bâtiment qui abrite l’internat du collège d’Allassac (volet rénovation énergétique)</t>
  </si>
  <si>
    <t>Rénovation et restructuration d’ensemble du collège d’Argentat sur Dordogne (1ère phase)</t>
  </si>
  <si>
    <t>Acquisition de matériel et équipement destinés au pilotage et à la régulation des systèmes de chauffage sur le patrimoine immobilier départemental (en particulier 24 collèges)</t>
  </si>
  <si>
    <t>Conseil départemental de la Creuse</t>
  </si>
  <si>
    <t>Collège de Dun le Palestel – Rénovation énergétique et mise en accessibilité</t>
  </si>
  <si>
    <t>Centre de vacances de Super-Besse – Création d’une chaufferie Biomasse</t>
  </si>
  <si>
    <t>Collège de Crocq – Création d’une chaufferie Biomasse</t>
  </si>
  <si>
    <t>Conseil départemental de la Dordogne</t>
  </si>
  <si>
    <t>Construction d’une chaufferie bois au collège La Roche Beaulieu à Annesse-et-Beaulieu</t>
  </si>
  <si>
    <t>Travaux d’isolation thermique des façades du collège Aliénor d4aquitaine à Brantôme</t>
  </si>
  <si>
    <t>Travaux d’isolation thermique des façades du collège Clos Chassaing à Périgueux</t>
  </si>
  <si>
    <t>Travaux d’isolation thermique des façades du collège Jacques Prévert à Bergerac</t>
  </si>
  <si>
    <t>Travaux d’isolation thermique des façades du collège Léonce Bourliaguet  à Thiviers</t>
  </si>
  <si>
    <t>Conseil Départemental de la Haute-Vienne</t>
  </si>
  <si>
    <t>Transition énergétique – Remplacement des chaufferies obsolètes</t>
  </si>
  <si>
    <t>Rénovation thermique – Collège de Pierre-Buffière</t>
  </si>
  <si>
    <t>Rénovation thermique – Collège de Saint-Sulpice-Les-Feuilles</t>
  </si>
  <si>
    <t>Rénovation thermique – Collège Pierre de Ronsard</t>
  </si>
  <si>
    <t>Transition énergétique – l'installation de modules photovoltaïques sur les bâtiments départementaux en vue d'augmenter la part d'énergies renouvelables produite et de parvenir à une auto-consommation des bâtiments concernés.</t>
  </si>
  <si>
    <t>Rénovation énergétique – Collège Maurois</t>
  </si>
  <si>
    <t>Rénovation énergétique – Collège de Bellac</t>
  </si>
  <si>
    <t>Conseil Départemental de la Vienne</t>
  </si>
  <si>
    <t>Isolation Thermique par l'Extérieur (ITE) et remplacement des menuiseries extérieures Collège Arsène Lambert LENCLOITRE</t>
  </si>
  <si>
    <t>ITE et remplacement des menuiseries extérieures Collège Jean Macé CHATELLERAULT</t>
  </si>
  <si>
    <t>ITE, remplacement des menuiseries extérieures et réfection des reseaux de chauffage Collège Bellevue DANGE SAINT ROMAIN</t>
  </si>
  <si>
    <t>ITE et remplacement des menuiseries extérieures Collège Jean Moulin POITIERS</t>
  </si>
  <si>
    <t>Isolation de la toiture des bureaux Archives Départementales POITIERS</t>
  </si>
  <si>
    <t>Isolation de la toiture des locaux sociaux du Centre d'Exploitation des routes NEUVILLE DE POITOU</t>
  </si>
  <si>
    <t>Conseil départemental de Lot-et-Garonne</t>
  </si>
  <si>
    <t>Rénovation thermique du collège Anatole France à Villeneuve-sur-Lot</t>
  </si>
  <si>
    <t>Rénovation thermique du Centre médico-social de Tonneins</t>
  </si>
  <si>
    <t>Rénovation thermique du collège Paul Dangla à Agen</t>
  </si>
  <si>
    <t>Rénovation thermique du Foyer de l’enfance Balade à Pont du Casse</t>
  </si>
  <si>
    <t>Rénovation thermique du collège Joseph Chaumié d’Agen</t>
  </si>
  <si>
    <t>Conseil départemental des Deux-Sèvres</t>
  </si>
  <si>
    <t>Isolation des collèges de Mazières en Gâtine, La Crèche et St Varent</t>
  </si>
  <si>
    <t>Rénovation thermique des réseaux de chauffage pour les collèges de Mauzé sur le Mignon et Brioux sur Boutonne</t>
  </si>
  <si>
    <t>Remplacement de la chaudière du collège de Frontenay Rohan Rohan</t>
  </si>
  <si>
    <t>Amélioration thermique des menuiseries du collège de Cerizay</t>
  </si>
  <si>
    <t>Mise en place d'ombrières photovoltaïques sur des sites départementaux</t>
  </si>
  <si>
    <t>Conseil départemental des Landes</t>
  </si>
  <si>
    <t>Rénovation énergétique de l’ensemble du bâtiment Poyferré à Mont-de-Marsan</t>
  </si>
  <si>
    <t>Rénovation énergétique des collèges Jean Moulin à Saint Paul les Dax et Rosa Parks à Pouillon</t>
  </si>
  <si>
    <t>Conseil départemental des Pyrénées-Atlantiques</t>
  </si>
  <si>
    <t>Rénovation énergétique du CDEF d’Anglet</t>
  </si>
  <si>
    <t>Restructuration et rénovation énergétique du collège d’Orthez</t>
  </si>
  <si>
    <t>Conseil départemental Gironde</t>
  </si>
  <si>
    <t>Rénovation énergétique CES JEAN JAURES – CENON</t>
  </si>
  <si>
    <t>Rénovation énergétique CES EDOUARD VAILLANT – BORDEAUX</t>
  </si>
  <si>
    <t>Rénovation énergétique CES JEAN AURIAC – ARVEYRES</t>
  </si>
  <si>
    <t>Rénovation énergétique CES TOULOUSE LAUTREC</t>
  </si>
  <si>
    <t>Rénovation énergétique CES JULES FERRY – MERIGNAC</t>
  </si>
  <si>
    <t>BIBLIO GIRONDE Relocalisation siège - travaux de réhabilitation énergétique .</t>
  </si>
  <si>
    <t>09</t>
  </si>
  <si>
    <t>Conseil départemental de l’Ariège</t>
  </si>
  <si>
    <t>installation d’une chaufferie bois et d’un réseau de chaleur au collège Mario Beulaygue d’Ax-Les-Thermes</t>
  </si>
  <si>
    <t>isolation thermique par l’extérieur du collège Louis Pasteur de Lavelanet</t>
  </si>
  <si>
    <t>11</t>
  </si>
  <si>
    <t>Conseil départemental de l’Aude</t>
  </si>
  <si>
    <t>Isolation du collège Victor Hugo à Narbonne</t>
  </si>
  <si>
    <t>Rénovation énergétique de l’hôtel du Département</t>
  </si>
  <si>
    <t>Changement du système de chauffage du collège de Sigean</t>
  </si>
  <si>
    <t>Rénovation énergétique ex-bâtiment de la Direction de l’Agriculture (DDAF)</t>
  </si>
  <si>
    <t>implantation d’ombrières photovoltaÏques sur le parking du Conseil Départemental</t>
  </si>
  <si>
    <t>rénovation énergétique de la division territorial de Lagrasse</t>
  </si>
  <si>
    <t xml:space="preserve">Isolation par l’extérieur du collège Gaston Bonheur à Trèbes </t>
  </si>
  <si>
    <t>Reconstruction complète du Collège Alain Carcassonne</t>
  </si>
  <si>
    <t xml:space="preserve">Isolation par l’extérieur du collège Montesquieu à Narbonne </t>
  </si>
  <si>
    <t>12</t>
  </si>
  <si>
    <t>Conseil départemental de l’Aveyron</t>
  </si>
  <si>
    <t>rénovation de la production de chauffage au collège de Baraqueville</t>
  </si>
  <si>
    <t>rénovation de la production de chauffage sur la chaufferie Sarrus à Rodez</t>
  </si>
  <si>
    <t>remplacement des anciennes menuiseries du collège Pont de Salars</t>
  </si>
  <si>
    <t>isolation toiture du collège Naucelle</t>
  </si>
  <si>
    <t>Installation de protections solaires au centre Foch et immeuble 33 à Rodez</t>
  </si>
  <si>
    <t>remplacement luminaires par LED cité scolaire Saint Afrique</t>
  </si>
  <si>
    <t>remplacement luminaires par LED hôtel du département</t>
  </si>
  <si>
    <t>remplacement luminaires par LED collège de Rieupeyroux</t>
  </si>
  <si>
    <t xml:space="preserve">remplacement luminaires par LED collège de Jean Moulin </t>
  </si>
  <si>
    <t>remplacement luminaires par LED collège de Decazeville</t>
  </si>
  <si>
    <t>remplacement luminaires par LED collège de Séverac</t>
  </si>
  <si>
    <t>isolation de la toiture du collège Rignac</t>
  </si>
  <si>
    <t>isolation de la toiture du centre d’exploitation de la Cavalerie</t>
  </si>
  <si>
    <t>isolation de la toiture du centre d’exploitation de Salles Curan</t>
  </si>
  <si>
    <t>remplacement de luminaires par LED dans bâtiment du centre administratif Foch à Rodez et bornes de recharge parking</t>
  </si>
  <si>
    <t>menuiseries immeuble Paraire Rodez</t>
  </si>
  <si>
    <t>menuiseries centre culturel Rodez</t>
  </si>
  <si>
    <t>menuiseries collège Séverac</t>
  </si>
  <si>
    <t>menuiseries immeuble Mazenq</t>
  </si>
  <si>
    <t>isolation toiture du centre d’exploitation de Laguiole</t>
  </si>
  <si>
    <t>isolation toiture du collège Jean Moulin à Rodez</t>
  </si>
  <si>
    <t>remplacement du système de production de chauffage au collège Cossé Millau</t>
  </si>
  <si>
    <t>remplacement des menuiseries à l’hôtel département</t>
  </si>
  <si>
    <t>Maison Gasq</t>
  </si>
  <si>
    <t>système de supervision de chauffage et éclairage dans plusieurs sites à Rodez</t>
  </si>
  <si>
    <t>collège Fabre à Rodez – menuiseries</t>
  </si>
  <si>
    <t>centre d’exploitation de Saint Amans des Côts</t>
  </si>
  <si>
    <t>mise en place de bornes de recharges sur des places de parkings</t>
  </si>
  <si>
    <t>collège Saint Affrique – remplacement menuiseries extérieures</t>
  </si>
  <si>
    <t>remplacement des menuiseries extérieures collège Séverac d’Aveyron</t>
  </si>
  <si>
    <t>remplacement des menuiseries d’un bâtiment – Monument Historique</t>
  </si>
  <si>
    <t>isolation et réfection étanchéité toiture, Centre culturel et Archives Départementales à Rodez</t>
  </si>
  <si>
    <t>Isolation et aménagement d’un espace d’accueil pédagogique et d’animation, - site conservatoire Régional du Châtaigner</t>
  </si>
  <si>
    <t>34</t>
  </si>
  <si>
    <t>Conseil départemental de l’Hérault</t>
  </si>
  <si>
    <t>rénovation et réhabilitation thermique du collège du Crès – 2ème tranche</t>
  </si>
  <si>
    <t>isolation des façades du collège A. Savary à St Mathieu de Tréviers</t>
  </si>
  <si>
    <t>isolation de toitures du collège des Garrigues à Montpellier</t>
  </si>
  <si>
    <t>isolation des façades du collège Georges Brassens à Lattes</t>
  </si>
  <si>
    <t>isolation des façades du collège Frédéric Mistral à Lunel</t>
  </si>
  <si>
    <t>installation centrale photovoltaïque en autonomie à l'UPC de Fabrèges</t>
  </si>
  <si>
    <t>installation d’une centrale photovoltaïque en autoconsommation au collège de St Chinian</t>
  </si>
  <si>
    <t>Alco 2</t>
  </si>
  <si>
    <t>31</t>
  </si>
  <si>
    <t>Conseil départemental de la Haute-Garonne</t>
  </si>
  <si>
    <t>rénovation thermique du collège Alain Savary situé à Fronton</t>
  </si>
  <si>
    <t>48</t>
  </si>
  <si>
    <t>Conseil départemental de la Lozère</t>
  </si>
  <si>
    <t>aménagement de la Maison Départementale des Sports</t>
  </si>
  <si>
    <t>aménagement des locaux de l’unité et du centre technique de Chanac</t>
  </si>
  <si>
    <t>Raccordement de l’immeuble Brourillon Chaptal au réseau de chaleur communal</t>
  </si>
  <si>
    <t>82</t>
  </si>
  <si>
    <t>Conseil départemental de Tarn-et-Garonne</t>
  </si>
  <si>
    <t>rénovation ancienne caserne de gendarmerie Gambetta</t>
  </si>
  <si>
    <t>programme de réhabilitation thermique dans les gendarmeries</t>
  </si>
  <si>
    <t>collège Jean-Honoré Fragonard à Nègrepelisse</t>
  </si>
  <si>
    <t>collège Pierre Darasse à Caussade</t>
  </si>
  <si>
    <t>rénovation thermique et mise aux normes de la médiathèque départementale</t>
  </si>
  <si>
    <t>rénovation du système de chaufferie et climatisation de l’hôtel du département</t>
  </si>
  <si>
    <t>66</t>
  </si>
  <si>
    <t>Conseil départemental des des Pyrénées-Orientales</t>
  </si>
  <si>
    <t>isolation locaux UAE et remplacement des menuiseries</t>
  </si>
  <si>
    <t>remplacement des châssis pour améliorer l’isolation du bâtiment pôle scientifique et technologique du collège Pierre Fouché à IIIe sur Têt</t>
  </si>
  <si>
    <t>Reprise étanchéité des toitures, imperméabilité à l’air, reprise des menuiseries extérieures, remplacement mode de chauffage des salles de musique et gymnase du collège Jean Mermoz à Saint Laurent de la Salanque</t>
  </si>
  <si>
    <t>Traitement du clos et couvert avec amélioration de l’isolation et de l’étanchéité du bâtiment de la SEGPA et du RdC du bâtiment d’enseignement du collège Joseph Sébastien Pons à Perpignan</t>
  </si>
  <si>
    <t>Remplacement des menuiseries extérieures du bâtiment restauration et atelier SEGPA du collège Joffre à Rivesaltes</t>
  </si>
  <si>
    <t>Isolation des combles sous toiture du collège Joseph Calvet à Saint Paul de Fenouillet</t>
  </si>
  <si>
    <t>Amélioration de l’isolation et de l’étanchéité des bâtiments du collège Jean Moulin à Perpignan</t>
  </si>
  <si>
    <t>Amélioration de l’isolation et de l’étanchéité des bâtiments du collège Jean Moulin à Arles sur Tech</t>
  </si>
  <si>
    <t>Remplacement d’une chaudière et traitement d’une étanchéité avec isolation des combles du collège Cerdanya à Bourg Madame</t>
  </si>
  <si>
    <t>Traitement de l’étanchéité et remplacement des menuiseries extérieures de la totalité des bâtiments d’enseignement du collège Saint Exupéry à Perpignan</t>
  </si>
  <si>
    <t>Isolation du sous-plafond du 2ème étage du Dispensaire à Perpignan, régulation centralisée, éclairage basse consommation, isolation de 2 toitures terrasses</t>
  </si>
  <si>
    <t>Isolation des bâtiments administration, pouponnière et internat à l’IDEA du moulin à vent à Perpignan</t>
  </si>
  <si>
    <t>Isolation de l’atelier montagne, du garage, du magasin de la base de vie de Saillagouse</t>
  </si>
  <si>
    <t>remplacement des menuiseries extérieures des étages du bâtiment de l’ancien CFA de Perpignan</t>
  </si>
  <si>
    <t>remplacement d’une chaudière par une chaudière à condensation au collège la Garrigole à Perpignan</t>
  </si>
  <si>
    <t>isolation magasin Parc Panchot à Perpignan</t>
  </si>
  <si>
    <t xml:space="preserve">changement des menuiseries extérieures et isolation des combles de l’hôtel du département </t>
  </si>
  <si>
    <t>isolation thermique extérieure et remplacement des menuiseries du collège Jean Amade à Céret</t>
  </si>
  <si>
    <t>isolation des ateliers Panchot à Perpignan</t>
  </si>
  <si>
    <t xml:space="preserve">isolation atelier agence routière Saillagouse </t>
  </si>
  <si>
    <t>Conseil départemental des Hautes-Pyrénées</t>
  </si>
  <si>
    <t>rénovation thermique du collège Voltaire à Tarbes</t>
  </si>
  <si>
    <t>Remplacement des chaudières du collège voltaire à Tarbes</t>
  </si>
  <si>
    <t>rénovation thermique des logements de la gendarmerie Charraz à Tarbes</t>
  </si>
  <si>
    <t>rénovation thermique du collège Gaston Fébus à Lannemezan</t>
  </si>
  <si>
    <t xml:space="preserve">rénovation thermique du collège du Val d'Arros à Tournay </t>
  </si>
  <si>
    <t xml:space="preserve">rénovation énergétique et extension de la demi pension du collège Beaulieu à St Laurent de Neste </t>
  </si>
  <si>
    <t>remplacement des chaudières de la cité scolaire Sarsan à Lourdes</t>
  </si>
  <si>
    <t>équipement photovoltaïque</t>
  </si>
  <si>
    <t>30</t>
  </si>
  <si>
    <t>Conseil départemental du Gard</t>
  </si>
  <si>
    <t>rénovation énergétique du collège du Mont Duplan à Nîmes</t>
  </si>
  <si>
    <t>rénovation énergétique du collège Les Fontaines à Bouillargues</t>
  </si>
  <si>
    <t>rénovation énergétique du collège Jules Verne à Nîmes</t>
  </si>
  <si>
    <t xml:space="preserve">rénovation énergétique du bâtiment de la Direction de l’informatique et des systèmes d’information à Nîmes </t>
  </si>
  <si>
    <t>rénovation énergétique du centre médico-social de Picatié à Nîmes</t>
  </si>
  <si>
    <t>rénovation énergétique du bâtiment de la Direction du livre et de la lecture</t>
  </si>
  <si>
    <t>rénovation énergétique du bâtiment A du site du Mas de Boudan à Nîmes</t>
  </si>
  <si>
    <t>rénovation énergétique du laboratoire d’analyse de Nîmes</t>
  </si>
  <si>
    <t xml:space="preserve">rénovation énergétique des bâtiments de l’unité territoriale des routes </t>
  </si>
  <si>
    <t>32</t>
  </si>
  <si>
    <t>Conseil départemental du Gers</t>
  </si>
  <si>
    <t>travaux de création d’ombrières photovoltaïques sur le site de l’hôtel du département</t>
  </si>
  <si>
    <t>travaux d ‘amélioration des conditions d’accessibilité et de rénovation énergétique au collège Édouard Lartet à Gimont</t>
  </si>
  <si>
    <t>travaux de remplacement de menuiseries et confort thermique à l'INSPE</t>
  </si>
  <si>
    <t>46</t>
  </si>
  <si>
    <t>Conseil départemental du Lot</t>
  </si>
  <si>
    <t xml:space="preserve">réhabilitation des archives départementales – Volet énergétique </t>
  </si>
  <si>
    <t>réfection des menuiseries extérieures et isolation des toitures du collège de Saint-Céré</t>
  </si>
  <si>
    <t>installation d’une chaufferie bois au collège de Bagnac-sur-Célé</t>
  </si>
  <si>
    <t>isolation et menuiserie extérieur des façades des logements du collège de Lacapelle-Marival</t>
  </si>
  <si>
    <t>réfection des menuiseries extérieures du collège de Prayssac</t>
  </si>
  <si>
    <t>installation d’une chaufferie bois au collège de Latronquière</t>
  </si>
  <si>
    <t>remplacement des menuiseries extérieures à la caserne de gendarmerie Veissières à Cahors</t>
  </si>
  <si>
    <t>81</t>
  </si>
  <si>
    <t>Conseil départemental du Tarn</t>
  </si>
  <si>
    <t>rénovation énergétique de 13 collèges ( remplacement des menuiseries extérieures )</t>
  </si>
  <si>
    <t xml:space="preserve">rénovation énergétique des locaux du Conseil Département </t>
  </si>
  <si>
    <t>rénovation de 3 centres d’exploitation à Brassac, Montredon-Labessonié, Vabre</t>
  </si>
  <si>
    <t xml:space="preserve">rénovation de 4 centres d’exploitation à Saint-Juèry, </t>
  </si>
  <si>
    <t>amélioration de l’autonomie énergétique des collèges (déploiement de panneaux photovolttaiques - 1er tranche)</t>
  </si>
  <si>
    <t>équipements photovoltaïques collège</t>
  </si>
  <si>
    <t>CONSEIL DEPARTEMENTAL 42</t>
  </si>
  <si>
    <t>Archives départementales de la Loire à Saint Etienne</t>
  </si>
  <si>
    <t>CD 03</t>
  </si>
  <si>
    <t>changement de trois chaudières du collège George SAND</t>
  </si>
  <si>
    <t>CD 63</t>
  </si>
  <si>
    <t>CIR La Tour d'Auvergne - Remplacement de chaudière fioul par de l'énergie bas carbone dans les Centres d'Interventions Routiers</t>
  </si>
  <si>
    <t>CIR Olliergues-Marat - Remplacement de chaudière fioul par de l'énergie bas carbone dans les Centres d'Interventions Routiers</t>
  </si>
  <si>
    <t>CIR St-Germain-l'Herm - Remplacement de chaudière fioul par de l'énergie bas carbone dans les Centres d'Interventions Routiers</t>
  </si>
  <si>
    <t xml:space="preserve">Collège Aristide Briand à Saint Etienne Terrenoire </t>
  </si>
  <si>
    <t>Collège d’Aubière Réfection de l’étanchéité de l’ensemble des toitures</t>
  </si>
  <si>
    <t>1</t>
  </si>
  <si>
    <t>CD 01</t>
  </si>
  <si>
    <t>COLLEGE de l'ALBARINE DE SAINT-RAMBERT-en-BUGEY</t>
  </si>
  <si>
    <t>Collège G.Philippe à Clermont-Ferrand remplacement des menuiseries sur totalité des bâtiments + 1ère tranche d'ITE</t>
  </si>
  <si>
    <t>contrôle et régulation des systèmes de chauffage dans 52 bâtiments départementaux</t>
  </si>
  <si>
    <t>diagnostics thermiques et énergétiques sur les grands bâtiments</t>
  </si>
  <si>
    <t>CHATILLON S/CLUSES</t>
  </si>
  <si>
    <t>Hébergement des MNA – Chatillon sur Cluses</t>
  </si>
  <si>
    <t>PLATEAU D’ASSY</t>
  </si>
  <si>
    <t>Hébergement des MNA – Plateau d’Assy</t>
  </si>
  <si>
    <t>Hotel du Département _ remplacement des menuiseries sur la totalité des bâtiments et ITE sur bâtiment Nord</t>
  </si>
  <si>
    <t>installation d’une chaudière bois au collège des Chenevières</t>
  </si>
  <si>
    <t>installation de deux chaudières au collège Anne de BEAUJEU</t>
  </si>
  <si>
    <t>CD 73</t>
  </si>
  <si>
    <t>isolation extérieure et installation d’une chaudière bois au collège de Bozel</t>
  </si>
  <si>
    <t>modernisation des systèmes d’éclairage dans les bâtiments départementaux</t>
  </si>
  <si>
    <t>modernisation des systèmes d’éclairage dans les collèges</t>
  </si>
  <si>
    <t>modernisation du système de chauffage de l’antenne de Montluçon</t>
  </si>
  <si>
    <t>modernisation du système de chauffage du BDQE</t>
  </si>
  <si>
    <t>THONES</t>
  </si>
  <si>
    <t>Reconstruction de la ½ pension du collège – Thônes</t>
  </si>
  <si>
    <t>PASSY</t>
  </si>
  <si>
    <t>Reconstruction et réhabilitation collège Varens – Passy</t>
  </si>
  <si>
    <t>Reconstruction logements vétustes collège Clergeon – Rumilly</t>
  </si>
  <si>
    <t>Conseil départemental de la Drôme</t>
  </si>
  <si>
    <t>Réfection des installations de chauffage du collège André Cotte à Saint Vallier (rue Picpus)</t>
  </si>
  <si>
    <t>SCIONZIER</t>
  </si>
  <si>
    <t>Réhabilitation collège JJ Gallay - Scionzier</t>
  </si>
  <si>
    <t>CD 43</t>
  </si>
  <si>
    <t>Réhabilitation d’un ancien site de La Poste en vue de la création d’une Maison départementale de l’autonomie</t>
  </si>
  <si>
    <t>remplacement de la chaudière de l’hôtel de Rochefort</t>
  </si>
  <si>
    <t>Remplacement des chaudières au collège Marc Bloch à Cournon d’Auvergne</t>
  </si>
  <si>
    <t>remplacement des chaudières dans cinq collèges</t>
  </si>
  <si>
    <t>Rénovation de la toiture du collège Baptiste Bascourlegue à St-Gervais d’auvergne</t>
  </si>
  <si>
    <t>rénovation du système de chauffage du laboratoire d’analyses départemental</t>
  </si>
  <si>
    <t>rénovation du traitement d’air (VMC) de l’hôtel du Département</t>
  </si>
  <si>
    <t>Rénovation énergétique Collège Louis Vuitton à ST TRIVIER DE COURTES</t>
  </si>
  <si>
    <t>Rénovation énergétique Collège Marcel Anthonioz à DIVONNE LES BAINS</t>
  </si>
  <si>
    <t>rénovation énergétique de la maison des solidarités départementales à Montluçon</t>
  </si>
  <si>
    <t xml:space="preserve">Rénovation énergétique du Collège du Valromey à ARTEMARE </t>
  </si>
  <si>
    <t xml:space="preserve">Rénovation énergétique multiples collèges COLLÈGE Marcel Aymé à DAGNEUX ; COLLÈGE George Sand à PONT DE VEYLE ; COLLÈGE Georges Charpak à GEX ; COLLÈGE Lucie Aubrac à CEYZERIAT ; COLLÈGE Jean Rostand à ARBENT ;  COLLÈGE Henry Dunant à CULOZ ; Collège Antoine Chintreuil à PONT DE VAUX ; COLLÈGE du Valromey à ARTEMARE ; </t>
  </si>
  <si>
    <t>CD 38</t>
  </si>
  <si>
    <t>Rénovation thermique de l'Hôtel du Département de l'Isère</t>
  </si>
  <si>
    <t>CD 07</t>
  </si>
  <si>
    <t>Rénovation Thermique du Bâtiment A du Pôle Astier-Froment (Privas) - tranches 1 à 3</t>
  </si>
  <si>
    <t>Rénovation Thermique du Centre d'Exploitation des Routes (Bourg Saint Andéol)</t>
  </si>
  <si>
    <t>Rénovation thermique du Collège DELARBRE (Vernoux en Vivarais)</t>
  </si>
  <si>
    <t>Rénovation Thermique du Collège LE LAOUL (Bourg Saint Andéol) - tranches 1 &amp; 2</t>
  </si>
  <si>
    <t>Métropole de Lyon</t>
  </si>
  <si>
    <t>Restructuration du collège Alain à Saint-Fons</t>
  </si>
  <si>
    <t>Restructuration du Collège Edouard vaillant à Saint Martin d’Hères</t>
  </si>
  <si>
    <t>Restructuration, rénovation du collège de Cléon d’Andran</t>
  </si>
  <si>
    <t>travaux antenne de Vichy</t>
  </si>
  <si>
    <t>travaux d’économie d’énergie au collège de Bourbon-l’Archambault </t>
  </si>
  <si>
    <t>CD 15</t>
  </si>
  <si>
    <t>travaux de performance énergétique dans les collèges publics – tranche 1 (bouquet travaux menuiseries, chaudières et toiture) – PHASE 2</t>
  </si>
  <si>
    <t>travaux de performance énergétique dans les collèges publics – tranche 1 (bouquet travaux menuiseries, chaudières et toitures) PHASE 1</t>
  </si>
  <si>
    <t>CD 69</t>
  </si>
  <si>
    <t>Travaux de rénovation du centre d’observation de la nature de l’Ile du beurre (CONIB) à Tupins et Semons</t>
  </si>
  <si>
    <t>Travaux de rénovation énergétique au campus universitaire de Moulins</t>
  </si>
  <si>
    <t>Travaux de rénovation thermique du collège Joseph Hennequin</t>
  </si>
  <si>
    <t>Travaux de restructuration du collège Alexis Kandelaft à Chazay d’Azergues</t>
  </si>
  <si>
    <t>travaux toitures du bâtiment des Archives départementales</t>
  </si>
  <si>
    <t>Vaucanson - Raccordement au réseau de chaleur urbain Clervia</t>
  </si>
  <si>
    <t>Conseil départemental des Alpes de Haute Provence</t>
  </si>
  <si>
    <t>réhabilitation centre d’hébergement du centre d’astronomie – Saint michel l’Observatoire</t>
  </si>
  <si>
    <t>Conseil Départemental des Alpes-Maritimes</t>
  </si>
  <si>
    <t>Réfection du complexe étanchéité - isolation thermique de la toiture du bâtiment Estérel du CADAM à Nice</t>
  </si>
  <si>
    <t>Réfection du complexe étanchéité - isolation thermique de la toiture du bâtiment Cheiron du CADAM à Nice</t>
  </si>
  <si>
    <t>Réfection du complexe étanchéité - isolation thermique de la toiture de l’hôtel du département du CADAM à Nice</t>
  </si>
  <si>
    <t>Isolation thermique des sous-faces des planchers bas des 1er et 4ème étages des bâtiments « bulles » du CADAM à Nice</t>
  </si>
  <si>
    <t>Réfection du traitement climatique du bâtiment Ariane à Nice</t>
  </si>
  <si>
    <t>Travaux de restructuration du bâtiment CPM/PMI sainte-Hélène à Nice</t>
  </si>
  <si>
    <t>Travaux de rénovation des toitures et mise en place de panneaux solaires au parc routier de Carros</t>
  </si>
  <si>
    <t>Travaux de rénovation énergétique au collège Jean Franco à Saint-Etienne-de-Tinée</t>
  </si>
  <si>
    <t>Travaux de rénovation énergétique au collège Auguste Blanqui à Puget-Théniers</t>
  </si>
  <si>
    <t>Conseil départemental des Bouches-du-Rhône</t>
  </si>
  <si>
    <t xml:space="preserve">Amélioration de l'efficacité énergétique des collèges </t>
  </si>
  <si>
    <t>Réhabilitation partielle du collège Saint Eutrope</t>
  </si>
  <si>
    <t>rénovation thermique dans 5 collèges</t>
  </si>
  <si>
    <t>Conseil départemental des Hautes-Alpes</t>
  </si>
  <si>
    <t>Travaux d’amélioration thermique et structurelle du Centre Technique du Monétier Les Bains</t>
  </si>
  <si>
    <t>Travaux d’amélioration thermique et structurelle du Centre Technique de Saint Firmin</t>
  </si>
  <si>
    <t>Travaux d’amélioration thermique et structurelle du Centre Technique de La Grave</t>
  </si>
  <si>
    <t>Conseil départemental du Var</t>
  </si>
  <si>
    <t>Transition énergétique collèges</t>
  </si>
  <si>
    <t>Conseil départemental du Vaucluse</t>
  </si>
  <si>
    <t>Réalisation de centrales de production d'électricité photovoltaïque en autoconsommation dans 11 collèges du Vaucluse</t>
  </si>
  <si>
    <t>Restructuration du collège Saint Exupéry à BÉDARRIDES – tranches 1 et 2</t>
  </si>
  <si>
    <t>Collectivité de Corse</t>
  </si>
  <si>
    <t>CEA de BORGO (Lycée agricole) Implantation d’une chaudière biomasse</t>
  </si>
  <si>
    <t>Collège de Moltifao Implantation d’une chaudière Biomasse</t>
  </si>
  <si>
    <t>Rénovation de la production, du stockage et de la distribution d’eau chaude sanitaire du Centre du sport et de la jeunesse de Corse</t>
  </si>
  <si>
    <t>Rénovation de la chaufferie biomasse du lycée Jules Antonini</t>
  </si>
  <si>
    <t>Université de Corse Pasquale Paoli</t>
  </si>
  <si>
    <t>Rénovation énergétique Bât. de recherche Colombu</t>
  </si>
  <si>
    <t>Rénovation énergétique Bât. d’enseignement PPDB</t>
  </si>
  <si>
    <t>Rénovation énergétique Halle des sports</t>
  </si>
  <si>
    <t>80001</t>
  </si>
  <si>
    <t>82134</t>
  </si>
  <si>
    <t>82037</t>
  </si>
  <si>
    <t>81004</t>
  </si>
  <si>
    <t>66136</t>
  </si>
  <si>
    <t>66167</t>
  </si>
  <si>
    <t>46042</t>
  </si>
  <si>
    <t>46143</t>
  </si>
  <si>
    <t>34172</t>
  </si>
  <si>
    <t>65440</t>
  </si>
  <si>
    <t>31202</t>
  </si>
  <si>
    <t>32013</t>
  </si>
  <si>
    <t>12169</t>
  </si>
  <si>
    <t>12198</t>
  </si>
  <si>
    <t>12202</t>
  </si>
  <si>
    <t>11069</t>
  </si>
  <si>
    <t>11379</t>
  </si>
  <si>
    <t>11262</t>
  </si>
  <si>
    <t>09032</t>
  </si>
  <si>
    <t>35085</t>
  </si>
  <si>
    <t>35168</t>
  </si>
  <si>
    <t>74280</t>
  </si>
  <si>
    <t>74264</t>
  </si>
  <si>
    <t>69052</t>
  </si>
  <si>
    <t>63124</t>
  </si>
  <si>
    <t>03185</t>
  </si>
  <si>
    <t>84016</t>
  </si>
  <si>
    <t>86066</t>
  </si>
  <si>
    <t>40192</t>
  </si>
  <si>
    <t>17415</t>
  </si>
  <si>
    <t>85194</t>
  </si>
  <si>
    <t>67084</t>
  </si>
  <si>
    <t>57482</t>
  </si>
  <si>
    <t>54039</t>
  </si>
  <si>
    <t>54528</t>
  </si>
  <si>
    <t>54483</t>
  </si>
  <si>
    <t>71076</t>
  </si>
  <si>
    <t>18033</t>
  </si>
  <si>
    <t>74208</t>
  </si>
  <si>
    <t>63014</t>
  </si>
  <si>
    <t>07338</t>
  </si>
  <si>
    <t>2A004</t>
  </si>
  <si>
    <t>80021</t>
  </si>
  <si>
    <t>78383</t>
  </si>
  <si>
    <t>24037</t>
  </si>
  <si>
    <t>53182</t>
  </si>
  <si>
    <t>49331</t>
  </si>
  <si>
    <t>49018</t>
  </si>
  <si>
    <t>Réfection des réseaux de chauffage Collège Jean Jaurès  Gencay</t>
  </si>
  <si>
    <t>02209</t>
  </si>
  <si>
    <t>54184</t>
  </si>
  <si>
    <t>54205</t>
  </si>
  <si>
    <t>2B162</t>
  </si>
  <si>
    <t>54159</t>
  </si>
  <si>
    <t>54029</t>
  </si>
  <si>
    <t>54322</t>
  </si>
  <si>
    <t>55145</t>
  </si>
  <si>
    <t>57568</t>
  </si>
  <si>
    <t>09160</t>
  </si>
  <si>
    <t>63354</t>
  </si>
  <si>
    <t>01388</t>
  </si>
  <si>
    <t>01143</t>
  </si>
  <si>
    <t>01022</t>
  </si>
  <si>
    <t>69199</t>
  </si>
  <si>
    <t>26095</t>
  </si>
  <si>
    <t>69253</t>
  </si>
  <si>
    <t>04192</t>
  </si>
  <si>
    <t>05142</t>
  </si>
  <si>
    <t>06099</t>
  </si>
  <si>
    <t>71351</t>
  </si>
  <si>
    <t>34095</t>
  </si>
  <si>
    <t>01384</t>
  </si>
  <si>
    <t>12199</t>
  </si>
  <si>
    <t>12214</t>
  </si>
  <si>
    <t>30189</t>
  </si>
  <si>
    <t>34090</t>
  </si>
  <si>
    <t>03128</t>
  </si>
  <si>
    <t>74924</t>
  </si>
  <si>
    <t>11185</t>
  </si>
  <si>
    <t>11397</t>
  </si>
  <si>
    <t>12056</t>
  </si>
  <si>
    <t>12063</t>
  </si>
  <si>
    <t>12089</t>
  </si>
  <si>
    <t>12145</t>
  </si>
  <si>
    <t>12185</t>
  </si>
  <si>
    <t>12208</t>
  </si>
  <si>
    <t>12253</t>
  </si>
  <si>
    <t>12270</t>
  </si>
  <si>
    <t>30047</t>
  </si>
  <si>
    <t>34145</t>
  </si>
  <si>
    <t>65389</t>
  </si>
  <si>
    <t>65447</t>
  </si>
  <si>
    <t>66009</t>
  </si>
  <si>
    <t>51559</t>
  </si>
  <si>
    <t>85182</t>
  </si>
  <si>
    <t>51272</t>
  </si>
  <si>
    <t>Surface du projet (en m²) - Après correction DGCL</t>
  </si>
  <si>
    <t>Non retenu</t>
  </si>
  <si>
    <t>3-Photovoltaïque, énergies renouvelables</t>
  </si>
  <si>
    <t>4-Chauffage, climatisation, ventilation</t>
  </si>
  <si>
    <t>5-Autres</t>
  </si>
  <si>
    <t>2-Isolation des bâtiments (matériaux isolants, menuiseries, toiture…)</t>
  </si>
  <si>
    <t>1-Eclairage</t>
  </si>
  <si>
    <t>Données techniques</t>
  </si>
  <si>
    <t>Données financières</t>
  </si>
  <si>
    <r>
      <t xml:space="preserve">Code INSEE de </t>
    </r>
    <r>
      <rPr>
        <b/>
        <i/>
        <sz val="10"/>
        <rFont val="Calibri"/>
        <family val="2"/>
        <scheme val="minor"/>
      </rPr>
      <t>l'emplacement</t>
    </r>
    <r>
      <rPr>
        <b/>
        <sz val="10"/>
        <rFont val="Calibri"/>
        <family val="2"/>
        <scheme val="minor"/>
      </rPr>
      <t>du projet</t>
    </r>
  </si>
  <si>
    <t>79062</t>
  </si>
  <si>
    <t>88383</t>
  </si>
  <si>
    <t>48039</t>
  </si>
  <si>
    <t>90064</t>
  </si>
  <si>
    <t>51595</t>
  </si>
  <si>
    <t>51043</t>
  </si>
  <si>
    <t>51075</t>
  </si>
  <si>
    <t>12209</t>
  </si>
  <si>
    <t>50082</t>
  </si>
  <si>
    <t>68090</t>
  </si>
  <si>
    <t>21023</t>
  </si>
  <si>
    <t>71090</t>
  </si>
  <si>
    <t>71070</t>
  </si>
  <si>
    <t>23075</t>
  </si>
  <si>
    <t>60462</t>
  </si>
  <si>
    <t>60567</t>
  </si>
  <si>
    <t>89461</t>
  </si>
  <si>
    <t>89464</t>
  </si>
  <si>
    <t>67397</t>
  </si>
  <si>
    <t>68349</t>
  </si>
  <si>
    <t>68287</t>
  </si>
  <si>
    <t>70447</t>
  </si>
  <si>
    <t>70285</t>
  </si>
  <si>
    <t>71137</t>
  </si>
  <si>
    <t>68253</t>
  </si>
  <si>
    <t>68082</t>
  </si>
  <si>
    <t>78190</t>
  </si>
  <si>
    <t>51210</t>
  </si>
  <si>
    <t>51237</t>
  </si>
  <si>
    <t>51248</t>
  </si>
  <si>
    <t>51250</t>
  </si>
  <si>
    <t>46015</t>
  </si>
  <si>
    <t>46160</t>
  </si>
  <si>
    <t>80379</t>
  </si>
  <si>
    <t>86177</t>
  </si>
  <si>
    <t>34276</t>
  </si>
  <si>
    <t>34129</t>
  </si>
  <si>
    <t>73055</t>
  </si>
  <si>
    <t>12119</t>
  </si>
  <si>
    <t>86092</t>
  </si>
  <si>
    <t>80062</t>
  </si>
  <si>
    <t>78424</t>
  </si>
  <si>
    <t>51440</t>
  </si>
  <si>
    <t>77153</t>
  </si>
  <si>
    <t>88078</t>
  </si>
  <si>
    <t>93078</t>
  </si>
  <si>
    <t>46225</t>
  </si>
  <si>
    <t>46251</t>
  </si>
  <si>
    <t>86103</t>
  </si>
  <si>
    <t>88372</t>
  </si>
  <si>
    <t>49276</t>
  </si>
  <si>
    <t>80716</t>
  </si>
  <si>
    <t>19005</t>
  </si>
  <si>
    <t>88310</t>
  </si>
  <si>
    <t>70228</t>
  </si>
  <si>
    <t>77159</t>
  </si>
  <si>
    <t>88413</t>
  </si>
  <si>
    <t>79130</t>
  </si>
  <si>
    <t>97307</t>
  </si>
  <si>
    <t>80533</t>
  </si>
  <si>
    <t>80585</t>
  </si>
  <si>
    <t>93053</t>
  </si>
  <si>
    <t>65286</t>
  </si>
  <si>
    <t>55215</t>
  </si>
  <si>
    <t>35012</t>
  </si>
  <si>
    <t>17219</t>
  </si>
  <si>
    <t>81257</t>
  </si>
  <si>
    <t>21292</t>
  </si>
  <si>
    <t>28130</t>
  </si>
  <si>
    <t>28214</t>
  </si>
  <si>
    <t>91386</t>
  </si>
  <si>
    <t>18242</t>
  </si>
  <si>
    <t>28358</t>
  </si>
  <si>
    <t>87011</t>
  </si>
  <si>
    <t>33015</t>
  </si>
  <si>
    <t>33281</t>
  </si>
  <si>
    <t>14475</t>
  </si>
  <si>
    <t>16078</t>
  </si>
  <si>
    <t>22194</t>
  </si>
  <si>
    <t>17072</t>
  </si>
  <si>
    <t>17452</t>
  </si>
  <si>
    <t>87119</t>
  </si>
  <si>
    <t>87182</t>
  </si>
  <si>
    <t>47310</t>
  </si>
  <si>
    <t>56165</t>
  </si>
  <si>
    <t>65258</t>
  </si>
  <si>
    <t>55427</t>
  </si>
  <si>
    <t>47209</t>
  </si>
  <si>
    <t>66180</t>
  </si>
  <si>
    <t>72051</t>
  </si>
  <si>
    <t>77083</t>
  </si>
  <si>
    <t>45324</t>
  </si>
  <si>
    <t>64430</t>
  </si>
  <si>
    <t>25321</t>
  </si>
  <si>
    <t>27500</t>
  </si>
  <si>
    <t>51507</t>
  </si>
  <si>
    <t>51567</t>
  </si>
  <si>
    <t>32147</t>
  </si>
  <si>
    <t>75111</t>
  </si>
  <si>
    <t>92002</t>
  </si>
  <si>
    <t>93039</t>
  </si>
  <si>
    <t>35210</t>
  </si>
  <si>
    <t>95428</t>
  </si>
  <si>
    <t>75119</t>
  </si>
  <si>
    <t>51624</t>
  </si>
  <si>
    <t>Identification et description du projet</t>
  </si>
  <si>
    <t>Catégorie</t>
  </si>
  <si>
    <t>Non renseigné / Non déterminé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</si>
</sst>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 * #,##0.00_)\ &quot;€&quot;_ ;_ * \(#,##0.00\)\ &quot;€&quot;_ ;_ * &quot;-&quot;??_)\ &quot;€&quot;_ ;_ @_ "/>
    <numFmt numFmtId="165" formatCode="_ * #,##0.00_)_ ;_ * \(#,##0.00\)_ ;_ * &quot;-&quot;??_)_ ;_ @_ "/>
    <numFmt numFmtId="166" formatCode="#,##0.00\ &quot;€&quot;"/>
    <numFmt numFmtId="167" formatCode="\ * #,##0.00&quot; € &quot;;\-* #,##0.00&quot; € &quot;;\ * \-#&quot; € &quot;;\ @\ "/>
    <numFmt numFmtId="168" formatCode="0\ %"/>
    <numFmt numFmtId="169" formatCode="#,##0.00&quot;    &quot;;#,##0.00&quot;    &quot;;&quot;-&quot;#&quot;    &quot;;@&quot; &quot;"/>
    <numFmt numFmtId="170" formatCode="_ * #,##0_)_ ;_ * \(#,##0\)_ ;_ * &quot;-&quot;??_)_ ;_ @_ "/>
    <numFmt numFmtId="173" formatCode="_ * #,##0_)\ &quot;€&quot;_ ;_ * \(#,##0\)\ &quot;€&quot;_ ;_ * &quot;-&quot;??_)\ &quot;€&quot;_ ;_ @_ 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2"/>
      <color rgb="FF000000"/>
      <name val="Verdana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10"/>
      <name val="Arial"/>
      <family val="2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</font>
    <font>
      <sz val="11"/>
      <name val="Arial"/>
      <family val="1"/>
    </font>
    <font>
      <b/>
      <i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11" fillId="0" borderId="0" applyBorder="0" applyProtection="0">
      <alignment vertical="top" wrapText="1"/>
    </xf>
    <xf numFmtId="0" fontId="12" fillId="0" borderId="0"/>
    <xf numFmtId="167" fontId="10" fillId="0" borderId="0" applyFill="0" applyBorder="0" applyAlignment="0" applyProtection="0"/>
    <xf numFmtId="0" fontId="10" fillId="0" borderId="0"/>
    <xf numFmtId="168" fontId="13" fillId="0" borderId="0" applyFill="0" applyBorder="0" applyAlignment="0" applyProtection="0"/>
    <xf numFmtId="168" fontId="14" fillId="0" borderId="0">
      <alignment vertical="top" wrapText="1"/>
    </xf>
    <xf numFmtId="0" fontId="3" fillId="0" borderId="0"/>
    <xf numFmtId="169" fontId="17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7" fillId="0" borderId="0"/>
    <xf numFmtId="0" fontId="17" fillId="0" borderId="0"/>
    <xf numFmtId="168" fontId="10" fillId="0" borderId="0" applyFill="0" applyBorder="0" applyAlignment="0" applyProtection="0"/>
    <xf numFmtId="0" fontId="18" fillId="0" borderId="0"/>
    <xf numFmtId="0" fontId="17" fillId="0" borderId="0">
      <alignment horizontal="left"/>
    </xf>
  </cellStyleXfs>
  <cellXfs count="92">
    <xf numFmtId="0" fontId="0" fillId="0" borderId="0" xfId="0"/>
    <xf numFmtId="0" fontId="2" fillId="0" borderId="0" xfId="0" applyFont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/>
    </xf>
    <xf numFmtId="165" fontId="2" fillId="0" borderId="0" xfId="1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165" fontId="2" fillId="0" borderId="1" xfId="1" applyFont="1" applyFill="1" applyBorder="1" applyAlignment="1">
      <alignment horizontal="center" vertical="center" wrapText="1"/>
    </xf>
    <xf numFmtId="165" fontId="8" fillId="0" borderId="1" xfId="1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165" fontId="2" fillId="0" borderId="1" xfId="1" applyFont="1" applyFill="1" applyBorder="1" applyAlignment="1">
      <alignment horizontal="center" vertical="center"/>
    </xf>
    <xf numFmtId="165" fontId="2" fillId="0" borderId="2" xfId="1" applyFont="1" applyFill="1" applyBorder="1" applyAlignment="1">
      <alignment horizontal="center" vertical="center"/>
    </xf>
    <xf numFmtId="165" fontId="8" fillId="0" borderId="1" xfId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165" fontId="5" fillId="0" borderId="1" xfId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0" fontId="8" fillId="0" borderId="1" xfId="3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10" fontId="2" fillId="0" borderId="1" xfId="3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0" fontId="2" fillId="0" borderId="1" xfId="1" applyNumberFormat="1" applyFont="1" applyFill="1" applyBorder="1" applyAlignment="1">
      <alignment horizontal="center" vertical="center"/>
    </xf>
    <xf numFmtId="49" fontId="2" fillId="0" borderId="1" xfId="4" applyNumberFormat="1" applyFont="1" applyBorder="1" applyAlignment="1">
      <alignment horizontal="center" vertical="center"/>
    </xf>
    <xf numFmtId="10" fontId="8" fillId="0" borderId="1" xfId="3" applyNumberFormat="1" applyFont="1" applyFill="1" applyBorder="1" applyAlignment="1">
      <alignment horizontal="center" vertical="center"/>
    </xf>
    <xf numFmtId="10" fontId="8" fillId="0" borderId="1" xfId="1" applyNumberFormat="1" applyFont="1" applyFill="1" applyBorder="1" applyAlignment="1">
      <alignment horizontal="center" vertical="center" wrapText="1"/>
    </xf>
    <xf numFmtId="10" fontId="5" fillId="0" borderId="1" xfId="1" applyNumberFormat="1" applyFont="1" applyFill="1" applyBorder="1" applyAlignment="1">
      <alignment horizontal="center" vertical="center" wrapText="1"/>
    </xf>
    <xf numFmtId="166" fontId="2" fillId="0" borderId="3" xfId="1" applyNumberFormat="1" applyFont="1" applyFill="1" applyBorder="1" applyAlignment="1">
      <alignment horizontal="center" vertical="center"/>
    </xf>
    <xf numFmtId="10" fontId="2" fillId="0" borderId="1" xfId="3" applyNumberFormat="1" applyFont="1" applyFill="1" applyBorder="1" applyAlignment="1">
      <alignment horizontal="center" vertical="center" wrapText="1"/>
    </xf>
    <xf numFmtId="10" fontId="2" fillId="0" borderId="1" xfId="1" applyNumberFormat="1" applyFont="1" applyFill="1" applyBorder="1" applyAlignment="1">
      <alignment horizontal="center" vertical="center" wrapText="1"/>
    </xf>
    <xf numFmtId="10" fontId="8" fillId="0" borderId="1" xfId="1" applyNumberFormat="1" applyFont="1" applyFill="1" applyBorder="1" applyAlignment="1">
      <alignment horizontal="center" vertical="center"/>
    </xf>
    <xf numFmtId="10" fontId="8" fillId="0" borderId="1" xfId="3" applyNumberFormat="1" applyFont="1" applyFill="1" applyBorder="1" applyAlignment="1" applyProtection="1">
      <alignment horizontal="center" vertical="center"/>
    </xf>
    <xf numFmtId="10" fontId="2" fillId="0" borderId="3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165" fontId="5" fillId="0" borderId="4" xfId="1" applyFont="1" applyFill="1" applyBorder="1" applyAlignment="1">
      <alignment horizontal="center" vertical="center" wrapText="1"/>
    </xf>
    <xf numFmtId="10" fontId="5" fillId="0" borderId="4" xfId="1" applyNumberFormat="1" applyFont="1" applyFill="1" applyBorder="1" applyAlignment="1">
      <alignment horizontal="center" vertical="center" wrapText="1"/>
    </xf>
    <xf numFmtId="166" fontId="2" fillId="0" borderId="4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0" fontId="2" fillId="0" borderId="0" xfId="1" applyNumberFormat="1" applyFont="1" applyFill="1" applyBorder="1" applyAlignment="1">
      <alignment horizontal="center" vertical="center"/>
    </xf>
    <xf numFmtId="165" fontId="6" fillId="2" borderId="5" xfId="1" applyFont="1" applyFill="1" applyBorder="1" applyAlignment="1">
      <alignment horizontal="center" vertical="center" wrapText="1"/>
    </xf>
    <xf numFmtId="165" fontId="2" fillId="0" borderId="5" xfId="1" applyFont="1" applyFill="1" applyBorder="1" applyAlignment="1">
      <alignment horizontal="center" vertical="center"/>
    </xf>
    <xf numFmtId="10" fontId="6" fillId="2" borderId="5" xfId="1" applyNumberFormat="1" applyFont="1" applyFill="1" applyBorder="1" applyAlignment="1">
      <alignment horizontal="center" vertical="center" wrapText="1"/>
    </xf>
    <xf numFmtId="165" fontId="6" fillId="5" borderId="5" xfId="1" applyFont="1" applyFill="1" applyBorder="1" applyAlignment="1">
      <alignment horizontal="center" vertical="center" wrapText="1"/>
    </xf>
    <xf numFmtId="166" fontId="6" fillId="6" borderId="5" xfId="1" applyNumberFormat="1" applyFont="1" applyFill="1" applyBorder="1" applyAlignment="1">
      <alignment horizontal="center" vertical="center" wrapText="1"/>
    </xf>
    <xf numFmtId="10" fontId="7" fillId="6" borderId="5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4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/>
    </xf>
    <xf numFmtId="49" fontId="9" fillId="3" borderId="5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165" fontId="9" fillId="7" borderId="5" xfId="1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vertical="center"/>
    </xf>
    <xf numFmtId="49" fontId="9" fillId="3" borderId="5" xfId="0" applyNumberFormat="1" applyFont="1" applyFill="1" applyBorder="1" applyAlignment="1">
      <alignment horizontal="center" vertical="center" wrapText="1"/>
    </xf>
    <xf numFmtId="9" fontId="9" fillId="4" borderId="5" xfId="3" applyFont="1" applyFill="1" applyBorder="1" applyAlignment="1">
      <alignment horizontal="center" vertical="center"/>
    </xf>
    <xf numFmtId="165" fontId="6" fillId="2" borderId="5" xfId="1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/>
    </xf>
    <xf numFmtId="166" fontId="6" fillId="6" borderId="5" xfId="1" applyNumberFormat="1" applyFont="1" applyFill="1" applyBorder="1" applyAlignment="1">
      <alignment horizontal="center" vertical="center" wrapText="1"/>
    </xf>
    <xf numFmtId="168" fontId="12" fillId="0" borderId="1" xfId="1" applyNumberFormat="1" applyFont="1" applyFill="1" applyBorder="1" applyAlignment="1" applyProtection="1">
      <alignment horizontal="center" vertical="center"/>
    </xf>
    <xf numFmtId="49" fontId="2" fillId="0" borderId="0" xfId="0" applyNumberFormat="1" applyFont="1"/>
    <xf numFmtId="173" fontId="8" fillId="0" borderId="1" xfId="2" applyNumberFormat="1" applyFont="1" applyFill="1" applyBorder="1" applyAlignment="1">
      <alignment horizontal="center" vertical="center" wrapText="1"/>
    </xf>
    <xf numFmtId="173" fontId="5" fillId="0" borderId="1" xfId="2" applyNumberFormat="1" applyFont="1" applyFill="1" applyBorder="1" applyAlignment="1">
      <alignment horizontal="center" vertical="center" wrapText="1"/>
    </xf>
    <xf numFmtId="173" fontId="2" fillId="0" borderId="1" xfId="2" applyNumberFormat="1" applyFont="1" applyFill="1" applyBorder="1" applyAlignment="1">
      <alignment horizontal="center" vertical="center"/>
    </xf>
    <xf numFmtId="173" fontId="2" fillId="0" borderId="1" xfId="2" applyNumberFormat="1" applyFont="1" applyFill="1" applyBorder="1" applyAlignment="1" applyProtection="1">
      <alignment horizontal="center" vertical="center"/>
    </xf>
    <xf numFmtId="173" fontId="8" fillId="0" borderId="1" xfId="2" applyNumberFormat="1" applyFont="1" applyFill="1" applyBorder="1" applyAlignment="1" applyProtection="1">
      <alignment horizontal="center" vertical="center"/>
    </xf>
    <xf numFmtId="173" fontId="8" fillId="0" borderId="1" xfId="2" applyNumberFormat="1" applyFont="1" applyFill="1" applyBorder="1" applyAlignment="1">
      <alignment horizontal="center" vertical="center"/>
    </xf>
    <xf numFmtId="173" fontId="5" fillId="0" borderId="1" xfId="2" applyNumberFormat="1" applyFont="1" applyFill="1" applyBorder="1" applyAlignment="1" applyProtection="1">
      <alignment horizontal="center" vertical="center" wrapText="1"/>
    </xf>
    <xf numFmtId="173" fontId="2" fillId="0" borderId="1" xfId="2" applyNumberFormat="1" applyFont="1" applyFill="1" applyBorder="1" applyAlignment="1">
      <alignment horizontal="center" vertical="center" wrapText="1"/>
    </xf>
    <xf numFmtId="173" fontId="5" fillId="0" borderId="4" xfId="2" applyNumberFormat="1" applyFont="1" applyFill="1" applyBorder="1" applyAlignment="1">
      <alignment horizontal="center" vertical="center" wrapText="1"/>
    </xf>
    <xf numFmtId="173" fontId="2" fillId="0" borderId="1" xfId="2" applyNumberFormat="1" applyFont="1" applyFill="1" applyBorder="1" applyAlignment="1" applyProtection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 wrapText="1"/>
    </xf>
  </cellXfs>
  <cellStyles count="21">
    <cellStyle name="Excel Built-in Comma" xfId="12"/>
    <cellStyle name="Excel Built-in Normal" xfId="5"/>
    <cellStyle name="Milliers" xfId="1" builtinId="3"/>
    <cellStyle name="Milliers 2" xfId="13"/>
    <cellStyle name="Monétaire" xfId="2" builtinId="4"/>
    <cellStyle name="Monétaire 2" xfId="15"/>
    <cellStyle name="Monétaire 7" xfId="7"/>
    <cellStyle name="Normal" xfId="0" builtinId="0"/>
    <cellStyle name="Normal 10 2" xfId="4"/>
    <cellStyle name="Normal 18" xfId="19"/>
    <cellStyle name="Normal 2" xfId="11"/>
    <cellStyle name="Normal 20" xfId="8"/>
    <cellStyle name="Pivot Table Corner" xfId="16"/>
    <cellStyle name="Pivot Table Field" xfId="17"/>
    <cellStyle name="Pourcentage" xfId="3" builtinId="5"/>
    <cellStyle name="Pourcentage 10" xfId="18"/>
    <cellStyle name="Pourcentage 11" xfId="9"/>
    <cellStyle name="Pourcentage 2" xfId="10"/>
    <cellStyle name="Pourcentage 3" xfId="14"/>
    <cellStyle name="row_style" xfId="6"/>
    <cellStyle name="Table du pilote - Catégorie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S574"/>
  <sheetViews>
    <sheetView showGridLines="0" tabSelected="1" topLeftCell="H1" workbookViewId="0">
      <selection activeCell="S6" sqref="S6"/>
    </sheetView>
  </sheetViews>
  <sheetFormatPr baseColWidth="10" defaultRowHeight="12.75" x14ac:dyDescent="0.2"/>
  <cols>
    <col min="1" max="1" width="3.125" style="71" customWidth="1"/>
    <col min="2" max="2" width="24.875" style="71" bestFit="1" customWidth="1"/>
    <col min="3" max="3" width="12.5" style="71" bestFit="1" customWidth="1"/>
    <col min="4" max="4" width="37.25" style="71" customWidth="1"/>
    <col min="5" max="5" width="21.375" style="79" bestFit="1" customWidth="1"/>
    <col min="6" max="6" width="36.875" style="71" bestFit="1" customWidth="1"/>
    <col min="7" max="7" width="12.5" style="71" bestFit="1" customWidth="1"/>
    <col min="8" max="8" width="18.5" style="71" customWidth="1"/>
    <col min="9" max="9" width="14.375" style="71" customWidth="1"/>
    <col min="10" max="10" width="12" style="71" customWidth="1"/>
    <col min="11" max="11" width="11.25" style="71" bestFit="1" customWidth="1"/>
    <col min="12" max="12" width="20" style="71" bestFit="1" customWidth="1"/>
    <col min="13" max="13" width="21.5" style="71" bestFit="1" customWidth="1"/>
    <col min="14" max="14" width="18.75" style="71" bestFit="1" customWidth="1"/>
    <col min="15" max="15" width="23" style="71" bestFit="1" customWidth="1"/>
    <col min="16" max="16" width="21.25" style="71" bestFit="1" customWidth="1"/>
    <col min="17" max="17" width="21.75" style="71" bestFit="1" customWidth="1"/>
    <col min="18" max="18" width="23.25" style="71" bestFit="1" customWidth="1"/>
    <col min="19" max="19" width="22.875" style="71" bestFit="1" customWidth="1"/>
    <col min="20" max="16384" width="11" style="71"/>
  </cols>
  <sheetData>
    <row r="2" spans="1:19" x14ac:dyDescent="0.2">
      <c r="A2" s="1"/>
      <c r="B2" s="1"/>
      <c r="C2" s="1"/>
      <c r="D2" s="1"/>
      <c r="E2" s="19"/>
      <c r="F2" s="1"/>
      <c r="G2" s="19"/>
      <c r="H2" s="19"/>
      <c r="I2" s="19"/>
      <c r="J2" s="19"/>
      <c r="K2" s="19"/>
      <c r="L2" s="19"/>
      <c r="M2" s="19"/>
      <c r="N2" s="19"/>
      <c r="Q2" s="72"/>
      <c r="R2" s="1"/>
      <c r="S2" s="1"/>
    </row>
    <row r="3" spans="1:19" x14ac:dyDescent="0.2">
      <c r="A3" s="1"/>
      <c r="B3" s="1"/>
      <c r="C3" s="1"/>
      <c r="D3" s="1"/>
      <c r="E3" s="19"/>
      <c r="F3" s="1"/>
      <c r="G3" s="1"/>
      <c r="H3" s="1"/>
      <c r="I3" s="1"/>
      <c r="J3" s="1"/>
      <c r="K3" s="1"/>
      <c r="L3" s="3"/>
      <c r="M3" s="3"/>
      <c r="N3" s="1"/>
      <c r="O3" s="1"/>
      <c r="P3" s="1"/>
      <c r="Q3" s="1"/>
      <c r="R3" s="1"/>
      <c r="S3" s="1"/>
    </row>
    <row r="4" spans="1:19" ht="25.5" customHeight="1" x14ac:dyDescent="0.2">
      <c r="A4" s="1"/>
      <c r="B4" s="73" t="s">
        <v>1130</v>
      </c>
      <c r="C4" s="73"/>
      <c r="D4" s="73"/>
      <c r="E4" s="73"/>
      <c r="F4" s="73"/>
      <c r="G4" s="74" t="s">
        <v>1131</v>
      </c>
      <c r="H4" s="74"/>
      <c r="I4" s="74"/>
      <c r="J4" s="74"/>
      <c r="K4" s="74"/>
      <c r="L4" s="75" t="s">
        <v>1022</v>
      </c>
      <c r="M4" s="75"/>
      <c r="N4" s="75"/>
      <c r="O4" s="76" t="s">
        <v>0</v>
      </c>
      <c r="P4" s="76"/>
      <c r="Q4" s="77" t="s">
        <v>1023</v>
      </c>
      <c r="R4" s="77"/>
      <c r="S4" s="77"/>
    </row>
    <row r="5" spans="1:19" x14ac:dyDescent="0.2">
      <c r="A5" s="3"/>
      <c r="B5" s="3"/>
      <c r="C5" s="3"/>
      <c r="D5" s="3"/>
      <c r="E5" s="2"/>
      <c r="F5" s="3"/>
      <c r="G5" s="51">
        <f>SUM(G7:G574)</f>
        <v>41</v>
      </c>
      <c r="H5" s="51">
        <f t="shared" ref="H5:R5" si="0">SUM(H7:H574)</f>
        <v>405</v>
      </c>
      <c r="I5" s="51">
        <f t="shared" si="0"/>
        <v>29</v>
      </c>
      <c r="J5" s="51">
        <f t="shared" si="0"/>
        <v>130</v>
      </c>
      <c r="K5" s="51">
        <f t="shared" si="0"/>
        <v>24</v>
      </c>
      <c r="L5" s="51">
        <f t="shared" si="0"/>
        <v>5922538.7899999991</v>
      </c>
      <c r="M5" s="51">
        <f t="shared" si="0"/>
        <v>64967336.093999997</v>
      </c>
      <c r="N5" s="51">
        <f t="shared" si="0"/>
        <v>133.98456871573018</v>
      </c>
      <c r="O5" s="51">
        <f t="shared" si="0"/>
        <v>0</v>
      </c>
      <c r="P5" s="51">
        <f t="shared" si="0"/>
        <v>0</v>
      </c>
      <c r="Q5" s="51">
        <f t="shared" si="0"/>
        <v>633621579.80999982</v>
      </c>
      <c r="R5" s="51">
        <f t="shared" si="0"/>
        <v>300866379.09052789</v>
      </c>
      <c r="S5" s="3">
        <f>R5/Q5</f>
        <v>0.47483606726391298</v>
      </c>
    </row>
    <row r="6" spans="1:19" ht="63.75" x14ac:dyDescent="0.2">
      <c r="A6" s="1"/>
      <c r="B6" s="68" t="s">
        <v>1</v>
      </c>
      <c r="C6" s="68" t="s">
        <v>2</v>
      </c>
      <c r="D6" s="69" t="s">
        <v>3</v>
      </c>
      <c r="E6" s="91" t="s">
        <v>1024</v>
      </c>
      <c r="F6" s="69" t="s">
        <v>210</v>
      </c>
      <c r="G6" s="70" t="s">
        <v>1021</v>
      </c>
      <c r="H6" s="70" t="s">
        <v>1020</v>
      </c>
      <c r="I6" s="70" t="s">
        <v>1017</v>
      </c>
      <c r="J6" s="70" t="s">
        <v>1018</v>
      </c>
      <c r="K6" s="70" t="s">
        <v>1019</v>
      </c>
      <c r="L6" s="52" t="s">
        <v>1015</v>
      </c>
      <c r="M6" s="52" t="s">
        <v>211</v>
      </c>
      <c r="N6" s="54" t="s">
        <v>212</v>
      </c>
      <c r="O6" s="55" t="s">
        <v>4</v>
      </c>
      <c r="P6" s="55" t="s">
        <v>5</v>
      </c>
      <c r="Q6" s="56" t="s">
        <v>6</v>
      </c>
      <c r="R6" s="56" t="s">
        <v>213</v>
      </c>
      <c r="S6" s="57" t="s">
        <v>214</v>
      </c>
    </row>
    <row r="7" spans="1:19" x14ac:dyDescent="0.2">
      <c r="A7" s="1"/>
      <c r="B7" s="65" t="s">
        <v>98</v>
      </c>
      <c r="C7" s="4" t="s">
        <v>99</v>
      </c>
      <c r="D7" s="58" t="s">
        <v>455</v>
      </c>
      <c r="E7" s="32" t="s">
        <v>112</v>
      </c>
      <c r="F7" s="58" t="s">
        <v>468</v>
      </c>
      <c r="G7" s="61">
        <v>0</v>
      </c>
      <c r="H7" s="61">
        <v>1</v>
      </c>
      <c r="I7" s="61">
        <v>0</v>
      </c>
      <c r="J7" s="61">
        <v>1</v>
      </c>
      <c r="K7" s="61">
        <v>0</v>
      </c>
      <c r="L7" s="53">
        <v>1879</v>
      </c>
      <c r="M7" s="6">
        <v>17058</v>
      </c>
      <c r="N7" s="16">
        <v>0.08</v>
      </c>
      <c r="O7" s="41" t="s">
        <v>1132</v>
      </c>
      <c r="P7" s="33" t="s">
        <v>11</v>
      </c>
      <c r="Q7" s="80">
        <v>166667</v>
      </c>
      <c r="R7" s="80">
        <v>66666.8</v>
      </c>
      <c r="S7" s="90">
        <v>0.4</v>
      </c>
    </row>
    <row r="8" spans="1:19" x14ac:dyDescent="0.2">
      <c r="A8" s="1"/>
      <c r="B8" s="66" t="s">
        <v>98</v>
      </c>
      <c r="C8" s="13" t="s">
        <v>99</v>
      </c>
      <c r="D8" s="59" t="s">
        <v>455</v>
      </c>
      <c r="E8" s="32" t="s">
        <v>119</v>
      </c>
      <c r="F8" s="59" t="s">
        <v>484</v>
      </c>
      <c r="G8" s="61">
        <v>0</v>
      </c>
      <c r="H8" s="61">
        <v>1</v>
      </c>
      <c r="I8" s="61">
        <v>0</v>
      </c>
      <c r="J8" s="61">
        <v>0</v>
      </c>
      <c r="K8" s="61">
        <v>0</v>
      </c>
      <c r="L8" s="53">
        <v>225</v>
      </c>
      <c r="M8" s="14">
        <v>1108</v>
      </c>
      <c r="N8" s="24">
        <v>0.04</v>
      </c>
      <c r="O8" s="50" t="s">
        <v>10</v>
      </c>
      <c r="P8" s="33" t="s">
        <v>11</v>
      </c>
      <c r="Q8" s="81">
        <v>12800</v>
      </c>
      <c r="R8" s="81">
        <v>5120</v>
      </c>
      <c r="S8" s="90">
        <v>0.4</v>
      </c>
    </row>
    <row r="9" spans="1:19" x14ac:dyDescent="0.2">
      <c r="A9" s="1"/>
      <c r="B9" s="60" t="s">
        <v>45</v>
      </c>
      <c r="C9" s="8" t="s">
        <v>49</v>
      </c>
      <c r="D9" s="60" t="s">
        <v>301</v>
      </c>
      <c r="E9" s="32" t="s">
        <v>9</v>
      </c>
      <c r="F9" s="60" t="s">
        <v>302</v>
      </c>
      <c r="G9" s="61">
        <v>0</v>
      </c>
      <c r="H9" s="61">
        <v>0</v>
      </c>
      <c r="I9" s="61">
        <v>0</v>
      </c>
      <c r="J9" s="61">
        <v>0</v>
      </c>
      <c r="K9" s="61">
        <v>1</v>
      </c>
      <c r="L9" s="53" t="s">
        <v>9</v>
      </c>
      <c r="M9" s="10" t="s">
        <v>9</v>
      </c>
      <c r="N9" s="20" t="s">
        <v>9</v>
      </c>
      <c r="O9" s="41" t="s">
        <v>1132</v>
      </c>
      <c r="P9" s="33" t="s">
        <v>11</v>
      </c>
      <c r="Q9" s="82">
        <v>25000</v>
      </c>
      <c r="R9" s="82">
        <v>16713</v>
      </c>
      <c r="S9" s="90">
        <v>0.66852</v>
      </c>
    </row>
    <row r="10" spans="1:19" x14ac:dyDescent="0.2">
      <c r="A10" s="1"/>
      <c r="B10" s="65" t="s">
        <v>146</v>
      </c>
      <c r="C10" s="8" t="s">
        <v>154</v>
      </c>
      <c r="D10" s="60" t="s">
        <v>616</v>
      </c>
      <c r="E10" s="32" t="s">
        <v>448</v>
      </c>
      <c r="F10" s="60" t="s">
        <v>620</v>
      </c>
      <c r="G10" s="61">
        <v>0</v>
      </c>
      <c r="H10" s="61">
        <v>0</v>
      </c>
      <c r="I10" s="61">
        <v>0</v>
      </c>
      <c r="J10" s="61">
        <v>1</v>
      </c>
      <c r="K10" s="61">
        <v>0</v>
      </c>
      <c r="L10" s="53" t="s">
        <v>9</v>
      </c>
      <c r="M10" s="10" t="s">
        <v>9</v>
      </c>
      <c r="N10" s="20" t="s">
        <v>9</v>
      </c>
      <c r="O10" s="41" t="s">
        <v>1132</v>
      </c>
      <c r="P10" s="34" t="s">
        <v>25</v>
      </c>
      <c r="Q10" s="83">
        <v>81000</v>
      </c>
      <c r="R10" s="82">
        <v>32400</v>
      </c>
      <c r="S10" s="90">
        <v>0.4</v>
      </c>
    </row>
    <row r="11" spans="1:19" x14ac:dyDescent="0.2">
      <c r="A11" s="1"/>
      <c r="B11" s="60" t="s">
        <v>205</v>
      </c>
      <c r="C11" s="8" t="s">
        <v>721</v>
      </c>
      <c r="D11" s="60" t="s">
        <v>722</v>
      </c>
      <c r="E11" s="31" t="s">
        <v>9</v>
      </c>
      <c r="F11" s="60" t="s">
        <v>730</v>
      </c>
      <c r="G11" s="61">
        <v>0</v>
      </c>
      <c r="H11" s="61">
        <v>0</v>
      </c>
      <c r="I11" s="61">
        <v>0</v>
      </c>
      <c r="J11" s="61">
        <v>0</v>
      </c>
      <c r="K11" s="61">
        <v>1</v>
      </c>
      <c r="L11" s="53">
        <v>6500</v>
      </c>
      <c r="M11" s="10">
        <v>50412</v>
      </c>
      <c r="N11" s="20" t="s">
        <v>9</v>
      </c>
      <c r="O11" s="41" t="s">
        <v>1132</v>
      </c>
      <c r="P11" s="33" t="s">
        <v>11</v>
      </c>
      <c r="Q11" s="82">
        <v>1664500</v>
      </c>
      <c r="R11" s="82">
        <v>1000000</v>
      </c>
      <c r="S11" s="90">
        <v>0.6007810153199159</v>
      </c>
    </row>
    <row r="12" spans="1:19" x14ac:dyDescent="0.2">
      <c r="A12" s="1"/>
      <c r="B12" s="60" t="s">
        <v>205</v>
      </c>
      <c r="C12" s="8" t="s">
        <v>803</v>
      </c>
      <c r="D12" s="60" t="s">
        <v>804</v>
      </c>
      <c r="E12" s="32" t="s">
        <v>448</v>
      </c>
      <c r="F12" s="60" t="s">
        <v>809</v>
      </c>
      <c r="G12" s="61">
        <v>0</v>
      </c>
      <c r="H12" s="61">
        <v>0</v>
      </c>
      <c r="I12" s="61">
        <v>1</v>
      </c>
      <c r="J12" s="61">
        <v>0</v>
      </c>
      <c r="K12" s="61">
        <v>0</v>
      </c>
      <c r="L12" s="53">
        <v>1469</v>
      </c>
      <c r="M12" s="10">
        <v>279738</v>
      </c>
      <c r="N12" s="20">
        <v>0.1</v>
      </c>
      <c r="O12" s="41" t="s">
        <v>225</v>
      </c>
      <c r="P12" s="34" t="s">
        <v>454</v>
      </c>
      <c r="Q12" s="82">
        <v>1200000</v>
      </c>
      <c r="R12" s="82">
        <v>960000</v>
      </c>
      <c r="S12" s="90">
        <v>0.8</v>
      </c>
    </row>
    <row r="13" spans="1:19" x14ac:dyDescent="0.2">
      <c r="A13" s="1"/>
      <c r="B13" s="60" t="s">
        <v>205</v>
      </c>
      <c r="C13" s="8" t="s">
        <v>747</v>
      </c>
      <c r="D13" s="60" t="s">
        <v>748</v>
      </c>
      <c r="E13" s="32" t="s">
        <v>1011</v>
      </c>
      <c r="F13" s="60" t="s">
        <v>756</v>
      </c>
      <c r="G13" s="61">
        <v>0</v>
      </c>
      <c r="H13" s="61">
        <v>1</v>
      </c>
      <c r="I13" s="61">
        <v>0</v>
      </c>
      <c r="J13" s="61">
        <v>0</v>
      </c>
      <c r="K13" s="61">
        <v>0</v>
      </c>
      <c r="L13" s="53">
        <v>2739</v>
      </c>
      <c r="M13" s="10">
        <v>265683</v>
      </c>
      <c r="N13" s="20">
        <v>0.4</v>
      </c>
      <c r="O13" s="41" t="s">
        <v>1132</v>
      </c>
      <c r="P13" s="34" t="s">
        <v>454</v>
      </c>
      <c r="Q13" s="82">
        <v>656000</v>
      </c>
      <c r="R13" s="82">
        <v>524800</v>
      </c>
      <c r="S13" s="90">
        <v>0.8</v>
      </c>
    </row>
    <row r="14" spans="1:19" x14ac:dyDescent="0.2">
      <c r="A14" s="1"/>
      <c r="B14" s="60" t="s">
        <v>205</v>
      </c>
      <c r="C14" s="8" t="s">
        <v>747</v>
      </c>
      <c r="D14" s="60" t="s">
        <v>748</v>
      </c>
      <c r="E14" s="31" t="s">
        <v>9</v>
      </c>
      <c r="F14" s="60" t="s">
        <v>755</v>
      </c>
      <c r="G14" s="61">
        <v>0</v>
      </c>
      <c r="H14" s="61">
        <v>1</v>
      </c>
      <c r="I14" s="61">
        <v>0</v>
      </c>
      <c r="J14" s="61">
        <v>0</v>
      </c>
      <c r="K14" s="61">
        <v>0</v>
      </c>
      <c r="L14" s="53">
        <v>609</v>
      </c>
      <c r="M14" s="10">
        <v>18</v>
      </c>
      <c r="N14" s="20">
        <v>0.25</v>
      </c>
      <c r="O14" s="34" t="s">
        <v>13</v>
      </c>
      <c r="P14" s="34" t="s">
        <v>454</v>
      </c>
      <c r="Q14" s="82">
        <v>66500</v>
      </c>
      <c r="R14" s="82">
        <v>53200</v>
      </c>
      <c r="S14" s="90">
        <v>0.8</v>
      </c>
    </row>
    <row r="15" spans="1:19" x14ac:dyDescent="0.2">
      <c r="A15" s="1"/>
      <c r="B15" s="60" t="s">
        <v>192</v>
      </c>
      <c r="C15" s="8" t="s">
        <v>197</v>
      </c>
      <c r="D15" s="60" t="s">
        <v>897</v>
      </c>
      <c r="E15" s="31" t="s">
        <v>9</v>
      </c>
      <c r="F15" s="60" t="s">
        <v>898</v>
      </c>
      <c r="G15" s="61">
        <v>0</v>
      </c>
      <c r="H15" s="61">
        <v>1</v>
      </c>
      <c r="I15" s="61">
        <v>0</v>
      </c>
      <c r="J15" s="61">
        <v>0</v>
      </c>
      <c r="K15" s="61">
        <v>0</v>
      </c>
      <c r="L15" s="53" t="s">
        <v>1016</v>
      </c>
      <c r="M15" s="10" t="s">
        <v>9</v>
      </c>
      <c r="N15" s="20">
        <v>0.4</v>
      </c>
      <c r="O15" s="41" t="s">
        <v>1132</v>
      </c>
      <c r="P15" s="7" t="s">
        <v>25</v>
      </c>
      <c r="Q15" s="82">
        <v>944167</v>
      </c>
      <c r="R15" s="82">
        <v>802541.95</v>
      </c>
      <c r="S15" s="90">
        <v>0.85</v>
      </c>
    </row>
    <row r="16" spans="1:19" x14ac:dyDescent="0.2">
      <c r="A16" s="1"/>
      <c r="B16" s="65" t="s">
        <v>122</v>
      </c>
      <c r="C16" s="13" t="s">
        <v>123</v>
      </c>
      <c r="D16" s="59" t="s">
        <v>552</v>
      </c>
      <c r="E16" s="32" t="s">
        <v>132</v>
      </c>
      <c r="F16" s="59" t="s">
        <v>555</v>
      </c>
      <c r="G16" s="61">
        <v>0</v>
      </c>
      <c r="H16" s="61">
        <v>1</v>
      </c>
      <c r="I16" s="61">
        <v>0</v>
      </c>
      <c r="J16" s="61">
        <v>0</v>
      </c>
      <c r="K16" s="61">
        <v>0</v>
      </c>
      <c r="L16" s="53" t="s">
        <v>9</v>
      </c>
      <c r="M16" s="10" t="s">
        <v>9</v>
      </c>
      <c r="N16" s="20" t="s">
        <v>9</v>
      </c>
      <c r="O16" s="41" t="s">
        <v>1132</v>
      </c>
      <c r="P16" s="33" t="s">
        <v>11</v>
      </c>
      <c r="Q16" s="81">
        <v>2215000</v>
      </c>
      <c r="R16" s="81">
        <v>664500</v>
      </c>
      <c r="S16" s="90">
        <v>0.3</v>
      </c>
    </row>
    <row r="17" spans="1:19" x14ac:dyDescent="0.2">
      <c r="A17" s="1"/>
      <c r="B17" s="65" t="s">
        <v>146</v>
      </c>
      <c r="C17" s="9" t="s">
        <v>160</v>
      </c>
      <c r="D17" s="58" t="s">
        <v>652</v>
      </c>
      <c r="E17" s="32" t="s">
        <v>1025</v>
      </c>
      <c r="F17" s="58" t="s">
        <v>656</v>
      </c>
      <c r="G17" s="61">
        <v>0</v>
      </c>
      <c r="H17" s="61">
        <v>1</v>
      </c>
      <c r="I17" s="61">
        <v>0</v>
      </c>
      <c r="J17" s="61">
        <v>0</v>
      </c>
      <c r="K17" s="61">
        <v>0</v>
      </c>
      <c r="L17" s="53">
        <v>5208</v>
      </c>
      <c r="M17" s="10" t="s">
        <v>9</v>
      </c>
      <c r="N17" s="36">
        <v>0.1</v>
      </c>
      <c r="O17" s="41" t="s">
        <v>1132</v>
      </c>
      <c r="P17" s="7" t="s">
        <v>25</v>
      </c>
      <c r="Q17" s="80">
        <v>245940</v>
      </c>
      <c r="R17" s="80">
        <v>141166</v>
      </c>
      <c r="S17" s="90">
        <v>0.57398552492477839</v>
      </c>
    </row>
    <row r="18" spans="1:19" x14ac:dyDescent="0.2">
      <c r="A18" s="1"/>
      <c r="B18" s="60" t="s">
        <v>85</v>
      </c>
      <c r="C18" s="8" t="s">
        <v>86</v>
      </c>
      <c r="D18" s="60" t="s">
        <v>387</v>
      </c>
      <c r="E18" s="32" t="s">
        <v>919</v>
      </c>
      <c r="F18" s="60" t="s">
        <v>388</v>
      </c>
      <c r="G18" s="61">
        <v>0</v>
      </c>
      <c r="H18" s="61">
        <v>0</v>
      </c>
      <c r="I18" s="61">
        <v>0</v>
      </c>
      <c r="J18" s="61">
        <v>1</v>
      </c>
      <c r="K18" s="61">
        <v>0</v>
      </c>
      <c r="L18" s="53">
        <v>6820</v>
      </c>
      <c r="M18" s="10" t="s">
        <v>9</v>
      </c>
      <c r="N18" s="20">
        <v>0.1</v>
      </c>
      <c r="O18" s="41" t="s">
        <v>1132</v>
      </c>
      <c r="P18" s="34" t="s">
        <v>25</v>
      </c>
      <c r="Q18" s="82">
        <v>134000</v>
      </c>
      <c r="R18" s="82">
        <v>75884</v>
      </c>
      <c r="S18" s="90">
        <v>0.56629850746268662</v>
      </c>
    </row>
    <row r="19" spans="1:19" x14ac:dyDescent="0.2">
      <c r="A19" s="1"/>
      <c r="B19" s="60" t="s">
        <v>85</v>
      </c>
      <c r="C19" s="8" t="s">
        <v>86</v>
      </c>
      <c r="D19" s="60" t="s">
        <v>393</v>
      </c>
      <c r="E19" s="32" t="s">
        <v>96</v>
      </c>
      <c r="F19" s="60" t="s">
        <v>388</v>
      </c>
      <c r="G19" s="61">
        <v>0</v>
      </c>
      <c r="H19" s="61">
        <v>0</v>
      </c>
      <c r="I19" s="61">
        <v>0</v>
      </c>
      <c r="J19" s="61">
        <v>1</v>
      </c>
      <c r="K19" s="61">
        <v>0</v>
      </c>
      <c r="L19" s="53">
        <v>6221</v>
      </c>
      <c r="M19" s="10" t="s">
        <v>9</v>
      </c>
      <c r="N19" s="20">
        <v>0.1</v>
      </c>
      <c r="O19" s="41" t="s">
        <v>1132</v>
      </c>
      <c r="P19" s="34" t="s">
        <v>25</v>
      </c>
      <c r="Q19" s="82">
        <v>83000</v>
      </c>
      <c r="R19" s="82">
        <v>47002.9</v>
      </c>
      <c r="S19" s="90">
        <v>0.56630000000000003</v>
      </c>
    </row>
    <row r="20" spans="1:19" x14ac:dyDescent="0.2">
      <c r="A20" s="1"/>
      <c r="B20" s="66" t="s">
        <v>98</v>
      </c>
      <c r="C20" s="13" t="s">
        <v>109</v>
      </c>
      <c r="D20" s="59" t="s">
        <v>522</v>
      </c>
      <c r="E20" s="32" t="s">
        <v>1026</v>
      </c>
      <c r="F20" s="59" t="s">
        <v>524</v>
      </c>
      <c r="G20" s="61">
        <v>0</v>
      </c>
      <c r="H20" s="61">
        <v>1</v>
      </c>
      <c r="I20" s="61">
        <v>0</v>
      </c>
      <c r="J20" s="61">
        <v>0</v>
      </c>
      <c r="K20" s="61">
        <v>0</v>
      </c>
      <c r="L20" s="53">
        <v>4926</v>
      </c>
      <c r="M20" s="14">
        <v>328107</v>
      </c>
      <c r="N20" s="24">
        <v>0.53159999999999996</v>
      </c>
      <c r="O20" s="50" t="s">
        <v>10</v>
      </c>
      <c r="P20" s="7" t="s">
        <v>25</v>
      </c>
      <c r="Q20" s="81">
        <v>695000</v>
      </c>
      <c r="R20" s="81">
        <v>347500</v>
      </c>
      <c r="S20" s="90">
        <v>0.5</v>
      </c>
    </row>
    <row r="21" spans="1:19" x14ac:dyDescent="0.2">
      <c r="A21" s="1"/>
      <c r="B21" s="60" t="s">
        <v>205</v>
      </c>
      <c r="C21" s="8" t="s">
        <v>734</v>
      </c>
      <c r="D21" s="60" t="s">
        <v>735</v>
      </c>
      <c r="E21" s="31" t="s">
        <v>9</v>
      </c>
      <c r="F21" s="60" t="s">
        <v>736</v>
      </c>
      <c r="G21" s="61">
        <v>0</v>
      </c>
      <c r="H21" s="61">
        <v>1</v>
      </c>
      <c r="I21" s="61">
        <v>0</v>
      </c>
      <c r="J21" s="61">
        <v>0</v>
      </c>
      <c r="K21" s="61">
        <v>0</v>
      </c>
      <c r="L21" s="53">
        <v>520</v>
      </c>
      <c r="M21" s="10">
        <v>36920</v>
      </c>
      <c r="N21" s="20">
        <v>0.56799999999999995</v>
      </c>
      <c r="O21" s="50" t="s">
        <v>10</v>
      </c>
      <c r="P21" s="33" t="s">
        <v>11</v>
      </c>
      <c r="Q21" s="82">
        <v>1292000</v>
      </c>
      <c r="R21" s="82">
        <v>1033600</v>
      </c>
      <c r="S21" s="90">
        <v>0.8</v>
      </c>
    </row>
    <row r="22" spans="1:19" x14ac:dyDescent="0.2">
      <c r="A22" s="1"/>
      <c r="B22" s="65" t="s">
        <v>122</v>
      </c>
      <c r="C22" s="8" t="s">
        <v>127</v>
      </c>
      <c r="D22" s="60" t="s">
        <v>546</v>
      </c>
      <c r="E22" s="32" t="s">
        <v>129</v>
      </c>
      <c r="F22" s="60" t="s">
        <v>550</v>
      </c>
      <c r="G22" s="61">
        <v>0</v>
      </c>
      <c r="H22" s="61">
        <v>0</v>
      </c>
      <c r="I22" s="61">
        <v>0</v>
      </c>
      <c r="J22" s="61">
        <v>1</v>
      </c>
      <c r="K22" s="61">
        <v>0</v>
      </c>
      <c r="L22" s="53" t="s">
        <v>9</v>
      </c>
      <c r="M22" s="10">
        <v>173178</v>
      </c>
      <c r="N22" s="18">
        <v>0.23</v>
      </c>
      <c r="O22" s="41" t="s">
        <v>1132</v>
      </c>
      <c r="P22" s="33" t="s">
        <v>11</v>
      </c>
      <c r="Q22" s="82">
        <v>237642.98</v>
      </c>
      <c r="R22" s="82">
        <v>180000</v>
      </c>
      <c r="S22" s="90">
        <v>0.75743874277287715</v>
      </c>
    </row>
    <row r="23" spans="1:19" x14ac:dyDescent="0.2">
      <c r="A23" s="1"/>
      <c r="B23" s="60" t="s">
        <v>205</v>
      </c>
      <c r="C23" s="8" t="s">
        <v>734</v>
      </c>
      <c r="D23" s="60" t="s">
        <v>735</v>
      </c>
      <c r="E23" s="32" t="s">
        <v>1027</v>
      </c>
      <c r="F23" s="60" t="s">
        <v>737</v>
      </c>
      <c r="G23" s="61">
        <v>0</v>
      </c>
      <c r="H23" s="61">
        <v>0</v>
      </c>
      <c r="I23" s="61">
        <v>0</v>
      </c>
      <c r="J23" s="61">
        <v>0</v>
      </c>
      <c r="K23" s="61">
        <v>1</v>
      </c>
      <c r="L23" s="53">
        <v>197</v>
      </c>
      <c r="M23" s="10" t="s">
        <v>9</v>
      </c>
      <c r="N23" s="20" t="s">
        <v>9</v>
      </c>
      <c r="O23" s="50" t="s">
        <v>10</v>
      </c>
      <c r="P23" s="33" t="s">
        <v>11</v>
      </c>
      <c r="Q23" s="82">
        <v>330000</v>
      </c>
      <c r="R23" s="82">
        <v>264000</v>
      </c>
      <c r="S23" s="90">
        <v>0.8</v>
      </c>
    </row>
    <row r="24" spans="1:19" x14ac:dyDescent="0.2">
      <c r="A24" s="1"/>
      <c r="B24" s="66" t="s">
        <v>98</v>
      </c>
      <c r="C24" s="13" t="s">
        <v>99</v>
      </c>
      <c r="D24" s="59" t="s">
        <v>455</v>
      </c>
      <c r="E24" s="32" t="s">
        <v>104</v>
      </c>
      <c r="F24" s="59" t="s">
        <v>487</v>
      </c>
      <c r="G24" s="61">
        <v>0</v>
      </c>
      <c r="H24" s="61">
        <v>1</v>
      </c>
      <c r="I24" s="61">
        <v>0</v>
      </c>
      <c r="J24" s="61">
        <v>0</v>
      </c>
      <c r="K24" s="61">
        <v>0</v>
      </c>
      <c r="L24" s="53">
        <v>1080</v>
      </c>
      <c r="M24" s="14">
        <v>4041</v>
      </c>
      <c r="N24" s="24">
        <v>0.1</v>
      </c>
      <c r="O24" s="50" t="s">
        <v>10</v>
      </c>
      <c r="P24" s="33" t="s">
        <v>11</v>
      </c>
      <c r="Q24" s="81">
        <v>95833</v>
      </c>
      <c r="R24" s="81">
        <v>38333.199999999997</v>
      </c>
      <c r="S24" s="90">
        <v>0.39999999999999997</v>
      </c>
    </row>
    <row r="25" spans="1:19" x14ac:dyDescent="0.2">
      <c r="A25" s="1"/>
      <c r="B25" s="60" t="s">
        <v>171</v>
      </c>
      <c r="C25" s="8" t="s">
        <v>179</v>
      </c>
      <c r="D25" s="60" t="s">
        <v>811</v>
      </c>
      <c r="E25" s="62" t="s">
        <v>189</v>
      </c>
      <c r="F25" s="60" t="s">
        <v>812</v>
      </c>
      <c r="G25" s="61">
        <v>0</v>
      </c>
      <c r="H25" s="61">
        <v>1</v>
      </c>
      <c r="I25" s="61">
        <v>0</v>
      </c>
      <c r="J25" s="61">
        <v>0</v>
      </c>
      <c r="K25" s="61">
        <v>0</v>
      </c>
      <c r="L25" s="53">
        <v>11551</v>
      </c>
      <c r="M25" s="10">
        <v>34</v>
      </c>
      <c r="N25" s="20">
        <v>0.22</v>
      </c>
      <c r="O25" s="41" t="s">
        <v>1132</v>
      </c>
      <c r="P25" s="33" t="s">
        <v>11</v>
      </c>
      <c r="Q25" s="82">
        <v>3695839</v>
      </c>
      <c r="R25" s="82">
        <v>2808837.64</v>
      </c>
      <c r="S25" s="90">
        <v>0.76</v>
      </c>
    </row>
    <row r="26" spans="1:19" x14ac:dyDescent="0.2">
      <c r="A26" s="1"/>
      <c r="B26" s="58" t="s">
        <v>54</v>
      </c>
      <c r="C26" s="9" t="s">
        <v>56</v>
      </c>
      <c r="D26" s="58" t="s">
        <v>323</v>
      </c>
      <c r="E26" s="32" t="s">
        <v>74</v>
      </c>
      <c r="F26" s="58" t="s">
        <v>328</v>
      </c>
      <c r="G26" s="61">
        <v>1</v>
      </c>
      <c r="H26" s="61">
        <v>0</v>
      </c>
      <c r="I26" s="61">
        <v>0</v>
      </c>
      <c r="J26" s="61">
        <v>0</v>
      </c>
      <c r="K26" s="61">
        <v>0</v>
      </c>
      <c r="L26" s="53">
        <v>44384</v>
      </c>
      <c r="M26" s="6">
        <v>44397</v>
      </c>
      <c r="N26" s="16">
        <v>4.41E-2</v>
      </c>
      <c r="O26" s="41" t="s">
        <v>1132</v>
      </c>
      <c r="P26" s="33" t="s">
        <v>11</v>
      </c>
      <c r="Q26" s="84">
        <v>224666</v>
      </c>
      <c r="R26" s="84">
        <v>87705</v>
      </c>
      <c r="S26" s="90">
        <v>0.39037949667506433</v>
      </c>
    </row>
    <row r="27" spans="1:19" x14ac:dyDescent="0.2">
      <c r="A27" s="1"/>
      <c r="B27" s="58" t="s">
        <v>54</v>
      </c>
      <c r="C27" s="9" t="s">
        <v>57</v>
      </c>
      <c r="D27" s="58" t="s">
        <v>359</v>
      </c>
      <c r="E27" s="32" t="s">
        <v>1028</v>
      </c>
      <c r="F27" s="58" t="s">
        <v>362</v>
      </c>
      <c r="G27" s="61">
        <v>0</v>
      </c>
      <c r="H27" s="61">
        <v>1</v>
      </c>
      <c r="I27" s="61">
        <v>0</v>
      </c>
      <c r="J27" s="61">
        <v>0</v>
      </c>
      <c r="K27" s="61">
        <v>0</v>
      </c>
      <c r="L27" s="53">
        <v>44397</v>
      </c>
      <c r="M27" s="6">
        <v>44439</v>
      </c>
      <c r="N27" s="16">
        <v>0.72</v>
      </c>
      <c r="O27" s="41" t="s">
        <v>1132</v>
      </c>
      <c r="P27" s="33" t="s">
        <v>11</v>
      </c>
      <c r="Q27" s="84">
        <v>1247500</v>
      </c>
      <c r="R27" s="84">
        <v>350000</v>
      </c>
      <c r="S27" s="90">
        <v>0.28056112224448898</v>
      </c>
    </row>
    <row r="28" spans="1:19" x14ac:dyDescent="0.2">
      <c r="A28" s="1"/>
      <c r="B28" s="60" t="s">
        <v>85</v>
      </c>
      <c r="C28" s="8" t="s">
        <v>86</v>
      </c>
      <c r="D28" s="60" t="s">
        <v>381</v>
      </c>
      <c r="E28" s="32" t="s">
        <v>448</v>
      </c>
      <c r="F28" s="60" t="s">
        <v>384</v>
      </c>
      <c r="G28" s="61">
        <v>0</v>
      </c>
      <c r="H28" s="61">
        <v>0</v>
      </c>
      <c r="I28" s="61">
        <v>0</v>
      </c>
      <c r="J28" s="61">
        <v>0</v>
      </c>
      <c r="K28" s="61">
        <v>1</v>
      </c>
      <c r="L28" s="53" t="s">
        <v>9</v>
      </c>
      <c r="M28" s="10" t="s">
        <v>9</v>
      </c>
      <c r="N28" s="20" t="s">
        <v>9</v>
      </c>
      <c r="O28" s="41" t="s">
        <v>1132</v>
      </c>
      <c r="P28" s="7" t="s">
        <v>25</v>
      </c>
      <c r="Q28" s="82">
        <v>160000</v>
      </c>
      <c r="R28" s="82">
        <v>10419</v>
      </c>
      <c r="S28" s="90">
        <v>6.5118750000000003E-2</v>
      </c>
    </row>
    <row r="29" spans="1:19" x14ac:dyDescent="0.2">
      <c r="A29" s="1"/>
      <c r="B29" s="58" t="s">
        <v>54</v>
      </c>
      <c r="C29" s="9" t="s">
        <v>62</v>
      </c>
      <c r="D29" s="58" t="s">
        <v>336</v>
      </c>
      <c r="E29" s="32" t="s">
        <v>448</v>
      </c>
      <c r="F29" s="58" t="s">
        <v>342</v>
      </c>
      <c r="G29" s="61">
        <v>0</v>
      </c>
      <c r="H29" s="61">
        <v>1</v>
      </c>
      <c r="I29" s="61">
        <v>0</v>
      </c>
      <c r="J29" s="61">
        <v>0</v>
      </c>
      <c r="K29" s="61">
        <v>0</v>
      </c>
      <c r="L29" s="53">
        <v>44355</v>
      </c>
      <c r="M29" s="6">
        <v>44361</v>
      </c>
      <c r="N29" s="20" t="s">
        <v>9</v>
      </c>
      <c r="O29" s="41" t="s">
        <v>10</v>
      </c>
      <c r="P29" s="33" t="s">
        <v>25</v>
      </c>
      <c r="Q29" s="84">
        <v>320000</v>
      </c>
      <c r="R29" s="84">
        <v>148096</v>
      </c>
      <c r="S29" s="90">
        <v>0.46279999999999999</v>
      </c>
    </row>
    <row r="30" spans="1:19" x14ac:dyDescent="0.2">
      <c r="A30" s="1"/>
      <c r="B30" s="58" t="s">
        <v>54</v>
      </c>
      <c r="C30" s="9" t="s">
        <v>57</v>
      </c>
      <c r="D30" s="58" t="s">
        <v>359</v>
      </c>
      <c r="E30" s="32" t="s">
        <v>66</v>
      </c>
      <c r="F30" s="58" t="s">
        <v>360</v>
      </c>
      <c r="G30" s="61">
        <v>0</v>
      </c>
      <c r="H30" s="61">
        <v>1</v>
      </c>
      <c r="I30" s="61">
        <v>0</v>
      </c>
      <c r="J30" s="61">
        <v>0</v>
      </c>
      <c r="K30" s="61">
        <v>0</v>
      </c>
      <c r="L30" s="53">
        <v>44397</v>
      </c>
      <c r="M30" s="6">
        <v>44439</v>
      </c>
      <c r="N30" s="16">
        <v>0.60499999999999998</v>
      </c>
      <c r="O30" s="41" t="s">
        <v>1132</v>
      </c>
      <c r="P30" s="33" t="s">
        <v>11</v>
      </c>
      <c r="Q30" s="84">
        <v>2700000</v>
      </c>
      <c r="R30" s="84">
        <v>1176252</v>
      </c>
      <c r="S30" s="90">
        <v>0.43564888888888886</v>
      </c>
    </row>
    <row r="31" spans="1:19" x14ac:dyDescent="0.2">
      <c r="A31" s="1"/>
      <c r="B31" s="66" t="s">
        <v>98</v>
      </c>
      <c r="C31" s="13" t="s">
        <v>99</v>
      </c>
      <c r="D31" s="59" t="s">
        <v>455</v>
      </c>
      <c r="E31" s="32" t="s">
        <v>1029</v>
      </c>
      <c r="F31" s="59" t="s">
        <v>491</v>
      </c>
      <c r="G31" s="61">
        <v>0</v>
      </c>
      <c r="H31" s="61">
        <v>0</v>
      </c>
      <c r="I31" s="61">
        <v>1</v>
      </c>
      <c r="J31" s="61">
        <v>1</v>
      </c>
      <c r="K31" s="61">
        <v>0</v>
      </c>
      <c r="L31" s="53">
        <v>342</v>
      </c>
      <c r="M31" s="14">
        <v>21812</v>
      </c>
      <c r="N31" s="24">
        <v>0.25</v>
      </c>
      <c r="O31" s="50" t="s">
        <v>10</v>
      </c>
      <c r="P31" s="33" t="s">
        <v>11</v>
      </c>
      <c r="Q31" s="81">
        <v>42219</v>
      </c>
      <c r="R31" s="81">
        <v>16887.599999999999</v>
      </c>
      <c r="S31" s="90">
        <v>0.39999999999999997</v>
      </c>
    </row>
    <row r="32" spans="1:19" x14ac:dyDescent="0.2">
      <c r="A32" s="1"/>
      <c r="B32" s="66" t="s">
        <v>98</v>
      </c>
      <c r="C32" s="13" t="s">
        <v>99</v>
      </c>
      <c r="D32" s="59" t="s">
        <v>455</v>
      </c>
      <c r="E32" s="32" t="s">
        <v>1029</v>
      </c>
      <c r="F32" s="59" t="s">
        <v>490</v>
      </c>
      <c r="G32" s="61">
        <v>0</v>
      </c>
      <c r="H32" s="61">
        <v>0</v>
      </c>
      <c r="I32" s="61">
        <v>1</v>
      </c>
      <c r="J32" s="61">
        <v>1</v>
      </c>
      <c r="K32" s="61">
        <v>0</v>
      </c>
      <c r="L32" s="53">
        <v>1610</v>
      </c>
      <c r="M32" s="14">
        <v>163927</v>
      </c>
      <c r="N32" s="24">
        <v>0.24</v>
      </c>
      <c r="O32" s="50" t="s">
        <v>10</v>
      </c>
      <c r="P32" s="33" t="s">
        <v>11</v>
      </c>
      <c r="Q32" s="81">
        <v>44378</v>
      </c>
      <c r="R32" s="81">
        <v>17751.2</v>
      </c>
      <c r="S32" s="90">
        <v>0.4</v>
      </c>
    </row>
    <row r="33" spans="1:19" x14ac:dyDescent="0.2">
      <c r="A33" s="1"/>
      <c r="B33" s="65" t="s">
        <v>98</v>
      </c>
      <c r="C33" s="4" t="s">
        <v>99</v>
      </c>
      <c r="D33" s="58" t="s">
        <v>455</v>
      </c>
      <c r="E33" s="32" t="s">
        <v>1030</v>
      </c>
      <c r="F33" s="58" t="s">
        <v>456</v>
      </c>
      <c r="G33" s="61">
        <v>0</v>
      </c>
      <c r="H33" s="61">
        <v>0</v>
      </c>
      <c r="I33" s="61">
        <v>0</v>
      </c>
      <c r="J33" s="61">
        <v>1</v>
      </c>
      <c r="K33" s="61">
        <v>0</v>
      </c>
      <c r="L33" s="53">
        <v>5825</v>
      </c>
      <c r="M33" s="6">
        <v>118129</v>
      </c>
      <c r="N33" s="16">
        <v>0.16</v>
      </c>
      <c r="O33" s="41" t="s">
        <v>10</v>
      </c>
      <c r="P33" s="33" t="s">
        <v>25</v>
      </c>
      <c r="Q33" s="80">
        <v>107500</v>
      </c>
      <c r="R33" s="80">
        <v>64500</v>
      </c>
      <c r="S33" s="90">
        <v>0.6</v>
      </c>
    </row>
    <row r="34" spans="1:19" x14ac:dyDescent="0.2">
      <c r="A34" s="1"/>
      <c r="B34" s="65" t="s">
        <v>146</v>
      </c>
      <c r="C34" s="9" t="s">
        <v>149</v>
      </c>
      <c r="D34" s="58" t="s">
        <v>664</v>
      </c>
      <c r="E34" s="31" t="s">
        <v>9</v>
      </c>
      <c r="F34" s="58" t="s">
        <v>670</v>
      </c>
      <c r="G34" s="61">
        <v>0</v>
      </c>
      <c r="H34" s="61">
        <v>1</v>
      </c>
      <c r="I34" s="61">
        <v>0</v>
      </c>
      <c r="J34" s="61">
        <v>0</v>
      </c>
      <c r="K34" s="61">
        <v>0</v>
      </c>
      <c r="L34" s="53">
        <v>3944</v>
      </c>
      <c r="M34" s="10" t="s">
        <v>9</v>
      </c>
      <c r="N34" s="20" t="s">
        <v>9</v>
      </c>
      <c r="O34" s="41" t="s">
        <v>1132</v>
      </c>
      <c r="P34" s="33" t="s">
        <v>11</v>
      </c>
      <c r="Q34" s="84">
        <v>18427285.940000001</v>
      </c>
      <c r="R34" s="85">
        <v>346530</v>
      </c>
      <c r="S34" s="90">
        <v>1.8805265253294266E-2</v>
      </c>
    </row>
    <row r="35" spans="1:19" x14ac:dyDescent="0.2">
      <c r="A35" s="1"/>
      <c r="B35" s="66" t="s">
        <v>98</v>
      </c>
      <c r="C35" s="13" t="s">
        <v>99</v>
      </c>
      <c r="D35" s="59" t="s">
        <v>455</v>
      </c>
      <c r="E35" s="32" t="s">
        <v>1031</v>
      </c>
      <c r="F35" s="59" t="s">
        <v>478</v>
      </c>
      <c r="G35" s="61">
        <v>0</v>
      </c>
      <c r="H35" s="61">
        <v>1</v>
      </c>
      <c r="I35" s="61">
        <v>0</v>
      </c>
      <c r="J35" s="61">
        <v>0</v>
      </c>
      <c r="K35" s="61">
        <v>0</v>
      </c>
      <c r="L35" s="53">
        <v>290</v>
      </c>
      <c r="M35" s="14">
        <v>3714</v>
      </c>
      <c r="N35" s="24">
        <v>0.1</v>
      </c>
      <c r="O35" s="50" t="s">
        <v>10</v>
      </c>
      <c r="P35" s="33" t="s">
        <v>11</v>
      </c>
      <c r="Q35" s="81">
        <v>12500</v>
      </c>
      <c r="R35" s="81">
        <v>5000</v>
      </c>
      <c r="S35" s="90">
        <v>0.4</v>
      </c>
    </row>
    <row r="36" spans="1:19" x14ac:dyDescent="0.2">
      <c r="A36" s="1"/>
      <c r="B36" s="60" t="s">
        <v>201</v>
      </c>
      <c r="C36" s="8" t="s">
        <v>203</v>
      </c>
      <c r="D36" s="60" t="s">
        <v>910</v>
      </c>
      <c r="E36" s="32" t="s">
        <v>9</v>
      </c>
      <c r="F36" s="60" t="s">
        <v>911</v>
      </c>
      <c r="G36" s="61">
        <v>0</v>
      </c>
      <c r="H36" s="61">
        <v>1</v>
      </c>
      <c r="I36" s="61">
        <v>0</v>
      </c>
      <c r="J36" s="61">
        <v>0</v>
      </c>
      <c r="K36" s="61">
        <v>0</v>
      </c>
      <c r="L36" s="53" t="s">
        <v>9</v>
      </c>
      <c r="M36" s="10" t="s">
        <v>9</v>
      </c>
      <c r="N36" s="20" t="s">
        <v>9</v>
      </c>
      <c r="O36" s="41" t="s">
        <v>1132</v>
      </c>
      <c r="P36" s="33" t="s">
        <v>11</v>
      </c>
      <c r="Q36" s="82">
        <v>216500</v>
      </c>
      <c r="R36" s="82">
        <v>173200</v>
      </c>
      <c r="S36" s="90">
        <v>0.8</v>
      </c>
    </row>
    <row r="37" spans="1:19" x14ac:dyDescent="0.2">
      <c r="A37" s="1"/>
      <c r="B37" s="60" t="s">
        <v>205</v>
      </c>
      <c r="C37" s="8" t="s">
        <v>686</v>
      </c>
      <c r="D37" s="60" t="s">
        <v>687</v>
      </c>
      <c r="E37" s="32" t="s">
        <v>1032</v>
      </c>
      <c r="F37" s="60" t="s">
        <v>714</v>
      </c>
      <c r="G37" s="61">
        <v>0</v>
      </c>
      <c r="H37" s="61">
        <v>1</v>
      </c>
      <c r="I37" s="61">
        <v>0</v>
      </c>
      <c r="J37" s="61">
        <v>0</v>
      </c>
      <c r="K37" s="61">
        <v>0</v>
      </c>
      <c r="L37" s="53">
        <v>496</v>
      </c>
      <c r="M37" s="10">
        <v>73580</v>
      </c>
      <c r="N37" s="20">
        <v>0.28000000000000003</v>
      </c>
      <c r="O37" s="50" t="s">
        <v>10</v>
      </c>
      <c r="P37" s="33" t="s">
        <v>11</v>
      </c>
      <c r="Q37" s="82">
        <v>100000</v>
      </c>
      <c r="R37" s="82">
        <v>50000</v>
      </c>
      <c r="S37" s="90">
        <v>0.5</v>
      </c>
    </row>
    <row r="38" spans="1:19" x14ac:dyDescent="0.2">
      <c r="A38" s="1"/>
      <c r="B38" s="65" t="s">
        <v>146</v>
      </c>
      <c r="C38" s="8" t="s">
        <v>161</v>
      </c>
      <c r="D38" s="60" t="s">
        <v>621</v>
      </c>
      <c r="E38" s="31" t="s">
        <v>9</v>
      </c>
      <c r="F38" s="60" t="s">
        <v>623</v>
      </c>
      <c r="G38" s="61">
        <v>0</v>
      </c>
      <c r="H38" s="61">
        <v>0</v>
      </c>
      <c r="I38" s="61">
        <v>0</v>
      </c>
      <c r="J38" s="61">
        <v>1</v>
      </c>
      <c r="K38" s="61">
        <v>0</v>
      </c>
      <c r="L38" s="53">
        <v>2400</v>
      </c>
      <c r="M38" s="10" t="s">
        <v>9</v>
      </c>
      <c r="N38" s="20" t="s">
        <v>9</v>
      </c>
      <c r="O38" s="41" t="s">
        <v>1132</v>
      </c>
      <c r="P38" s="34" t="s">
        <v>25</v>
      </c>
      <c r="Q38" s="83">
        <v>295476.56</v>
      </c>
      <c r="R38" s="82">
        <v>151163</v>
      </c>
      <c r="S38" s="90">
        <v>0.51159049638319876</v>
      </c>
    </row>
    <row r="39" spans="1:19" x14ac:dyDescent="0.2">
      <c r="A39" s="1"/>
      <c r="B39" s="58" t="s">
        <v>54</v>
      </c>
      <c r="C39" s="9" t="s">
        <v>62</v>
      </c>
      <c r="D39" s="58" t="s">
        <v>336</v>
      </c>
      <c r="E39" s="32" t="s">
        <v>71</v>
      </c>
      <c r="F39" s="58" t="s">
        <v>340</v>
      </c>
      <c r="G39" s="61">
        <v>0</v>
      </c>
      <c r="H39" s="61">
        <v>1</v>
      </c>
      <c r="I39" s="61">
        <v>0</v>
      </c>
      <c r="J39" s="61">
        <v>0</v>
      </c>
      <c r="K39" s="61">
        <v>0</v>
      </c>
      <c r="L39" s="53">
        <v>44355</v>
      </c>
      <c r="M39" s="6">
        <v>44361</v>
      </c>
      <c r="N39" s="16">
        <v>0.15</v>
      </c>
      <c r="O39" s="41" t="s">
        <v>1132</v>
      </c>
      <c r="P39" s="33" t="s">
        <v>11</v>
      </c>
      <c r="Q39" s="84">
        <v>933333</v>
      </c>
      <c r="R39" s="84">
        <v>302361.12400000001</v>
      </c>
      <c r="S39" s="90">
        <v>0.32395846284230817</v>
      </c>
    </row>
    <row r="40" spans="1:19" x14ac:dyDescent="0.2">
      <c r="A40" s="1"/>
      <c r="B40" s="58" t="s">
        <v>54</v>
      </c>
      <c r="C40" s="9" t="s">
        <v>62</v>
      </c>
      <c r="D40" s="58" t="s">
        <v>336</v>
      </c>
      <c r="E40" s="32" t="s">
        <v>65</v>
      </c>
      <c r="F40" s="58" t="s">
        <v>338</v>
      </c>
      <c r="G40" s="61">
        <v>0</v>
      </c>
      <c r="H40" s="61">
        <v>1</v>
      </c>
      <c r="I40" s="61">
        <v>0</v>
      </c>
      <c r="J40" s="61">
        <v>0</v>
      </c>
      <c r="K40" s="61">
        <v>0</v>
      </c>
      <c r="L40" s="53">
        <v>44355</v>
      </c>
      <c r="M40" s="6">
        <v>44361</v>
      </c>
      <c r="N40" s="16">
        <v>0.15</v>
      </c>
      <c r="O40" s="41" t="s">
        <v>10</v>
      </c>
      <c r="P40" s="33" t="s">
        <v>11</v>
      </c>
      <c r="Q40" s="84">
        <v>500000</v>
      </c>
      <c r="R40" s="84">
        <v>185120</v>
      </c>
      <c r="S40" s="90">
        <v>0.37024000000000001</v>
      </c>
    </row>
    <row r="41" spans="1:19" x14ac:dyDescent="0.2">
      <c r="A41" s="1"/>
      <c r="B41" s="65" t="s">
        <v>146</v>
      </c>
      <c r="C41" s="8" t="s">
        <v>156</v>
      </c>
      <c r="D41" s="60" t="s">
        <v>594</v>
      </c>
      <c r="E41" s="31" t="s">
        <v>9</v>
      </c>
      <c r="F41" s="60" t="s">
        <v>613</v>
      </c>
      <c r="G41" s="61">
        <v>0</v>
      </c>
      <c r="H41" s="61">
        <v>1</v>
      </c>
      <c r="I41" s="61">
        <v>0</v>
      </c>
      <c r="J41" s="61">
        <v>0</v>
      </c>
      <c r="K41" s="61">
        <v>0</v>
      </c>
      <c r="L41" s="53">
        <v>4479</v>
      </c>
      <c r="M41" s="10">
        <v>6270.5999999999995</v>
      </c>
      <c r="N41" s="40">
        <v>1.8200000000000001E-2</v>
      </c>
      <c r="O41" s="50" t="s">
        <v>10</v>
      </c>
      <c r="P41" s="34" t="s">
        <v>243</v>
      </c>
      <c r="Q41" s="82">
        <v>345000</v>
      </c>
      <c r="R41" s="82">
        <v>276000</v>
      </c>
      <c r="S41" s="90">
        <v>0.8</v>
      </c>
    </row>
    <row r="42" spans="1:19" x14ac:dyDescent="0.2">
      <c r="A42" s="1"/>
      <c r="B42" s="65" t="s">
        <v>98</v>
      </c>
      <c r="C42" s="4" t="s">
        <v>99</v>
      </c>
      <c r="D42" s="58" t="s">
        <v>455</v>
      </c>
      <c r="E42" s="32" t="s">
        <v>112</v>
      </c>
      <c r="F42" s="58" t="s">
        <v>469</v>
      </c>
      <c r="G42" s="61">
        <v>0</v>
      </c>
      <c r="H42" s="61">
        <v>1</v>
      </c>
      <c r="I42" s="61">
        <v>0</v>
      </c>
      <c r="J42" s="61">
        <v>0</v>
      </c>
      <c r="K42" s="61">
        <v>0</v>
      </c>
      <c r="L42" s="53">
        <v>169</v>
      </c>
      <c r="M42" s="6">
        <v>394</v>
      </c>
      <c r="N42" s="16">
        <v>0.03</v>
      </c>
      <c r="O42" s="41" t="s">
        <v>1132</v>
      </c>
      <c r="P42" s="33" t="s">
        <v>11</v>
      </c>
      <c r="Q42" s="80">
        <v>45833</v>
      </c>
      <c r="R42" s="80">
        <v>18333.2</v>
      </c>
      <c r="S42" s="90">
        <v>0.4</v>
      </c>
    </row>
    <row r="43" spans="1:19" x14ac:dyDescent="0.2">
      <c r="A43" s="1"/>
      <c r="B43" s="66" t="s">
        <v>98</v>
      </c>
      <c r="C43" s="13" t="s">
        <v>99</v>
      </c>
      <c r="D43" s="59" t="s">
        <v>455</v>
      </c>
      <c r="E43" s="32" t="s">
        <v>112</v>
      </c>
      <c r="F43" s="59" t="s">
        <v>476</v>
      </c>
      <c r="G43" s="61">
        <v>0</v>
      </c>
      <c r="H43" s="61">
        <v>1</v>
      </c>
      <c r="I43" s="61">
        <v>0</v>
      </c>
      <c r="J43" s="61">
        <v>0</v>
      </c>
      <c r="K43" s="61">
        <v>0</v>
      </c>
      <c r="L43" s="53">
        <v>2423</v>
      </c>
      <c r="M43" s="14">
        <v>26261</v>
      </c>
      <c r="N43" s="24">
        <v>0.12</v>
      </c>
      <c r="O43" s="41" t="s">
        <v>1132</v>
      </c>
      <c r="P43" s="33" t="s">
        <v>11</v>
      </c>
      <c r="Q43" s="81">
        <v>172500</v>
      </c>
      <c r="R43" s="81">
        <v>69000</v>
      </c>
      <c r="S43" s="90">
        <v>0.4</v>
      </c>
    </row>
    <row r="44" spans="1:19" x14ac:dyDescent="0.2">
      <c r="A44" s="1"/>
      <c r="B44" s="65" t="s">
        <v>98</v>
      </c>
      <c r="C44" s="4" t="s">
        <v>99</v>
      </c>
      <c r="D44" s="58" t="s">
        <v>455</v>
      </c>
      <c r="E44" s="32" t="s">
        <v>112</v>
      </c>
      <c r="F44" s="58" t="s">
        <v>470</v>
      </c>
      <c r="G44" s="61">
        <v>0</v>
      </c>
      <c r="H44" s="61">
        <v>1</v>
      </c>
      <c r="I44" s="61">
        <v>0</v>
      </c>
      <c r="J44" s="61">
        <v>1</v>
      </c>
      <c r="K44" s="61">
        <v>0</v>
      </c>
      <c r="L44" s="53">
        <v>235</v>
      </c>
      <c r="M44" s="6">
        <v>1403</v>
      </c>
      <c r="N44" s="23">
        <v>0.04</v>
      </c>
      <c r="O44" s="41" t="s">
        <v>1132</v>
      </c>
      <c r="P44" s="33" t="s">
        <v>11</v>
      </c>
      <c r="Q44" s="80">
        <v>20000</v>
      </c>
      <c r="R44" s="80">
        <v>8000</v>
      </c>
      <c r="S44" s="90">
        <v>0.4</v>
      </c>
    </row>
    <row r="45" spans="1:19" x14ac:dyDescent="0.2">
      <c r="A45" s="1"/>
      <c r="B45" s="65" t="s">
        <v>98</v>
      </c>
      <c r="C45" s="4" t="s">
        <v>99</v>
      </c>
      <c r="D45" s="58" t="s">
        <v>455</v>
      </c>
      <c r="E45" s="32" t="s">
        <v>100</v>
      </c>
      <c r="F45" s="58" t="s">
        <v>457</v>
      </c>
      <c r="G45" s="61">
        <v>0</v>
      </c>
      <c r="H45" s="61">
        <v>1</v>
      </c>
      <c r="I45" s="61">
        <v>0</v>
      </c>
      <c r="J45" s="61">
        <v>1</v>
      </c>
      <c r="K45" s="61">
        <v>0</v>
      </c>
      <c r="L45" s="53">
        <v>6509</v>
      </c>
      <c r="M45" s="6">
        <v>36375</v>
      </c>
      <c r="N45" s="16">
        <v>0.17</v>
      </c>
      <c r="O45" s="41" t="s">
        <v>1132</v>
      </c>
      <c r="P45" s="33" t="s">
        <v>25</v>
      </c>
      <c r="Q45" s="80">
        <v>275000</v>
      </c>
      <c r="R45" s="80">
        <v>165000</v>
      </c>
      <c r="S45" s="90">
        <v>0.6</v>
      </c>
    </row>
    <row r="46" spans="1:19" x14ac:dyDescent="0.2">
      <c r="A46" s="1"/>
      <c r="B46" s="60" t="s">
        <v>171</v>
      </c>
      <c r="C46" s="8" t="s">
        <v>173</v>
      </c>
      <c r="D46" s="60" t="s">
        <v>813</v>
      </c>
      <c r="E46" s="32" t="s">
        <v>995</v>
      </c>
      <c r="F46" s="60" t="s">
        <v>814</v>
      </c>
      <c r="G46" s="61">
        <v>0</v>
      </c>
      <c r="H46" s="61">
        <v>0</v>
      </c>
      <c r="I46" s="61">
        <v>0</v>
      </c>
      <c r="J46" s="61">
        <v>1</v>
      </c>
      <c r="K46" s="61">
        <v>0</v>
      </c>
      <c r="L46" s="53">
        <v>2736</v>
      </c>
      <c r="M46" s="10">
        <v>109518</v>
      </c>
      <c r="N46" s="20">
        <v>0.30499999999999999</v>
      </c>
      <c r="O46" s="41" t="s">
        <v>1132</v>
      </c>
      <c r="P46" s="34" t="s">
        <v>25</v>
      </c>
      <c r="Q46" s="82">
        <v>104156</v>
      </c>
      <c r="R46" s="82">
        <v>62494</v>
      </c>
      <c r="S46" s="90">
        <v>0.60000384039325627</v>
      </c>
    </row>
    <row r="47" spans="1:19" x14ac:dyDescent="0.2">
      <c r="A47" s="1"/>
      <c r="B47" s="60" t="s">
        <v>205</v>
      </c>
      <c r="C47" s="8" t="s">
        <v>747</v>
      </c>
      <c r="D47" s="60" t="s">
        <v>748</v>
      </c>
      <c r="E47" s="32" t="s">
        <v>923</v>
      </c>
      <c r="F47" s="60" t="s">
        <v>765</v>
      </c>
      <c r="G47" s="61">
        <v>0</v>
      </c>
      <c r="H47" s="61">
        <v>1</v>
      </c>
      <c r="I47" s="61">
        <v>0</v>
      </c>
      <c r="J47" s="61">
        <v>0</v>
      </c>
      <c r="K47" s="61">
        <v>0</v>
      </c>
      <c r="L47" s="53">
        <v>4950</v>
      </c>
      <c r="M47" s="10">
        <v>257400</v>
      </c>
      <c r="N47" s="20">
        <v>0.3</v>
      </c>
      <c r="O47" s="34" t="s">
        <v>13</v>
      </c>
      <c r="P47" s="33" t="s">
        <v>11</v>
      </c>
      <c r="Q47" s="82">
        <v>290000</v>
      </c>
      <c r="R47" s="82">
        <v>174000</v>
      </c>
      <c r="S47" s="90">
        <v>0.6</v>
      </c>
    </row>
    <row r="48" spans="1:19" x14ac:dyDescent="0.2">
      <c r="A48" s="1"/>
      <c r="B48" s="60" t="s">
        <v>205</v>
      </c>
      <c r="C48" s="8" t="s">
        <v>675</v>
      </c>
      <c r="D48" s="60" t="s">
        <v>676</v>
      </c>
      <c r="E48" s="32" t="s">
        <v>935</v>
      </c>
      <c r="F48" s="60" t="s">
        <v>679</v>
      </c>
      <c r="G48" s="61">
        <v>0</v>
      </c>
      <c r="H48" s="61">
        <v>0</v>
      </c>
      <c r="I48" s="61">
        <v>0</v>
      </c>
      <c r="J48" s="61">
        <v>1</v>
      </c>
      <c r="K48" s="61">
        <v>0</v>
      </c>
      <c r="L48" s="53">
        <v>7003</v>
      </c>
      <c r="M48" s="10">
        <v>12.84</v>
      </c>
      <c r="N48" s="20">
        <v>0.17799999999999999</v>
      </c>
      <c r="O48" s="50" t="s">
        <v>10</v>
      </c>
      <c r="P48" s="34" t="s">
        <v>454</v>
      </c>
      <c r="Q48" s="82">
        <v>370000</v>
      </c>
      <c r="R48" s="82">
        <v>222000</v>
      </c>
      <c r="S48" s="90">
        <v>0.6</v>
      </c>
    </row>
    <row r="49" spans="1:19" x14ac:dyDescent="0.2">
      <c r="A49" s="1"/>
      <c r="B49" s="60" t="s">
        <v>171</v>
      </c>
      <c r="C49" s="8" t="s">
        <v>181</v>
      </c>
      <c r="D49" s="60" t="s">
        <v>815</v>
      </c>
      <c r="E49" s="62" t="s">
        <v>448</v>
      </c>
      <c r="F49" s="60" t="s">
        <v>816</v>
      </c>
      <c r="G49" s="61">
        <v>0</v>
      </c>
      <c r="H49" s="61">
        <v>0</v>
      </c>
      <c r="I49" s="61">
        <v>0</v>
      </c>
      <c r="J49" s="61">
        <v>1</v>
      </c>
      <c r="K49" s="61">
        <v>0</v>
      </c>
      <c r="L49" s="53">
        <v>592</v>
      </c>
      <c r="M49" s="10">
        <v>17435</v>
      </c>
      <c r="N49" s="20">
        <v>0.2</v>
      </c>
      <c r="O49" s="50" t="s">
        <v>10</v>
      </c>
      <c r="P49" s="33" t="s">
        <v>11</v>
      </c>
      <c r="Q49" s="82">
        <v>40000</v>
      </c>
      <c r="R49" s="82">
        <v>32000</v>
      </c>
      <c r="S49" s="90">
        <v>0.8</v>
      </c>
    </row>
    <row r="50" spans="1:19" x14ac:dyDescent="0.2">
      <c r="A50" s="1"/>
      <c r="B50" s="60" t="s">
        <v>171</v>
      </c>
      <c r="C50" s="8" t="s">
        <v>181</v>
      </c>
      <c r="D50" s="60" t="s">
        <v>815</v>
      </c>
      <c r="E50" s="62" t="s">
        <v>448</v>
      </c>
      <c r="F50" s="60" t="s">
        <v>817</v>
      </c>
      <c r="G50" s="61">
        <v>0</v>
      </c>
      <c r="H50" s="61">
        <v>0</v>
      </c>
      <c r="I50" s="61">
        <v>0</v>
      </c>
      <c r="J50" s="61">
        <v>1</v>
      </c>
      <c r="K50" s="61">
        <v>0</v>
      </c>
      <c r="L50" s="53">
        <v>274</v>
      </c>
      <c r="M50" s="10">
        <v>3936</v>
      </c>
      <c r="N50" s="20">
        <v>0.2</v>
      </c>
      <c r="O50" s="50" t="s">
        <v>10</v>
      </c>
      <c r="P50" s="33" t="s">
        <v>11</v>
      </c>
      <c r="Q50" s="82">
        <v>40000</v>
      </c>
      <c r="R50" s="82">
        <v>32000</v>
      </c>
      <c r="S50" s="90">
        <v>0.8</v>
      </c>
    </row>
    <row r="51" spans="1:19" x14ac:dyDescent="0.2">
      <c r="A51" s="1"/>
      <c r="B51" s="60" t="s">
        <v>171</v>
      </c>
      <c r="C51" s="8" t="s">
        <v>181</v>
      </c>
      <c r="D51" s="60" t="s">
        <v>815</v>
      </c>
      <c r="E51" s="62" t="s">
        <v>448</v>
      </c>
      <c r="F51" s="60" t="s">
        <v>818</v>
      </c>
      <c r="G51" s="61">
        <v>0</v>
      </c>
      <c r="H51" s="61">
        <v>0</v>
      </c>
      <c r="I51" s="61">
        <v>0</v>
      </c>
      <c r="J51" s="61">
        <v>1</v>
      </c>
      <c r="K51" s="61">
        <v>0</v>
      </c>
      <c r="L51" s="53">
        <v>331</v>
      </c>
      <c r="M51" s="10">
        <v>7650</v>
      </c>
      <c r="N51" s="20">
        <v>0.2</v>
      </c>
      <c r="O51" s="50" t="s">
        <v>10</v>
      </c>
      <c r="P51" s="33" t="s">
        <v>11</v>
      </c>
      <c r="Q51" s="82">
        <v>40000</v>
      </c>
      <c r="R51" s="82">
        <v>32000</v>
      </c>
      <c r="S51" s="90">
        <v>0.8</v>
      </c>
    </row>
    <row r="52" spans="1:19" x14ac:dyDescent="0.2">
      <c r="A52" s="1"/>
      <c r="B52" s="60" t="s">
        <v>75</v>
      </c>
      <c r="C52" s="8" t="s">
        <v>80</v>
      </c>
      <c r="D52" s="60" t="s">
        <v>373</v>
      </c>
      <c r="E52" s="32" t="s">
        <v>1033</v>
      </c>
      <c r="F52" s="60" t="s">
        <v>374</v>
      </c>
      <c r="G52" s="61">
        <v>0</v>
      </c>
      <c r="H52" s="61">
        <v>1</v>
      </c>
      <c r="I52" s="61">
        <v>0</v>
      </c>
      <c r="J52" s="61">
        <v>1</v>
      </c>
      <c r="K52" s="61">
        <v>0</v>
      </c>
      <c r="L52" s="53">
        <v>9450</v>
      </c>
      <c r="M52" s="10">
        <v>318723</v>
      </c>
      <c r="N52" s="40">
        <v>0.39689999999999998</v>
      </c>
      <c r="O52" s="41" t="s">
        <v>1132</v>
      </c>
      <c r="P52" s="34" t="s">
        <v>25</v>
      </c>
      <c r="Q52" s="82">
        <v>3450000</v>
      </c>
      <c r="R52" s="82">
        <v>2760000</v>
      </c>
      <c r="S52" s="90">
        <v>0.8</v>
      </c>
    </row>
    <row r="53" spans="1:19" x14ac:dyDescent="0.2">
      <c r="A53" s="1"/>
      <c r="B53" s="66" t="s">
        <v>98</v>
      </c>
      <c r="C53" s="13" t="s">
        <v>103</v>
      </c>
      <c r="D53" s="59" t="s">
        <v>511</v>
      </c>
      <c r="E53" s="32" t="s">
        <v>1034</v>
      </c>
      <c r="F53" s="59" t="s">
        <v>517</v>
      </c>
      <c r="G53" s="61">
        <v>0</v>
      </c>
      <c r="H53" s="61">
        <v>1</v>
      </c>
      <c r="I53" s="61">
        <v>0</v>
      </c>
      <c r="J53" s="61">
        <v>0</v>
      </c>
      <c r="K53" s="61">
        <v>0</v>
      </c>
      <c r="L53" s="53">
        <v>1300</v>
      </c>
      <c r="M53" s="14">
        <v>49000</v>
      </c>
      <c r="N53" s="24">
        <v>0.6</v>
      </c>
      <c r="O53" s="50" t="s">
        <v>10</v>
      </c>
      <c r="P53" s="37" t="s">
        <v>25</v>
      </c>
      <c r="Q53" s="81">
        <v>370170</v>
      </c>
      <c r="R53" s="81">
        <v>296136</v>
      </c>
      <c r="S53" s="90">
        <v>0.8</v>
      </c>
    </row>
    <row r="54" spans="1:19" x14ac:dyDescent="0.2">
      <c r="A54" s="1"/>
      <c r="B54" s="65" t="s">
        <v>122</v>
      </c>
      <c r="C54" s="8" t="s">
        <v>128</v>
      </c>
      <c r="D54" s="60" t="s">
        <v>534</v>
      </c>
      <c r="E54" s="32" t="s">
        <v>130</v>
      </c>
      <c r="F54" s="60" t="s">
        <v>537</v>
      </c>
      <c r="G54" s="61">
        <v>0</v>
      </c>
      <c r="H54" s="61">
        <v>1</v>
      </c>
      <c r="I54" s="61">
        <v>1</v>
      </c>
      <c r="J54" s="61">
        <v>0</v>
      </c>
      <c r="K54" s="61">
        <v>0</v>
      </c>
      <c r="L54" s="53" t="s">
        <v>9</v>
      </c>
      <c r="M54" s="10" t="s">
        <v>9</v>
      </c>
      <c r="N54" s="20" t="s">
        <v>9</v>
      </c>
      <c r="O54" s="34" t="s">
        <v>13</v>
      </c>
      <c r="P54" s="34" t="s">
        <v>25</v>
      </c>
      <c r="Q54" s="82">
        <v>1139439</v>
      </c>
      <c r="R54" s="82">
        <v>683663.46</v>
      </c>
      <c r="S54" s="90">
        <v>0.6000000526574919</v>
      </c>
    </row>
    <row r="55" spans="1:19" x14ac:dyDescent="0.2">
      <c r="A55" s="1"/>
      <c r="B55" s="60" t="s">
        <v>171</v>
      </c>
      <c r="C55" s="8" t="s">
        <v>179</v>
      </c>
      <c r="D55" s="60" t="s">
        <v>811</v>
      </c>
      <c r="E55" s="62" t="s">
        <v>189</v>
      </c>
      <c r="F55" s="60" t="s">
        <v>819</v>
      </c>
      <c r="G55" s="61">
        <v>0</v>
      </c>
      <c r="H55" s="61">
        <v>1</v>
      </c>
      <c r="I55" s="61">
        <v>0</v>
      </c>
      <c r="J55" s="61">
        <v>0</v>
      </c>
      <c r="K55" s="61">
        <v>0</v>
      </c>
      <c r="L55" s="53">
        <v>7276</v>
      </c>
      <c r="M55" s="10">
        <v>50</v>
      </c>
      <c r="N55" s="20">
        <v>0.35</v>
      </c>
      <c r="O55" s="41" t="s">
        <v>1132</v>
      </c>
      <c r="P55" s="34" t="s">
        <v>25</v>
      </c>
      <c r="Q55" s="82">
        <v>303000</v>
      </c>
      <c r="R55" s="82">
        <v>223145.73</v>
      </c>
      <c r="S55" s="90">
        <v>0.73645455445544561</v>
      </c>
    </row>
    <row r="56" spans="1:19" x14ac:dyDescent="0.2">
      <c r="A56" s="1"/>
      <c r="B56" s="60" t="s">
        <v>85</v>
      </c>
      <c r="C56" s="8" t="s">
        <v>90</v>
      </c>
      <c r="D56" s="60" t="s">
        <v>403</v>
      </c>
      <c r="E56" s="32" t="s">
        <v>94</v>
      </c>
      <c r="F56" s="60" t="s">
        <v>408</v>
      </c>
      <c r="G56" s="61">
        <v>1</v>
      </c>
      <c r="H56" s="61">
        <v>1</v>
      </c>
      <c r="I56" s="61">
        <v>0</v>
      </c>
      <c r="J56" s="61">
        <v>0</v>
      </c>
      <c r="K56" s="61">
        <v>0</v>
      </c>
      <c r="L56" s="53">
        <v>5063</v>
      </c>
      <c r="M56" s="10">
        <v>102480</v>
      </c>
      <c r="N56" s="20">
        <v>0.3</v>
      </c>
      <c r="O56" s="41" t="s">
        <v>1132</v>
      </c>
      <c r="P56" s="34" t="s">
        <v>25</v>
      </c>
      <c r="Q56" s="82">
        <v>450000</v>
      </c>
      <c r="R56" s="82">
        <v>162000</v>
      </c>
      <c r="S56" s="90">
        <v>0.36</v>
      </c>
    </row>
    <row r="57" spans="1:19" x14ac:dyDescent="0.2">
      <c r="A57" s="1"/>
      <c r="B57" s="58" t="s">
        <v>54</v>
      </c>
      <c r="C57" s="9" t="s">
        <v>62</v>
      </c>
      <c r="D57" s="58" t="s">
        <v>336</v>
      </c>
      <c r="E57" s="31" t="s">
        <v>9</v>
      </c>
      <c r="F57" s="58" t="s">
        <v>345</v>
      </c>
      <c r="G57" s="61">
        <v>0</v>
      </c>
      <c r="H57" s="61">
        <v>1</v>
      </c>
      <c r="I57" s="61">
        <v>0</v>
      </c>
      <c r="J57" s="61">
        <v>0</v>
      </c>
      <c r="K57" s="61">
        <v>0</v>
      </c>
      <c r="L57" s="53">
        <v>44355</v>
      </c>
      <c r="M57" s="6">
        <v>44361</v>
      </c>
      <c r="N57" s="16">
        <v>0.15</v>
      </c>
      <c r="O57" s="41" t="s">
        <v>1132</v>
      </c>
      <c r="P57" s="33" t="s">
        <v>25</v>
      </c>
      <c r="Q57" s="84">
        <v>791666</v>
      </c>
      <c r="R57" s="84">
        <v>311427.37599999999</v>
      </c>
      <c r="S57" s="90">
        <v>0.39338227990086727</v>
      </c>
    </row>
    <row r="58" spans="1:19" x14ac:dyDescent="0.2">
      <c r="A58" s="1"/>
      <c r="B58" s="58" t="s">
        <v>54</v>
      </c>
      <c r="C58" s="9" t="s">
        <v>55</v>
      </c>
      <c r="D58" s="58" t="s">
        <v>317</v>
      </c>
      <c r="E58" s="32" t="s">
        <v>1035</v>
      </c>
      <c r="F58" s="58" t="s">
        <v>322</v>
      </c>
      <c r="G58" s="61">
        <v>0</v>
      </c>
      <c r="H58" s="61">
        <v>1</v>
      </c>
      <c r="I58" s="61">
        <v>0</v>
      </c>
      <c r="J58" s="61">
        <v>0</v>
      </c>
      <c r="K58" s="61">
        <v>0</v>
      </c>
      <c r="L58" s="53">
        <v>44383</v>
      </c>
      <c r="M58" s="6">
        <v>44404</v>
      </c>
      <c r="N58" s="16">
        <v>0.1</v>
      </c>
      <c r="O58" s="41" t="s">
        <v>10</v>
      </c>
      <c r="P58" s="33" t="s">
        <v>25</v>
      </c>
      <c r="Q58" s="84">
        <v>430000</v>
      </c>
      <c r="R58" s="84">
        <v>309170</v>
      </c>
      <c r="S58" s="90">
        <v>0.71899999999999997</v>
      </c>
    </row>
    <row r="59" spans="1:19" x14ac:dyDescent="0.2">
      <c r="A59" s="1"/>
      <c r="B59" s="58" t="s">
        <v>54</v>
      </c>
      <c r="C59" s="9" t="s">
        <v>62</v>
      </c>
      <c r="D59" s="58" t="s">
        <v>336</v>
      </c>
      <c r="E59" s="32" t="s">
        <v>1036</v>
      </c>
      <c r="F59" s="58" t="s">
        <v>347</v>
      </c>
      <c r="G59" s="61">
        <v>0</v>
      </c>
      <c r="H59" s="61">
        <v>0</v>
      </c>
      <c r="I59" s="61">
        <v>0</v>
      </c>
      <c r="J59" s="61">
        <v>1</v>
      </c>
      <c r="K59" s="61">
        <v>0</v>
      </c>
      <c r="L59" s="53">
        <v>44355</v>
      </c>
      <c r="M59" s="6">
        <v>44361</v>
      </c>
      <c r="N59" s="16">
        <v>0.15</v>
      </c>
      <c r="O59" s="41" t="s">
        <v>10</v>
      </c>
      <c r="P59" s="33" t="s">
        <v>25</v>
      </c>
      <c r="Q59" s="84">
        <v>233333</v>
      </c>
      <c r="R59" s="84">
        <v>41009.875</v>
      </c>
      <c r="S59" s="90">
        <v>0.17575685822408318</v>
      </c>
    </row>
    <row r="60" spans="1:19" x14ac:dyDescent="0.2">
      <c r="A60" s="1"/>
      <c r="B60" s="60" t="s">
        <v>171</v>
      </c>
      <c r="C60" s="8" t="s">
        <v>181</v>
      </c>
      <c r="D60" s="60" t="s">
        <v>815</v>
      </c>
      <c r="E60" s="62" t="s">
        <v>958</v>
      </c>
      <c r="F60" s="60" t="s">
        <v>820</v>
      </c>
      <c r="G60" s="61">
        <v>0</v>
      </c>
      <c r="H60" s="61">
        <v>1</v>
      </c>
      <c r="I60" s="61">
        <v>0</v>
      </c>
      <c r="J60" s="61">
        <v>0</v>
      </c>
      <c r="K60" s="61">
        <v>0</v>
      </c>
      <c r="L60" s="53">
        <v>3900</v>
      </c>
      <c r="M60" s="10">
        <v>97000</v>
      </c>
      <c r="N60" s="20">
        <v>0.15</v>
      </c>
      <c r="O60" s="41" t="s">
        <v>1132</v>
      </c>
      <c r="P60" s="34" t="s">
        <v>25</v>
      </c>
      <c r="Q60" s="82">
        <v>415000</v>
      </c>
      <c r="R60" s="82">
        <v>332000</v>
      </c>
      <c r="S60" s="90">
        <v>0.8</v>
      </c>
    </row>
    <row r="61" spans="1:19" x14ac:dyDescent="0.2">
      <c r="A61" s="1"/>
      <c r="B61" s="60" t="s">
        <v>85</v>
      </c>
      <c r="C61" s="8" t="s">
        <v>90</v>
      </c>
      <c r="D61" s="60" t="s">
        <v>403</v>
      </c>
      <c r="E61" s="32" t="s">
        <v>93</v>
      </c>
      <c r="F61" s="60" t="s">
        <v>407</v>
      </c>
      <c r="G61" s="61">
        <v>0</v>
      </c>
      <c r="H61" s="61">
        <v>1</v>
      </c>
      <c r="I61" s="61">
        <v>0</v>
      </c>
      <c r="J61" s="61">
        <v>0</v>
      </c>
      <c r="K61" s="61">
        <v>0</v>
      </c>
      <c r="L61" s="53">
        <v>4359</v>
      </c>
      <c r="M61" s="10">
        <v>115513</v>
      </c>
      <c r="N61" s="20">
        <v>0.3</v>
      </c>
      <c r="O61" s="41" t="s">
        <v>1132</v>
      </c>
      <c r="P61" s="34" t="s">
        <v>25</v>
      </c>
      <c r="Q61" s="82">
        <v>1750000</v>
      </c>
      <c r="R61" s="82">
        <v>875000</v>
      </c>
      <c r="S61" s="90">
        <v>0.5</v>
      </c>
    </row>
    <row r="62" spans="1:19" x14ac:dyDescent="0.2">
      <c r="A62" s="1"/>
      <c r="B62" s="58" t="s">
        <v>54</v>
      </c>
      <c r="C62" s="9" t="s">
        <v>62</v>
      </c>
      <c r="D62" s="58" t="s">
        <v>336</v>
      </c>
      <c r="E62" s="32" t="s">
        <v>1037</v>
      </c>
      <c r="F62" s="58" t="s">
        <v>343</v>
      </c>
      <c r="G62" s="61">
        <v>0</v>
      </c>
      <c r="H62" s="61">
        <v>1</v>
      </c>
      <c r="I62" s="61">
        <v>0</v>
      </c>
      <c r="J62" s="61">
        <v>0</v>
      </c>
      <c r="K62" s="61">
        <v>0</v>
      </c>
      <c r="L62" s="53">
        <v>44355</v>
      </c>
      <c r="M62" s="6">
        <v>44361</v>
      </c>
      <c r="N62" s="16">
        <v>0.3</v>
      </c>
      <c r="O62" s="41" t="s">
        <v>10</v>
      </c>
      <c r="P62" s="33" t="s">
        <v>25</v>
      </c>
      <c r="Q62" s="84">
        <v>916666</v>
      </c>
      <c r="R62" s="84">
        <v>258783.87599999999</v>
      </c>
      <c r="S62" s="90">
        <v>0.28230988822537323</v>
      </c>
    </row>
    <row r="63" spans="1:19" x14ac:dyDescent="0.2">
      <c r="A63" s="1"/>
      <c r="B63" s="58" t="s">
        <v>54</v>
      </c>
      <c r="C63" s="9" t="s">
        <v>58</v>
      </c>
      <c r="D63" s="58" t="s">
        <v>310</v>
      </c>
      <c r="E63" s="32" t="s">
        <v>72</v>
      </c>
      <c r="F63" s="58" t="s">
        <v>316</v>
      </c>
      <c r="G63" s="61">
        <v>0</v>
      </c>
      <c r="H63" s="61">
        <v>1</v>
      </c>
      <c r="I63" s="61">
        <v>0</v>
      </c>
      <c r="J63" s="61">
        <v>0</v>
      </c>
      <c r="K63" s="61">
        <v>0</v>
      </c>
      <c r="L63" s="53">
        <v>44355</v>
      </c>
      <c r="M63" s="6">
        <v>44362</v>
      </c>
      <c r="N63" s="16">
        <v>0.3</v>
      </c>
      <c r="O63" s="41" t="s">
        <v>1132</v>
      </c>
      <c r="P63" s="33" t="s">
        <v>25</v>
      </c>
      <c r="Q63" s="84">
        <v>1000000</v>
      </c>
      <c r="R63" s="84">
        <v>502900</v>
      </c>
      <c r="S63" s="90">
        <v>0.50290000000000001</v>
      </c>
    </row>
    <row r="64" spans="1:19" x14ac:dyDescent="0.2">
      <c r="A64" s="1"/>
      <c r="B64" s="65" t="s">
        <v>146</v>
      </c>
      <c r="C64" s="8" t="s">
        <v>161</v>
      </c>
      <c r="D64" s="60" t="s">
        <v>621</v>
      </c>
      <c r="E64" s="31" t="s">
        <v>9</v>
      </c>
      <c r="F64" s="60" t="s">
        <v>624</v>
      </c>
      <c r="G64" s="61">
        <v>0</v>
      </c>
      <c r="H64" s="61">
        <v>0</v>
      </c>
      <c r="I64" s="61">
        <v>0</v>
      </c>
      <c r="J64" s="61">
        <v>1</v>
      </c>
      <c r="K64" s="61">
        <v>0</v>
      </c>
      <c r="L64" s="53">
        <v>2100</v>
      </c>
      <c r="M64" s="10" t="s">
        <v>9</v>
      </c>
      <c r="N64" s="20" t="s">
        <v>9</v>
      </c>
      <c r="O64" s="41" t="s">
        <v>1132</v>
      </c>
      <c r="P64" s="34" t="s">
        <v>25</v>
      </c>
      <c r="Q64" s="83">
        <v>191651.25</v>
      </c>
      <c r="R64" s="82">
        <v>118500</v>
      </c>
      <c r="S64" s="90">
        <v>0.61831060324417397</v>
      </c>
    </row>
    <row r="65" spans="1:19" x14ac:dyDescent="0.2">
      <c r="A65" s="1"/>
      <c r="B65" s="65" t="s">
        <v>146</v>
      </c>
      <c r="C65" s="8" t="s">
        <v>161</v>
      </c>
      <c r="D65" s="60" t="s">
        <v>621</v>
      </c>
      <c r="E65" s="32" t="s">
        <v>1038</v>
      </c>
      <c r="F65" s="60" t="s">
        <v>622</v>
      </c>
      <c r="G65" s="61">
        <v>0</v>
      </c>
      <c r="H65" s="61">
        <v>1</v>
      </c>
      <c r="I65" s="61">
        <v>0</v>
      </c>
      <c r="J65" s="61">
        <v>0</v>
      </c>
      <c r="K65" s="61">
        <v>0</v>
      </c>
      <c r="L65" s="53">
        <v>4150</v>
      </c>
      <c r="M65" s="10">
        <v>375680</v>
      </c>
      <c r="N65" s="18">
        <v>0.6</v>
      </c>
      <c r="O65" s="41" t="s">
        <v>1132</v>
      </c>
      <c r="P65" s="34" t="s">
        <v>25</v>
      </c>
      <c r="Q65" s="83">
        <v>2222902.5</v>
      </c>
      <c r="R65" s="82">
        <v>1698000</v>
      </c>
      <c r="S65" s="90">
        <v>0.76386616147131958</v>
      </c>
    </row>
    <row r="66" spans="1:19" x14ac:dyDescent="0.2">
      <c r="A66" s="1"/>
      <c r="B66" s="60" t="s">
        <v>171</v>
      </c>
      <c r="C66" s="8" t="s">
        <v>821</v>
      </c>
      <c r="D66" s="60" t="s">
        <v>822</v>
      </c>
      <c r="E66" s="62" t="s">
        <v>990</v>
      </c>
      <c r="F66" s="60" t="s">
        <v>823</v>
      </c>
      <c r="G66" s="61">
        <v>0</v>
      </c>
      <c r="H66" s="61">
        <v>1</v>
      </c>
      <c r="I66" s="61">
        <v>0</v>
      </c>
      <c r="J66" s="61">
        <v>0</v>
      </c>
      <c r="K66" s="61">
        <v>0</v>
      </c>
      <c r="L66" s="53">
        <v>2500</v>
      </c>
      <c r="M66" s="10">
        <v>83910</v>
      </c>
      <c r="N66" s="20">
        <v>0.25</v>
      </c>
      <c r="O66" s="41" t="s">
        <v>1132</v>
      </c>
      <c r="P66" s="34" t="s">
        <v>25</v>
      </c>
      <c r="Q66" s="82">
        <v>812300</v>
      </c>
      <c r="R66" s="82">
        <v>649840</v>
      </c>
      <c r="S66" s="90">
        <v>0.8</v>
      </c>
    </row>
    <row r="67" spans="1:19" x14ac:dyDescent="0.2">
      <c r="A67" s="1"/>
      <c r="B67" s="65" t="s">
        <v>122</v>
      </c>
      <c r="C67" s="8" t="s">
        <v>128</v>
      </c>
      <c r="D67" s="60" t="s">
        <v>534</v>
      </c>
      <c r="E67" s="32" t="s">
        <v>964</v>
      </c>
      <c r="F67" s="60" t="s">
        <v>538</v>
      </c>
      <c r="G67" s="61">
        <v>0</v>
      </c>
      <c r="H67" s="61">
        <v>1</v>
      </c>
      <c r="I67" s="61">
        <v>1</v>
      </c>
      <c r="J67" s="61">
        <v>0</v>
      </c>
      <c r="K67" s="61">
        <v>0</v>
      </c>
      <c r="L67" s="53" t="s">
        <v>9</v>
      </c>
      <c r="M67" s="10" t="s">
        <v>9</v>
      </c>
      <c r="N67" s="20" t="s">
        <v>9</v>
      </c>
      <c r="O67" s="41" t="s">
        <v>1132</v>
      </c>
      <c r="P67" s="34" t="s">
        <v>25</v>
      </c>
      <c r="Q67" s="82">
        <v>1177035.58</v>
      </c>
      <c r="R67" s="82">
        <v>647369.25</v>
      </c>
      <c r="S67" s="90">
        <v>0.54999972898015537</v>
      </c>
    </row>
    <row r="68" spans="1:19" x14ac:dyDescent="0.2">
      <c r="A68" s="1"/>
      <c r="B68" s="60" t="s">
        <v>201</v>
      </c>
      <c r="C68" s="8" t="s">
        <v>203</v>
      </c>
      <c r="D68" s="60" t="s">
        <v>910</v>
      </c>
      <c r="E68" s="32" t="s">
        <v>971</v>
      </c>
      <c r="F68" s="60" t="s">
        <v>912</v>
      </c>
      <c r="G68" s="61">
        <v>0</v>
      </c>
      <c r="H68" s="61">
        <v>0</v>
      </c>
      <c r="I68" s="61">
        <v>0</v>
      </c>
      <c r="J68" s="61">
        <v>1</v>
      </c>
      <c r="K68" s="61">
        <v>0</v>
      </c>
      <c r="L68" s="53" t="s">
        <v>9</v>
      </c>
      <c r="M68" s="10" t="s">
        <v>9</v>
      </c>
      <c r="N68" s="20" t="s">
        <v>9</v>
      </c>
      <c r="O68" s="41" t="s">
        <v>1132</v>
      </c>
      <c r="P68" s="7" t="s">
        <v>25</v>
      </c>
      <c r="Q68" s="82">
        <v>186390</v>
      </c>
      <c r="R68" s="82">
        <v>149112</v>
      </c>
      <c r="S68" s="90">
        <v>0.8</v>
      </c>
    </row>
    <row r="69" spans="1:19" x14ac:dyDescent="0.2">
      <c r="A69" s="1"/>
      <c r="B69" s="60" t="s">
        <v>85</v>
      </c>
      <c r="C69" s="21" t="s">
        <v>90</v>
      </c>
      <c r="D69" s="63" t="s">
        <v>403</v>
      </c>
      <c r="E69" s="32" t="s">
        <v>1039</v>
      </c>
      <c r="F69" s="63" t="s">
        <v>404</v>
      </c>
      <c r="G69" s="61">
        <v>0</v>
      </c>
      <c r="H69" s="61">
        <v>0</v>
      </c>
      <c r="I69" s="61">
        <v>1</v>
      </c>
      <c r="J69" s="61">
        <v>1</v>
      </c>
      <c r="K69" s="61">
        <v>0</v>
      </c>
      <c r="L69" s="53">
        <v>3409</v>
      </c>
      <c r="M69" s="10">
        <v>206000</v>
      </c>
      <c r="N69" s="40">
        <v>0.3</v>
      </c>
      <c r="O69" s="50" t="s">
        <v>10</v>
      </c>
      <c r="P69" s="34" t="s">
        <v>25</v>
      </c>
      <c r="Q69" s="82">
        <v>2050000</v>
      </c>
      <c r="R69" s="82">
        <v>1025000</v>
      </c>
      <c r="S69" s="90">
        <v>0.5</v>
      </c>
    </row>
    <row r="70" spans="1:19" x14ac:dyDescent="0.2">
      <c r="A70" s="1"/>
      <c r="B70" s="60" t="s">
        <v>85</v>
      </c>
      <c r="C70" s="21" t="s">
        <v>90</v>
      </c>
      <c r="D70" s="63" t="s">
        <v>403</v>
      </c>
      <c r="E70" s="32" t="s">
        <v>1040</v>
      </c>
      <c r="F70" s="63" t="s">
        <v>405</v>
      </c>
      <c r="G70" s="61">
        <v>1</v>
      </c>
      <c r="H70" s="61">
        <v>0</v>
      </c>
      <c r="I70" s="61">
        <v>1</v>
      </c>
      <c r="J70" s="61">
        <v>0</v>
      </c>
      <c r="K70" s="61">
        <v>0</v>
      </c>
      <c r="L70" s="53">
        <v>2500</v>
      </c>
      <c r="M70" s="10">
        <v>185000</v>
      </c>
      <c r="N70" s="40">
        <v>0.3</v>
      </c>
      <c r="O70" s="50" t="s">
        <v>10</v>
      </c>
      <c r="P70" s="34" t="s">
        <v>25</v>
      </c>
      <c r="Q70" s="82">
        <v>750000</v>
      </c>
      <c r="R70" s="82">
        <v>375000</v>
      </c>
      <c r="S70" s="90">
        <v>0.5</v>
      </c>
    </row>
    <row r="71" spans="1:19" x14ac:dyDescent="0.2">
      <c r="A71" s="1"/>
      <c r="B71" s="58" t="s">
        <v>54</v>
      </c>
      <c r="C71" s="9" t="s">
        <v>58</v>
      </c>
      <c r="D71" s="58" t="s">
        <v>310</v>
      </c>
      <c r="E71" s="32" t="s">
        <v>1041</v>
      </c>
      <c r="F71" s="58" t="s">
        <v>315</v>
      </c>
      <c r="G71" s="61">
        <v>0</v>
      </c>
      <c r="H71" s="61">
        <v>1</v>
      </c>
      <c r="I71" s="61">
        <v>0</v>
      </c>
      <c r="J71" s="61">
        <v>0</v>
      </c>
      <c r="K71" s="61">
        <v>0</v>
      </c>
      <c r="L71" s="53">
        <v>44355</v>
      </c>
      <c r="M71" s="6">
        <v>44362</v>
      </c>
      <c r="N71" s="16">
        <v>0.3</v>
      </c>
      <c r="O71" s="41" t="s">
        <v>10</v>
      </c>
      <c r="P71" s="33" t="s">
        <v>25</v>
      </c>
      <c r="Q71" s="84">
        <v>1000000</v>
      </c>
      <c r="R71" s="84">
        <v>502900</v>
      </c>
      <c r="S71" s="90">
        <v>0.50290000000000001</v>
      </c>
    </row>
    <row r="72" spans="1:19" x14ac:dyDescent="0.2">
      <c r="A72" s="1"/>
      <c r="B72" s="58" t="s">
        <v>54</v>
      </c>
      <c r="C72" s="9" t="s">
        <v>58</v>
      </c>
      <c r="D72" s="58" t="s">
        <v>310</v>
      </c>
      <c r="E72" s="32" t="s">
        <v>1042</v>
      </c>
      <c r="F72" s="58" t="s">
        <v>314</v>
      </c>
      <c r="G72" s="61">
        <v>0</v>
      </c>
      <c r="H72" s="61">
        <v>1</v>
      </c>
      <c r="I72" s="61">
        <v>0</v>
      </c>
      <c r="J72" s="61">
        <v>0</v>
      </c>
      <c r="K72" s="61">
        <v>0</v>
      </c>
      <c r="L72" s="53">
        <v>44355</v>
      </c>
      <c r="M72" s="6">
        <v>44362</v>
      </c>
      <c r="N72" s="16">
        <v>0.3</v>
      </c>
      <c r="O72" s="41" t="s">
        <v>10</v>
      </c>
      <c r="P72" s="33" t="s">
        <v>25</v>
      </c>
      <c r="Q72" s="84">
        <v>1830300</v>
      </c>
      <c r="R72" s="84">
        <v>920307</v>
      </c>
      <c r="S72" s="90">
        <v>0.502817570890018</v>
      </c>
    </row>
    <row r="73" spans="1:19" x14ac:dyDescent="0.2">
      <c r="A73" s="1"/>
      <c r="B73" s="60" t="s">
        <v>75</v>
      </c>
      <c r="C73" s="8" t="s">
        <v>80</v>
      </c>
      <c r="D73" s="60" t="s">
        <v>373</v>
      </c>
      <c r="E73" s="32" t="s">
        <v>81</v>
      </c>
      <c r="F73" s="60" t="s">
        <v>375</v>
      </c>
      <c r="G73" s="61">
        <v>0</v>
      </c>
      <c r="H73" s="61">
        <v>1</v>
      </c>
      <c r="I73" s="61">
        <v>0</v>
      </c>
      <c r="J73" s="61">
        <v>1</v>
      </c>
      <c r="K73" s="61">
        <v>0</v>
      </c>
      <c r="L73" s="53">
        <v>8950</v>
      </c>
      <c r="M73" s="10">
        <v>496918</v>
      </c>
      <c r="N73" s="18">
        <v>0.6008</v>
      </c>
      <c r="O73" s="41" t="s">
        <v>1132</v>
      </c>
      <c r="P73" s="34" t="s">
        <v>25</v>
      </c>
      <c r="Q73" s="82">
        <v>2370000</v>
      </c>
      <c r="R73" s="82">
        <v>1896000</v>
      </c>
      <c r="S73" s="90">
        <v>0.8</v>
      </c>
    </row>
    <row r="74" spans="1:19" x14ac:dyDescent="0.2">
      <c r="A74" s="1"/>
      <c r="B74" s="66" t="s">
        <v>98</v>
      </c>
      <c r="C74" s="13" t="s">
        <v>107</v>
      </c>
      <c r="D74" s="59" t="s">
        <v>511</v>
      </c>
      <c r="E74" s="32" t="s">
        <v>1043</v>
      </c>
      <c r="F74" s="59" t="s">
        <v>519</v>
      </c>
      <c r="G74" s="61">
        <v>0</v>
      </c>
      <c r="H74" s="61">
        <v>0</v>
      </c>
      <c r="I74" s="61">
        <v>0</v>
      </c>
      <c r="J74" s="61">
        <v>1</v>
      </c>
      <c r="K74" s="61">
        <v>0</v>
      </c>
      <c r="L74" s="53">
        <v>2728</v>
      </c>
      <c r="M74" s="14">
        <v>102</v>
      </c>
      <c r="N74" s="24">
        <v>0.37769999999999998</v>
      </c>
      <c r="O74" s="50" t="s">
        <v>10</v>
      </c>
      <c r="P74" s="37" t="s">
        <v>25</v>
      </c>
      <c r="Q74" s="81">
        <v>242200</v>
      </c>
      <c r="R74" s="81">
        <v>193760</v>
      </c>
      <c r="S74" s="90">
        <v>0.8</v>
      </c>
    </row>
    <row r="75" spans="1:19" x14ac:dyDescent="0.2">
      <c r="A75" s="1"/>
      <c r="B75" s="58" t="s">
        <v>54</v>
      </c>
      <c r="C75" s="9" t="s">
        <v>55</v>
      </c>
      <c r="D75" s="58" t="s">
        <v>317</v>
      </c>
      <c r="E75" s="32" t="s">
        <v>73</v>
      </c>
      <c r="F75" s="58" t="s">
        <v>320</v>
      </c>
      <c r="G75" s="61">
        <v>0</v>
      </c>
      <c r="H75" s="61">
        <v>1</v>
      </c>
      <c r="I75" s="61">
        <v>0</v>
      </c>
      <c r="J75" s="61">
        <v>0</v>
      </c>
      <c r="K75" s="61">
        <v>0</v>
      </c>
      <c r="L75" s="53">
        <v>44383</v>
      </c>
      <c r="M75" s="6">
        <v>44404</v>
      </c>
      <c r="N75" s="16">
        <v>9.6000000000000002E-2</v>
      </c>
      <c r="O75" s="41" t="s">
        <v>10</v>
      </c>
      <c r="P75" s="33" t="s">
        <v>25</v>
      </c>
      <c r="Q75" s="84">
        <v>375000</v>
      </c>
      <c r="R75" s="84">
        <v>269625</v>
      </c>
      <c r="S75" s="90">
        <v>0.71899999999999997</v>
      </c>
    </row>
    <row r="76" spans="1:19" x14ac:dyDescent="0.2">
      <c r="A76" s="1"/>
      <c r="B76" s="66" t="s">
        <v>98</v>
      </c>
      <c r="C76" s="13" t="s">
        <v>107</v>
      </c>
      <c r="D76" s="59" t="s">
        <v>511</v>
      </c>
      <c r="E76" s="32" t="s">
        <v>950</v>
      </c>
      <c r="F76" s="59" t="s">
        <v>521</v>
      </c>
      <c r="G76" s="61">
        <v>0</v>
      </c>
      <c r="H76" s="61">
        <v>1</v>
      </c>
      <c r="I76" s="61">
        <v>0</v>
      </c>
      <c r="J76" s="61">
        <v>0</v>
      </c>
      <c r="K76" s="61">
        <v>0</v>
      </c>
      <c r="L76" s="53">
        <v>4925</v>
      </c>
      <c r="M76" s="14">
        <v>41000</v>
      </c>
      <c r="N76" s="24">
        <v>0.5</v>
      </c>
      <c r="O76" s="50" t="s">
        <v>10</v>
      </c>
      <c r="P76" s="37" t="s">
        <v>25</v>
      </c>
      <c r="Q76" s="81">
        <v>905000</v>
      </c>
      <c r="R76" s="81">
        <v>349500</v>
      </c>
      <c r="S76" s="90">
        <v>0.38618784530386741</v>
      </c>
    </row>
    <row r="77" spans="1:19" x14ac:dyDescent="0.2">
      <c r="A77" s="1"/>
      <c r="B77" s="60" t="s">
        <v>205</v>
      </c>
      <c r="C77" s="8" t="s">
        <v>686</v>
      </c>
      <c r="D77" s="60" t="s">
        <v>687</v>
      </c>
      <c r="E77" s="32" t="s">
        <v>933</v>
      </c>
      <c r="F77" s="60" t="s">
        <v>713</v>
      </c>
      <c r="G77" s="61">
        <v>0</v>
      </c>
      <c r="H77" s="61">
        <v>1</v>
      </c>
      <c r="I77" s="61">
        <v>0</v>
      </c>
      <c r="J77" s="61">
        <v>0</v>
      </c>
      <c r="K77" s="61">
        <v>0</v>
      </c>
      <c r="L77" s="53">
        <v>15581</v>
      </c>
      <c r="M77" s="10">
        <v>50638</v>
      </c>
      <c r="N77" s="20">
        <v>0.19</v>
      </c>
      <c r="O77" s="41" t="s">
        <v>1132</v>
      </c>
      <c r="P77" s="34" t="s">
        <v>454</v>
      </c>
      <c r="Q77" s="82">
        <v>100000</v>
      </c>
      <c r="R77" s="82">
        <v>50000</v>
      </c>
      <c r="S77" s="90">
        <v>0.5</v>
      </c>
    </row>
    <row r="78" spans="1:19" x14ac:dyDescent="0.2">
      <c r="A78" s="1"/>
      <c r="B78" s="60" t="s">
        <v>171</v>
      </c>
      <c r="C78" s="8" t="s">
        <v>181</v>
      </c>
      <c r="D78" s="60" t="s">
        <v>815</v>
      </c>
      <c r="E78" s="62" t="s">
        <v>184</v>
      </c>
      <c r="F78" s="60" t="s">
        <v>824</v>
      </c>
      <c r="G78" s="61">
        <v>0</v>
      </c>
      <c r="H78" s="61">
        <v>1</v>
      </c>
      <c r="I78" s="61">
        <v>0</v>
      </c>
      <c r="J78" s="61">
        <v>0</v>
      </c>
      <c r="K78" s="61">
        <v>0</v>
      </c>
      <c r="L78" s="53" t="s">
        <v>9</v>
      </c>
      <c r="M78" s="10">
        <v>77000</v>
      </c>
      <c r="N78" s="20">
        <v>0.1</v>
      </c>
      <c r="O78" s="34" t="s">
        <v>13</v>
      </c>
      <c r="P78" s="34" t="s">
        <v>25</v>
      </c>
      <c r="Q78" s="82">
        <v>1000000</v>
      </c>
      <c r="R78" s="82">
        <v>800000</v>
      </c>
      <c r="S78" s="90">
        <v>0.8</v>
      </c>
    </row>
    <row r="79" spans="1:19" x14ac:dyDescent="0.2">
      <c r="A79" s="1"/>
      <c r="B79" s="66" t="s">
        <v>98</v>
      </c>
      <c r="C79" s="13" t="s">
        <v>103</v>
      </c>
      <c r="D79" s="59" t="s">
        <v>511</v>
      </c>
      <c r="E79" s="32" t="s">
        <v>1044</v>
      </c>
      <c r="F79" s="59" t="s">
        <v>516</v>
      </c>
      <c r="G79" s="61">
        <v>0</v>
      </c>
      <c r="H79" s="61">
        <v>1</v>
      </c>
      <c r="I79" s="61">
        <v>0</v>
      </c>
      <c r="J79" s="61">
        <v>0</v>
      </c>
      <c r="K79" s="61">
        <v>0</v>
      </c>
      <c r="L79" s="53">
        <v>1070</v>
      </c>
      <c r="M79" s="14">
        <v>38000</v>
      </c>
      <c r="N79" s="24">
        <v>0.6</v>
      </c>
      <c r="O79" s="41" t="s">
        <v>1132</v>
      </c>
      <c r="P79" s="37" t="s">
        <v>25</v>
      </c>
      <c r="Q79" s="81">
        <v>583500</v>
      </c>
      <c r="R79" s="81">
        <v>349500</v>
      </c>
      <c r="S79" s="90">
        <v>0.59897172236503859</v>
      </c>
    </row>
    <row r="80" spans="1:19" x14ac:dyDescent="0.2">
      <c r="A80" s="1"/>
      <c r="B80" s="66" t="s">
        <v>98</v>
      </c>
      <c r="C80" s="13" t="s">
        <v>103</v>
      </c>
      <c r="D80" s="59" t="s">
        <v>511</v>
      </c>
      <c r="E80" s="32" t="s">
        <v>1045</v>
      </c>
      <c r="F80" s="59" t="s">
        <v>514</v>
      </c>
      <c r="G80" s="61">
        <v>0</v>
      </c>
      <c r="H80" s="61">
        <v>1</v>
      </c>
      <c r="I80" s="61">
        <v>0</v>
      </c>
      <c r="J80" s="61">
        <v>0</v>
      </c>
      <c r="K80" s="61">
        <v>0</v>
      </c>
      <c r="L80" s="53" t="s">
        <v>9</v>
      </c>
      <c r="M80" s="14">
        <v>140000</v>
      </c>
      <c r="N80" s="20">
        <v>0.6</v>
      </c>
      <c r="O80" s="50" t="s">
        <v>10</v>
      </c>
      <c r="P80" s="44" t="s">
        <v>25</v>
      </c>
      <c r="Q80" s="81">
        <v>1671667</v>
      </c>
      <c r="R80" s="81">
        <v>349500</v>
      </c>
      <c r="S80" s="90">
        <v>0.20907273996555534</v>
      </c>
    </row>
    <row r="81" spans="1:19" x14ac:dyDescent="0.2">
      <c r="A81" s="1"/>
      <c r="B81" s="60" t="s">
        <v>205</v>
      </c>
      <c r="C81" s="8" t="s">
        <v>739</v>
      </c>
      <c r="D81" s="60" t="s">
        <v>740</v>
      </c>
      <c r="E81" s="32" t="s">
        <v>920</v>
      </c>
      <c r="F81" s="60" t="s">
        <v>743</v>
      </c>
      <c r="G81" s="61">
        <v>0</v>
      </c>
      <c r="H81" s="61">
        <v>0</v>
      </c>
      <c r="I81" s="61">
        <v>0</v>
      </c>
      <c r="J81" s="61">
        <v>0</v>
      </c>
      <c r="K81" s="61">
        <v>1</v>
      </c>
      <c r="L81" s="53">
        <v>2700</v>
      </c>
      <c r="M81" s="10" t="s">
        <v>9</v>
      </c>
      <c r="N81" s="20" t="s">
        <v>9</v>
      </c>
      <c r="O81" s="41" t="s">
        <v>1132</v>
      </c>
      <c r="P81" s="34" t="s">
        <v>454</v>
      </c>
      <c r="Q81" s="82">
        <v>519766</v>
      </c>
      <c r="R81" s="82">
        <v>198777</v>
      </c>
      <c r="S81" s="90">
        <v>0.38243555753935426</v>
      </c>
    </row>
    <row r="82" spans="1:19" x14ac:dyDescent="0.2">
      <c r="A82" s="1"/>
      <c r="B82" s="58" t="s">
        <v>54</v>
      </c>
      <c r="C82" s="9" t="s">
        <v>56</v>
      </c>
      <c r="D82" s="58" t="s">
        <v>323</v>
      </c>
      <c r="E82" s="32" t="s">
        <v>1046</v>
      </c>
      <c r="F82" s="58" t="s">
        <v>326</v>
      </c>
      <c r="G82" s="61">
        <v>0</v>
      </c>
      <c r="H82" s="61">
        <v>1</v>
      </c>
      <c r="I82" s="61">
        <v>0</v>
      </c>
      <c r="J82" s="61">
        <v>0</v>
      </c>
      <c r="K82" s="61">
        <v>0</v>
      </c>
      <c r="L82" s="53">
        <v>44384</v>
      </c>
      <c r="M82" s="6">
        <v>44397</v>
      </c>
      <c r="N82" s="16">
        <v>0.3</v>
      </c>
      <c r="O82" s="41" t="s">
        <v>10</v>
      </c>
      <c r="P82" s="33" t="s">
        <v>25</v>
      </c>
      <c r="Q82" s="84">
        <v>130000</v>
      </c>
      <c r="R82" s="84">
        <v>78000</v>
      </c>
      <c r="S82" s="90">
        <v>0.6</v>
      </c>
    </row>
    <row r="83" spans="1:19" x14ac:dyDescent="0.2">
      <c r="A83" s="1"/>
      <c r="B83" s="65" t="s">
        <v>122</v>
      </c>
      <c r="C83" s="8" t="s">
        <v>128</v>
      </c>
      <c r="D83" s="60" t="s">
        <v>534</v>
      </c>
      <c r="E83" s="31" t="s">
        <v>9</v>
      </c>
      <c r="F83" s="60" t="s">
        <v>536</v>
      </c>
      <c r="G83" s="61">
        <v>0</v>
      </c>
      <c r="H83" s="61">
        <v>0</v>
      </c>
      <c r="I83" s="61">
        <v>1</v>
      </c>
      <c r="J83" s="61">
        <v>0</v>
      </c>
      <c r="K83" s="61">
        <v>0</v>
      </c>
      <c r="L83" s="53" t="s">
        <v>9</v>
      </c>
      <c r="M83" s="10" t="s">
        <v>9</v>
      </c>
      <c r="N83" s="20" t="s">
        <v>9</v>
      </c>
      <c r="O83" s="41" t="s">
        <v>1132</v>
      </c>
      <c r="P83" s="34" t="s">
        <v>25</v>
      </c>
      <c r="Q83" s="82">
        <v>63575</v>
      </c>
      <c r="R83" s="82">
        <v>19072</v>
      </c>
      <c r="S83" s="90">
        <v>0.29999213527329927</v>
      </c>
    </row>
    <row r="84" spans="1:19" x14ac:dyDescent="0.2">
      <c r="A84" s="1"/>
      <c r="B84" s="58" t="s">
        <v>54</v>
      </c>
      <c r="C84" s="9" t="s">
        <v>62</v>
      </c>
      <c r="D84" s="58" t="s">
        <v>336</v>
      </c>
      <c r="E84" s="32" t="s">
        <v>70</v>
      </c>
      <c r="F84" s="58" t="s">
        <v>348</v>
      </c>
      <c r="G84" s="61">
        <v>0</v>
      </c>
      <c r="H84" s="61">
        <v>0</v>
      </c>
      <c r="I84" s="61">
        <v>0</v>
      </c>
      <c r="J84" s="61">
        <v>1</v>
      </c>
      <c r="K84" s="61">
        <v>0</v>
      </c>
      <c r="L84" s="53">
        <v>44355</v>
      </c>
      <c r="M84" s="6">
        <v>44361</v>
      </c>
      <c r="N84" s="16">
        <v>0.15</v>
      </c>
      <c r="O84" s="41" t="s">
        <v>10</v>
      </c>
      <c r="P84" s="33" t="s">
        <v>25</v>
      </c>
      <c r="Q84" s="84">
        <v>833333</v>
      </c>
      <c r="R84" s="84">
        <v>293105.12400000001</v>
      </c>
      <c r="S84" s="90">
        <v>0.35172628949051582</v>
      </c>
    </row>
    <row r="85" spans="1:19" x14ac:dyDescent="0.2">
      <c r="A85" s="1"/>
      <c r="B85" s="58" t="s">
        <v>54</v>
      </c>
      <c r="C85" s="9" t="s">
        <v>62</v>
      </c>
      <c r="D85" s="58" t="s">
        <v>336</v>
      </c>
      <c r="E85" s="32" t="s">
        <v>63</v>
      </c>
      <c r="F85" s="58" t="s">
        <v>344</v>
      </c>
      <c r="G85" s="61">
        <v>0</v>
      </c>
      <c r="H85" s="61">
        <v>1</v>
      </c>
      <c r="I85" s="61">
        <v>0</v>
      </c>
      <c r="J85" s="61">
        <v>1</v>
      </c>
      <c r="K85" s="61">
        <v>0</v>
      </c>
      <c r="L85" s="53">
        <v>44355</v>
      </c>
      <c r="M85" s="6">
        <v>44361</v>
      </c>
      <c r="N85" s="16">
        <v>0.3</v>
      </c>
      <c r="O85" s="41" t="s">
        <v>1132</v>
      </c>
      <c r="P85" s="33" t="s">
        <v>25</v>
      </c>
      <c r="Q85" s="84">
        <v>375000</v>
      </c>
      <c r="R85" s="84">
        <v>137104.5</v>
      </c>
      <c r="S85" s="90">
        <v>0.36561199999999999</v>
      </c>
    </row>
    <row r="86" spans="1:19" x14ac:dyDescent="0.2">
      <c r="A86" s="1"/>
      <c r="B86" s="66" t="s">
        <v>98</v>
      </c>
      <c r="C86" s="13" t="s">
        <v>107</v>
      </c>
      <c r="D86" s="59" t="s">
        <v>511</v>
      </c>
      <c r="E86" s="32" t="s">
        <v>951</v>
      </c>
      <c r="F86" s="59" t="s">
        <v>520</v>
      </c>
      <c r="G86" s="61">
        <v>0</v>
      </c>
      <c r="H86" s="61">
        <v>1</v>
      </c>
      <c r="I86" s="61">
        <v>0</v>
      </c>
      <c r="J86" s="61">
        <v>0</v>
      </c>
      <c r="K86" s="61">
        <v>0</v>
      </c>
      <c r="L86" s="53">
        <v>680</v>
      </c>
      <c r="M86" s="14">
        <v>44000</v>
      </c>
      <c r="N86" s="24">
        <v>0.5</v>
      </c>
      <c r="O86" s="41" t="s">
        <v>1132</v>
      </c>
      <c r="P86" s="37" t="s">
        <v>25</v>
      </c>
      <c r="Q86" s="81">
        <v>602000</v>
      </c>
      <c r="R86" s="81">
        <v>349500</v>
      </c>
      <c r="S86" s="90">
        <v>0.58056478405315615</v>
      </c>
    </row>
    <row r="87" spans="1:19" x14ac:dyDescent="0.2">
      <c r="A87" s="1"/>
      <c r="B87" s="60" t="s">
        <v>85</v>
      </c>
      <c r="C87" s="8" t="s">
        <v>90</v>
      </c>
      <c r="D87" s="60" t="s">
        <v>403</v>
      </c>
      <c r="E87" s="32" t="s">
        <v>94</v>
      </c>
      <c r="F87" s="60" t="s">
        <v>410</v>
      </c>
      <c r="G87" s="61">
        <v>1</v>
      </c>
      <c r="H87" s="61">
        <v>0</v>
      </c>
      <c r="I87" s="61">
        <v>0</v>
      </c>
      <c r="J87" s="61">
        <v>0</v>
      </c>
      <c r="K87" s="61">
        <v>0</v>
      </c>
      <c r="L87" s="53">
        <v>5873</v>
      </c>
      <c r="M87" s="10">
        <v>63000</v>
      </c>
      <c r="N87" s="20">
        <v>0.3</v>
      </c>
      <c r="O87" s="34" t="s">
        <v>13</v>
      </c>
      <c r="P87" s="42" t="s">
        <v>25</v>
      </c>
      <c r="Q87" s="82">
        <v>200000</v>
      </c>
      <c r="R87" s="82">
        <v>72000</v>
      </c>
      <c r="S87" s="90">
        <v>0.36</v>
      </c>
    </row>
    <row r="88" spans="1:19" x14ac:dyDescent="0.2">
      <c r="A88" s="1"/>
      <c r="B88" s="58" t="s">
        <v>54</v>
      </c>
      <c r="C88" s="9" t="s">
        <v>55</v>
      </c>
      <c r="D88" s="58" t="s">
        <v>317</v>
      </c>
      <c r="E88" s="32" t="s">
        <v>67</v>
      </c>
      <c r="F88" s="58" t="s">
        <v>321</v>
      </c>
      <c r="G88" s="61">
        <v>0</v>
      </c>
      <c r="H88" s="61">
        <v>1</v>
      </c>
      <c r="I88" s="61">
        <v>0</v>
      </c>
      <c r="J88" s="61">
        <v>0</v>
      </c>
      <c r="K88" s="61">
        <v>0</v>
      </c>
      <c r="L88" s="53">
        <v>44383</v>
      </c>
      <c r="M88" s="6">
        <v>44404</v>
      </c>
      <c r="N88" s="16">
        <v>0.1</v>
      </c>
      <c r="O88" s="41" t="s">
        <v>1132</v>
      </c>
      <c r="P88" s="33" t="s">
        <v>25</v>
      </c>
      <c r="Q88" s="84">
        <v>475000</v>
      </c>
      <c r="R88" s="84">
        <v>341525</v>
      </c>
      <c r="S88" s="90">
        <v>0.71899999999999997</v>
      </c>
    </row>
    <row r="89" spans="1:19" x14ac:dyDescent="0.2">
      <c r="A89" s="1"/>
      <c r="B89" s="58" t="s">
        <v>54</v>
      </c>
      <c r="C89" s="9" t="s">
        <v>60</v>
      </c>
      <c r="D89" s="58" t="s">
        <v>356</v>
      </c>
      <c r="E89" s="32" t="s">
        <v>68</v>
      </c>
      <c r="F89" s="58" t="s">
        <v>357</v>
      </c>
      <c r="G89" s="61">
        <v>0</v>
      </c>
      <c r="H89" s="61">
        <v>0</v>
      </c>
      <c r="I89" s="61">
        <v>0</v>
      </c>
      <c r="J89" s="61">
        <v>0</v>
      </c>
      <c r="K89" s="61">
        <v>1</v>
      </c>
      <c r="L89" s="53">
        <v>44375</v>
      </c>
      <c r="M89" s="6">
        <v>44384</v>
      </c>
      <c r="N89" s="16">
        <v>0.89600000000000002</v>
      </c>
      <c r="O89" s="41" t="s">
        <v>1132</v>
      </c>
      <c r="P89" s="33" t="s">
        <v>25</v>
      </c>
      <c r="Q89" s="84">
        <v>7000000</v>
      </c>
      <c r="R89" s="84">
        <v>2660000</v>
      </c>
      <c r="S89" s="90">
        <v>0.38</v>
      </c>
    </row>
    <row r="90" spans="1:19" x14ac:dyDescent="0.2">
      <c r="A90" s="1"/>
      <c r="B90" s="65" t="s">
        <v>122</v>
      </c>
      <c r="C90" s="8" t="s">
        <v>128</v>
      </c>
      <c r="D90" s="60" t="s">
        <v>534</v>
      </c>
      <c r="E90" s="31" t="s">
        <v>9</v>
      </c>
      <c r="F90" s="60" t="s">
        <v>535</v>
      </c>
      <c r="G90" s="61">
        <v>0</v>
      </c>
      <c r="H90" s="61">
        <v>0</v>
      </c>
      <c r="I90" s="61">
        <v>1</v>
      </c>
      <c r="J90" s="61">
        <v>0</v>
      </c>
      <c r="K90" s="61">
        <v>0</v>
      </c>
      <c r="L90" s="53" t="s">
        <v>9</v>
      </c>
      <c r="M90" s="10" t="s">
        <v>9</v>
      </c>
      <c r="N90" s="20">
        <v>0.3</v>
      </c>
      <c r="O90" s="41" t="s">
        <v>1132</v>
      </c>
      <c r="P90" s="42" t="s">
        <v>25</v>
      </c>
      <c r="Q90" s="82">
        <v>66527</v>
      </c>
      <c r="R90" s="82">
        <v>19957.97</v>
      </c>
      <c r="S90" s="90">
        <v>0.29999804590617346</v>
      </c>
    </row>
    <row r="91" spans="1:19" x14ac:dyDescent="0.2">
      <c r="A91" s="1"/>
      <c r="B91" s="60" t="s">
        <v>85</v>
      </c>
      <c r="C91" s="8" t="s">
        <v>90</v>
      </c>
      <c r="D91" s="60" t="s">
        <v>403</v>
      </c>
      <c r="E91" s="32" t="s">
        <v>94</v>
      </c>
      <c r="F91" s="60" t="s">
        <v>409</v>
      </c>
      <c r="G91" s="61">
        <v>1</v>
      </c>
      <c r="H91" s="61">
        <v>1</v>
      </c>
      <c r="I91" s="61">
        <v>0</v>
      </c>
      <c r="J91" s="61">
        <v>0</v>
      </c>
      <c r="K91" s="61">
        <v>0</v>
      </c>
      <c r="L91" s="53">
        <v>2469</v>
      </c>
      <c r="M91" s="10">
        <v>66400</v>
      </c>
      <c r="N91" s="20">
        <v>0.3</v>
      </c>
      <c r="O91" s="41" t="s">
        <v>1132</v>
      </c>
      <c r="P91" s="42" t="s">
        <v>25</v>
      </c>
      <c r="Q91" s="82">
        <v>1050000</v>
      </c>
      <c r="R91" s="82">
        <v>281283</v>
      </c>
      <c r="S91" s="90">
        <v>0.26788857142857142</v>
      </c>
    </row>
    <row r="92" spans="1:19" x14ac:dyDescent="0.2">
      <c r="A92" s="1"/>
      <c r="B92" s="58" t="s">
        <v>54</v>
      </c>
      <c r="C92" s="9" t="s">
        <v>62</v>
      </c>
      <c r="D92" s="58" t="s">
        <v>336</v>
      </c>
      <c r="E92" s="32" t="s">
        <v>71</v>
      </c>
      <c r="F92" s="58" t="s">
        <v>350</v>
      </c>
      <c r="G92" s="61">
        <v>0</v>
      </c>
      <c r="H92" s="61">
        <v>1</v>
      </c>
      <c r="I92" s="61">
        <v>0</v>
      </c>
      <c r="J92" s="61">
        <v>1</v>
      </c>
      <c r="K92" s="61">
        <v>0</v>
      </c>
      <c r="L92" s="53">
        <v>44355</v>
      </c>
      <c r="M92" s="6">
        <v>44361</v>
      </c>
      <c r="N92" s="16">
        <v>0.3</v>
      </c>
      <c r="O92" s="41" t="s">
        <v>1132</v>
      </c>
      <c r="P92" s="43" t="s">
        <v>25</v>
      </c>
      <c r="Q92" s="84">
        <v>2333000</v>
      </c>
      <c r="R92" s="84">
        <v>593841.81999999995</v>
      </c>
      <c r="S92" s="90">
        <v>0.25453999999999999</v>
      </c>
    </row>
    <row r="93" spans="1:19" x14ac:dyDescent="0.2">
      <c r="A93" s="1"/>
      <c r="B93" s="60" t="s">
        <v>85</v>
      </c>
      <c r="C93" s="21" t="s">
        <v>90</v>
      </c>
      <c r="D93" s="63" t="s">
        <v>403</v>
      </c>
      <c r="E93" s="32" t="s">
        <v>92</v>
      </c>
      <c r="F93" s="63" t="s">
        <v>406</v>
      </c>
      <c r="G93" s="61">
        <v>0</v>
      </c>
      <c r="H93" s="61">
        <v>1</v>
      </c>
      <c r="I93" s="61">
        <v>1</v>
      </c>
      <c r="J93" s="61">
        <v>0</v>
      </c>
      <c r="K93" s="61">
        <v>0</v>
      </c>
      <c r="L93" s="53">
        <v>4215</v>
      </c>
      <c r="M93" s="10">
        <v>136000</v>
      </c>
      <c r="N93" s="40">
        <v>0.3</v>
      </c>
      <c r="O93" s="41" t="s">
        <v>1132</v>
      </c>
      <c r="P93" s="34" t="s">
        <v>25</v>
      </c>
      <c r="Q93" s="82">
        <v>1450000</v>
      </c>
      <c r="R93" s="82">
        <v>725000</v>
      </c>
      <c r="S93" s="90">
        <v>0.5</v>
      </c>
    </row>
    <row r="94" spans="1:19" x14ac:dyDescent="0.2">
      <c r="A94" s="1"/>
      <c r="B94" s="60" t="s">
        <v>205</v>
      </c>
      <c r="C94" s="8" t="s">
        <v>739</v>
      </c>
      <c r="D94" s="60" t="s">
        <v>740</v>
      </c>
      <c r="E94" s="32" t="s">
        <v>921</v>
      </c>
      <c r="F94" s="60" t="s">
        <v>744</v>
      </c>
      <c r="G94" s="61">
        <v>0</v>
      </c>
      <c r="H94" s="61">
        <v>0</v>
      </c>
      <c r="I94" s="61">
        <v>0</v>
      </c>
      <c r="J94" s="61">
        <v>0</v>
      </c>
      <c r="K94" s="61">
        <v>1</v>
      </c>
      <c r="L94" s="53">
        <v>8860</v>
      </c>
      <c r="M94" s="10" t="s">
        <v>9</v>
      </c>
      <c r="N94" s="20" t="s">
        <v>9</v>
      </c>
      <c r="O94" s="41" t="s">
        <v>1132</v>
      </c>
      <c r="P94" s="34" t="s">
        <v>454</v>
      </c>
      <c r="Q94" s="82">
        <v>662432</v>
      </c>
      <c r="R94" s="82">
        <v>198729</v>
      </c>
      <c r="S94" s="90">
        <v>0.29999909424665477</v>
      </c>
    </row>
    <row r="95" spans="1:19" x14ac:dyDescent="0.2">
      <c r="A95" s="1"/>
      <c r="B95" s="58" t="s">
        <v>54</v>
      </c>
      <c r="C95" s="9" t="s">
        <v>56</v>
      </c>
      <c r="D95" s="58" t="s">
        <v>323</v>
      </c>
      <c r="E95" s="32" t="s">
        <v>1047</v>
      </c>
      <c r="F95" s="58" t="s">
        <v>327</v>
      </c>
      <c r="G95" s="61">
        <v>0</v>
      </c>
      <c r="H95" s="61">
        <v>1</v>
      </c>
      <c r="I95" s="61">
        <v>0</v>
      </c>
      <c r="J95" s="61">
        <v>0</v>
      </c>
      <c r="K95" s="61">
        <v>0</v>
      </c>
      <c r="L95" s="53">
        <v>44393</v>
      </c>
      <c r="M95" s="6">
        <v>44397</v>
      </c>
      <c r="N95" s="16">
        <v>0.3</v>
      </c>
      <c r="O95" s="41" t="s">
        <v>10</v>
      </c>
      <c r="P95" s="33" t="s">
        <v>25</v>
      </c>
      <c r="Q95" s="84">
        <v>760000</v>
      </c>
      <c r="R95" s="84">
        <v>281421.95</v>
      </c>
      <c r="S95" s="90">
        <v>0.37029203947368422</v>
      </c>
    </row>
    <row r="96" spans="1:19" x14ac:dyDescent="0.2">
      <c r="A96" s="1"/>
      <c r="B96" s="58" t="s">
        <v>54</v>
      </c>
      <c r="C96" s="9" t="s">
        <v>60</v>
      </c>
      <c r="D96" s="58" t="s">
        <v>356</v>
      </c>
      <c r="E96" s="32" t="s">
        <v>69</v>
      </c>
      <c r="F96" s="58" t="s">
        <v>358</v>
      </c>
      <c r="G96" s="61">
        <v>0</v>
      </c>
      <c r="H96" s="61">
        <v>1</v>
      </c>
      <c r="I96" s="61">
        <v>0</v>
      </c>
      <c r="J96" s="61">
        <v>0</v>
      </c>
      <c r="K96" s="61">
        <v>0</v>
      </c>
      <c r="L96" s="53">
        <v>44375</v>
      </c>
      <c r="M96" s="6">
        <v>44384</v>
      </c>
      <c r="N96" s="16">
        <v>0.77</v>
      </c>
      <c r="O96" s="41" t="s">
        <v>10</v>
      </c>
      <c r="P96" s="33" t="s">
        <v>25</v>
      </c>
      <c r="Q96" s="84">
        <v>1250000</v>
      </c>
      <c r="R96" s="84">
        <v>490000</v>
      </c>
      <c r="S96" s="90">
        <v>0.39200000000000002</v>
      </c>
    </row>
    <row r="97" spans="1:19" x14ac:dyDescent="0.2">
      <c r="A97" s="1"/>
      <c r="B97" s="58" t="s">
        <v>54</v>
      </c>
      <c r="C97" s="9" t="s">
        <v>62</v>
      </c>
      <c r="D97" s="58" t="s">
        <v>336</v>
      </c>
      <c r="E97" s="32" t="s">
        <v>988</v>
      </c>
      <c r="F97" s="58" t="s">
        <v>351</v>
      </c>
      <c r="G97" s="61">
        <v>0</v>
      </c>
      <c r="H97" s="61">
        <v>1</v>
      </c>
      <c r="I97" s="61">
        <v>0</v>
      </c>
      <c r="J97" s="61">
        <v>0</v>
      </c>
      <c r="K97" s="61">
        <v>0</v>
      </c>
      <c r="L97" s="53">
        <v>44355</v>
      </c>
      <c r="M97" s="6">
        <v>44361</v>
      </c>
      <c r="N97" s="16">
        <v>0.3</v>
      </c>
      <c r="O97" s="41" t="s">
        <v>10</v>
      </c>
      <c r="P97" s="33" t="s">
        <v>25</v>
      </c>
      <c r="Q97" s="84">
        <v>1958000</v>
      </c>
      <c r="R97" s="84">
        <v>634176.62</v>
      </c>
      <c r="S97" s="90">
        <v>0.32389000000000001</v>
      </c>
    </row>
    <row r="98" spans="1:19" x14ac:dyDescent="0.2">
      <c r="A98" s="1"/>
      <c r="B98" s="58" t="s">
        <v>54</v>
      </c>
      <c r="C98" s="9" t="s">
        <v>62</v>
      </c>
      <c r="D98" s="58" t="s">
        <v>336</v>
      </c>
      <c r="E98" s="32" t="s">
        <v>955</v>
      </c>
      <c r="F98" s="58" t="s">
        <v>346</v>
      </c>
      <c r="G98" s="61">
        <v>0</v>
      </c>
      <c r="H98" s="61">
        <v>1</v>
      </c>
      <c r="I98" s="61">
        <v>0</v>
      </c>
      <c r="J98" s="61">
        <v>1</v>
      </c>
      <c r="K98" s="61">
        <v>0</v>
      </c>
      <c r="L98" s="53">
        <v>44355</v>
      </c>
      <c r="M98" s="6">
        <v>44361</v>
      </c>
      <c r="N98" s="16">
        <v>0.3</v>
      </c>
      <c r="O98" s="41" t="s">
        <v>1132</v>
      </c>
      <c r="P98" s="33" t="s">
        <v>25</v>
      </c>
      <c r="Q98" s="84">
        <v>1500000</v>
      </c>
      <c r="R98" s="84">
        <v>499716</v>
      </c>
      <c r="S98" s="90">
        <v>0.333144</v>
      </c>
    </row>
    <row r="99" spans="1:19" x14ac:dyDescent="0.2">
      <c r="A99" s="1"/>
      <c r="B99" s="58" t="s">
        <v>54</v>
      </c>
      <c r="C99" s="9" t="s">
        <v>62</v>
      </c>
      <c r="D99" s="58" t="s">
        <v>336</v>
      </c>
      <c r="E99" s="32" t="s">
        <v>1048</v>
      </c>
      <c r="F99" s="58" t="s">
        <v>339</v>
      </c>
      <c r="G99" s="61">
        <v>0</v>
      </c>
      <c r="H99" s="61">
        <v>0</v>
      </c>
      <c r="I99" s="61">
        <v>0</v>
      </c>
      <c r="J99" s="61">
        <v>1</v>
      </c>
      <c r="K99" s="61">
        <v>0</v>
      </c>
      <c r="L99" s="53">
        <v>44355</v>
      </c>
      <c r="M99" s="6">
        <v>44361</v>
      </c>
      <c r="N99" s="20" t="s">
        <v>9</v>
      </c>
      <c r="O99" s="41" t="s">
        <v>10</v>
      </c>
      <c r="P99" s="33" t="s">
        <v>25</v>
      </c>
      <c r="Q99" s="84">
        <v>916666</v>
      </c>
      <c r="R99" s="84">
        <v>203588</v>
      </c>
      <c r="S99" s="90">
        <v>0.22209616152448111</v>
      </c>
    </row>
    <row r="100" spans="1:19" x14ac:dyDescent="0.2">
      <c r="A100" s="1"/>
      <c r="B100" s="60" t="s">
        <v>205</v>
      </c>
      <c r="C100" s="8" t="s">
        <v>686</v>
      </c>
      <c r="D100" s="60" t="s">
        <v>687</v>
      </c>
      <c r="E100" s="32" t="s">
        <v>1004</v>
      </c>
      <c r="F100" s="60" t="s">
        <v>716</v>
      </c>
      <c r="G100" s="61">
        <v>0</v>
      </c>
      <c r="H100" s="61">
        <v>1</v>
      </c>
      <c r="I100" s="61">
        <v>0</v>
      </c>
      <c r="J100" s="61">
        <v>0</v>
      </c>
      <c r="K100" s="61">
        <v>0</v>
      </c>
      <c r="L100" s="53">
        <v>18520</v>
      </c>
      <c r="M100" s="10">
        <v>60190</v>
      </c>
      <c r="N100" s="20">
        <v>0.19</v>
      </c>
      <c r="O100" s="41" t="s">
        <v>1132</v>
      </c>
      <c r="P100" s="34" t="s">
        <v>454</v>
      </c>
      <c r="Q100" s="82">
        <v>100000</v>
      </c>
      <c r="R100" s="82">
        <v>50000</v>
      </c>
      <c r="S100" s="90">
        <v>0.5</v>
      </c>
    </row>
    <row r="101" spans="1:19" x14ac:dyDescent="0.2">
      <c r="A101" s="1"/>
      <c r="B101" s="58" t="s">
        <v>54</v>
      </c>
      <c r="C101" s="9" t="s">
        <v>62</v>
      </c>
      <c r="D101" s="58" t="s">
        <v>336</v>
      </c>
      <c r="E101" s="31" t="s">
        <v>9</v>
      </c>
      <c r="F101" s="58" t="s">
        <v>349</v>
      </c>
      <c r="G101" s="61">
        <v>0</v>
      </c>
      <c r="H101" s="61">
        <v>1</v>
      </c>
      <c r="I101" s="61">
        <v>0</v>
      </c>
      <c r="J101" s="61">
        <v>0</v>
      </c>
      <c r="K101" s="61">
        <v>0</v>
      </c>
      <c r="L101" s="53">
        <v>44355</v>
      </c>
      <c r="M101" s="6">
        <v>44361</v>
      </c>
      <c r="N101" s="16">
        <v>0.3</v>
      </c>
      <c r="O101" s="41" t="s">
        <v>1132</v>
      </c>
      <c r="P101" s="33" t="s">
        <v>25</v>
      </c>
      <c r="Q101" s="84">
        <v>1500000</v>
      </c>
      <c r="R101" s="84">
        <v>208260</v>
      </c>
      <c r="S101" s="90">
        <v>0.13883999999999999</v>
      </c>
    </row>
    <row r="102" spans="1:19" x14ac:dyDescent="0.2">
      <c r="A102" s="1"/>
      <c r="B102" s="65" t="s">
        <v>122</v>
      </c>
      <c r="C102" s="8" t="s">
        <v>128</v>
      </c>
      <c r="D102" s="60" t="s">
        <v>534</v>
      </c>
      <c r="E102" s="31" t="s">
        <v>9</v>
      </c>
      <c r="F102" s="60" t="s">
        <v>541</v>
      </c>
      <c r="G102" s="61">
        <v>0</v>
      </c>
      <c r="H102" s="61">
        <v>0</v>
      </c>
      <c r="I102" s="61">
        <v>0</v>
      </c>
      <c r="J102" s="61">
        <v>1</v>
      </c>
      <c r="K102" s="61">
        <v>0</v>
      </c>
      <c r="L102" s="53" t="s">
        <v>9</v>
      </c>
      <c r="M102" s="10" t="s">
        <v>9</v>
      </c>
      <c r="N102" s="20" t="s">
        <v>9</v>
      </c>
      <c r="O102" s="41" t="s">
        <v>1132</v>
      </c>
      <c r="P102" s="34" t="s">
        <v>25</v>
      </c>
      <c r="Q102" s="82">
        <v>207797</v>
      </c>
      <c r="R102" s="82">
        <v>114288.35</v>
      </c>
      <c r="S102" s="90">
        <v>0.55000000000000004</v>
      </c>
    </row>
    <row r="103" spans="1:19" x14ac:dyDescent="0.2">
      <c r="A103" s="1"/>
      <c r="B103" s="66" t="s">
        <v>98</v>
      </c>
      <c r="C103" s="13" t="s">
        <v>103</v>
      </c>
      <c r="D103" s="59" t="s">
        <v>511</v>
      </c>
      <c r="E103" s="32" t="s">
        <v>1049</v>
      </c>
      <c r="F103" s="59" t="s">
        <v>515</v>
      </c>
      <c r="G103" s="61">
        <v>0</v>
      </c>
      <c r="H103" s="61">
        <v>1</v>
      </c>
      <c r="I103" s="61">
        <v>0</v>
      </c>
      <c r="J103" s="61">
        <v>0</v>
      </c>
      <c r="K103" s="61">
        <v>0</v>
      </c>
      <c r="L103" s="53">
        <v>915</v>
      </c>
      <c r="M103" s="14">
        <v>90000</v>
      </c>
      <c r="N103" s="24">
        <v>0.5</v>
      </c>
      <c r="O103" s="50" t="s">
        <v>10</v>
      </c>
      <c r="P103" s="37" t="s">
        <v>25</v>
      </c>
      <c r="Q103" s="81">
        <v>745000</v>
      </c>
      <c r="R103" s="81">
        <v>349500</v>
      </c>
      <c r="S103" s="90">
        <v>0.46912751677852349</v>
      </c>
    </row>
    <row r="104" spans="1:19" x14ac:dyDescent="0.2">
      <c r="A104" s="1"/>
      <c r="B104" s="58" t="s">
        <v>54</v>
      </c>
      <c r="C104" s="9" t="s">
        <v>62</v>
      </c>
      <c r="D104" s="58" t="s">
        <v>336</v>
      </c>
      <c r="E104" s="31" t="s">
        <v>9</v>
      </c>
      <c r="F104" s="58" t="s">
        <v>341</v>
      </c>
      <c r="G104" s="61">
        <v>0</v>
      </c>
      <c r="H104" s="61">
        <v>1</v>
      </c>
      <c r="I104" s="61">
        <v>0</v>
      </c>
      <c r="J104" s="61">
        <v>0</v>
      </c>
      <c r="K104" s="61">
        <v>0</v>
      </c>
      <c r="L104" s="53">
        <v>44355</v>
      </c>
      <c r="M104" s="12">
        <v>44361</v>
      </c>
      <c r="N104" s="22">
        <v>0.3</v>
      </c>
      <c r="O104" s="41" t="s">
        <v>10</v>
      </c>
      <c r="P104" s="41" t="s">
        <v>25</v>
      </c>
      <c r="Q104" s="84">
        <v>833333</v>
      </c>
      <c r="R104" s="84">
        <v>223636.791</v>
      </c>
      <c r="S104" s="90">
        <v>0.26836425654570262</v>
      </c>
    </row>
    <row r="105" spans="1:19" x14ac:dyDescent="0.2">
      <c r="A105" s="1"/>
      <c r="B105" s="66" t="s">
        <v>98</v>
      </c>
      <c r="C105" s="13" t="s">
        <v>103</v>
      </c>
      <c r="D105" s="59" t="s">
        <v>511</v>
      </c>
      <c r="E105" s="32" t="s">
        <v>1050</v>
      </c>
      <c r="F105" s="59" t="s">
        <v>518</v>
      </c>
      <c r="G105" s="61">
        <v>0</v>
      </c>
      <c r="H105" s="61">
        <v>1</v>
      </c>
      <c r="I105" s="61">
        <v>0</v>
      </c>
      <c r="J105" s="61">
        <v>0</v>
      </c>
      <c r="K105" s="61">
        <v>0</v>
      </c>
      <c r="L105" s="53">
        <v>2300</v>
      </c>
      <c r="M105" s="14">
        <v>77510</v>
      </c>
      <c r="N105" s="20">
        <v>0.6</v>
      </c>
      <c r="O105" s="41" t="s">
        <v>1132</v>
      </c>
      <c r="P105" s="37" t="s">
        <v>25</v>
      </c>
      <c r="Q105" s="81">
        <v>448500</v>
      </c>
      <c r="R105" s="81">
        <v>349500</v>
      </c>
      <c r="S105" s="90">
        <v>0.77926421404682278</v>
      </c>
    </row>
    <row r="106" spans="1:19" x14ac:dyDescent="0.2">
      <c r="A106" s="1"/>
      <c r="B106" s="60" t="s">
        <v>85</v>
      </c>
      <c r="C106" s="21" t="s">
        <v>88</v>
      </c>
      <c r="D106" s="60" t="s">
        <v>411</v>
      </c>
      <c r="E106" s="32" t="s">
        <v>448</v>
      </c>
      <c r="F106" s="60" t="s">
        <v>415</v>
      </c>
      <c r="G106" s="61">
        <v>0</v>
      </c>
      <c r="H106" s="61">
        <v>1</v>
      </c>
      <c r="I106" s="61">
        <v>0</v>
      </c>
      <c r="J106" s="61">
        <v>0</v>
      </c>
      <c r="K106" s="61">
        <v>0</v>
      </c>
      <c r="L106" s="53">
        <v>21521</v>
      </c>
      <c r="M106" s="10">
        <v>1350000</v>
      </c>
      <c r="N106" s="40">
        <v>0.48</v>
      </c>
      <c r="O106" s="41" t="s">
        <v>1132</v>
      </c>
      <c r="P106" s="34" t="s">
        <v>25</v>
      </c>
      <c r="Q106" s="82">
        <v>6252052.9500000002</v>
      </c>
      <c r="R106" s="82">
        <v>3000000</v>
      </c>
      <c r="S106" s="90">
        <v>0.47984238521204464</v>
      </c>
    </row>
    <row r="107" spans="1:19" x14ac:dyDescent="0.2">
      <c r="A107" s="1"/>
      <c r="B107" s="65" t="s">
        <v>146</v>
      </c>
      <c r="C107" s="8" t="s">
        <v>147</v>
      </c>
      <c r="D107" s="60" t="s">
        <v>625</v>
      </c>
      <c r="E107" s="31" t="s">
        <v>9</v>
      </c>
      <c r="F107" s="60" t="s">
        <v>626</v>
      </c>
      <c r="G107" s="61">
        <v>0</v>
      </c>
      <c r="H107" s="61">
        <v>0</v>
      </c>
      <c r="I107" s="61">
        <v>0</v>
      </c>
      <c r="J107" s="61">
        <v>1</v>
      </c>
      <c r="K107" s="61">
        <v>0</v>
      </c>
      <c r="L107" s="53">
        <v>8270</v>
      </c>
      <c r="M107" s="10" t="s">
        <v>9</v>
      </c>
      <c r="N107" s="20" t="s">
        <v>9</v>
      </c>
      <c r="O107" s="41" t="s">
        <v>1132</v>
      </c>
      <c r="P107" s="34" t="s">
        <v>25</v>
      </c>
      <c r="Q107" s="83">
        <v>450000</v>
      </c>
      <c r="R107" s="82">
        <v>225000</v>
      </c>
      <c r="S107" s="90">
        <v>0.5</v>
      </c>
    </row>
    <row r="108" spans="1:19" x14ac:dyDescent="0.2">
      <c r="A108" s="1"/>
      <c r="B108" s="66" t="s">
        <v>98</v>
      </c>
      <c r="C108" s="13" t="s">
        <v>101</v>
      </c>
      <c r="D108" s="59" t="s">
        <v>494</v>
      </c>
      <c r="E108" s="32" t="s">
        <v>953</v>
      </c>
      <c r="F108" s="59" t="s">
        <v>505</v>
      </c>
      <c r="G108" s="61">
        <v>0</v>
      </c>
      <c r="H108" s="61">
        <v>0</v>
      </c>
      <c r="I108" s="61">
        <v>0</v>
      </c>
      <c r="J108" s="61">
        <v>0</v>
      </c>
      <c r="K108" s="61">
        <v>1</v>
      </c>
      <c r="L108" s="53">
        <v>1427</v>
      </c>
      <c r="M108" s="14">
        <v>180000</v>
      </c>
      <c r="N108" s="24">
        <v>0.6</v>
      </c>
      <c r="O108" s="50" t="s">
        <v>10</v>
      </c>
      <c r="P108" s="37" t="s">
        <v>25</v>
      </c>
      <c r="Q108" s="81">
        <v>964000</v>
      </c>
      <c r="R108" s="81">
        <v>674800</v>
      </c>
      <c r="S108" s="90">
        <v>0.7</v>
      </c>
    </row>
    <row r="109" spans="1:19" x14ac:dyDescent="0.2">
      <c r="A109" s="1"/>
      <c r="B109" s="60" t="s">
        <v>171</v>
      </c>
      <c r="C109" s="8" t="s">
        <v>173</v>
      </c>
      <c r="D109" s="60" t="s">
        <v>813</v>
      </c>
      <c r="E109" s="31" t="s">
        <v>9</v>
      </c>
      <c r="F109" s="60" t="s">
        <v>825</v>
      </c>
      <c r="G109" s="61">
        <v>0</v>
      </c>
      <c r="H109" s="61">
        <v>0</v>
      </c>
      <c r="I109" s="61">
        <v>0</v>
      </c>
      <c r="J109" s="61">
        <v>1</v>
      </c>
      <c r="K109" s="61">
        <v>0</v>
      </c>
      <c r="L109" s="53" t="s">
        <v>9</v>
      </c>
      <c r="M109" s="10" t="s">
        <v>9</v>
      </c>
      <c r="N109" s="20" t="s">
        <v>9</v>
      </c>
      <c r="O109" s="41" t="s">
        <v>1132</v>
      </c>
      <c r="P109" s="33" t="s">
        <v>11</v>
      </c>
      <c r="Q109" s="82">
        <v>1140000</v>
      </c>
      <c r="R109" s="82">
        <v>342000</v>
      </c>
      <c r="S109" s="90">
        <v>0.3</v>
      </c>
    </row>
    <row r="110" spans="1:19" x14ac:dyDescent="0.2">
      <c r="A110" s="1"/>
      <c r="B110" s="60" t="s">
        <v>28</v>
      </c>
      <c r="C110" s="9" t="s">
        <v>29</v>
      </c>
      <c r="D110" s="58" t="s">
        <v>279</v>
      </c>
      <c r="E110" s="32" t="s">
        <v>1051</v>
      </c>
      <c r="F110" s="58" t="s">
        <v>280</v>
      </c>
      <c r="G110" s="61">
        <v>0</v>
      </c>
      <c r="H110" s="61">
        <v>1</v>
      </c>
      <c r="I110" s="61">
        <v>0</v>
      </c>
      <c r="J110" s="61">
        <v>0</v>
      </c>
      <c r="K110" s="61">
        <v>0</v>
      </c>
      <c r="L110" s="53">
        <v>426</v>
      </c>
      <c r="M110" s="12">
        <v>1700</v>
      </c>
      <c r="N110" s="35">
        <v>0.3</v>
      </c>
      <c r="O110" s="41" t="s">
        <v>1132</v>
      </c>
      <c r="P110" s="41" t="s">
        <v>25</v>
      </c>
      <c r="Q110" s="85">
        <v>855107</v>
      </c>
      <c r="R110" s="85">
        <v>422705</v>
      </c>
      <c r="S110" s="90">
        <v>0.4943299493513677</v>
      </c>
    </row>
    <row r="111" spans="1:19" x14ac:dyDescent="0.2">
      <c r="A111" s="1"/>
      <c r="B111" s="60" t="s">
        <v>85</v>
      </c>
      <c r="C111" s="8" t="s">
        <v>86</v>
      </c>
      <c r="D111" s="60" t="s">
        <v>394</v>
      </c>
      <c r="E111" s="32" t="s">
        <v>97</v>
      </c>
      <c r="F111" s="60" t="s">
        <v>395</v>
      </c>
      <c r="G111" s="61">
        <v>0</v>
      </c>
      <c r="H111" s="61">
        <v>0</v>
      </c>
      <c r="I111" s="61">
        <v>0</v>
      </c>
      <c r="J111" s="61">
        <v>0</v>
      </c>
      <c r="K111" s="61">
        <v>1</v>
      </c>
      <c r="L111" s="53">
        <v>5836</v>
      </c>
      <c r="M111" s="10" t="s">
        <v>9</v>
      </c>
      <c r="N111" s="20">
        <v>0.1</v>
      </c>
      <c r="O111" s="41" t="s">
        <v>1132</v>
      </c>
      <c r="P111" s="34" t="s">
        <v>25</v>
      </c>
      <c r="Q111" s="82">
        <v>200000</v>
      </c>
      <c r="R111" s="82">
        <v>113260</v>
      </c>
      <c r="S111" s="90">
        <v>0.56630000000000003</v>
      </c>
    </row>
    <row r="112" spans="1:19" x14ac:dyDescent="0.2">
      <c r="A112" s="1"/>
      <c r="B112" s="60" t="s">
        <v>171</v>
      </c>
      <c r="C112" s="8" t="s">
        <v>173</v>
      </c>
      <c r="D112" s="60" t="s">
        <v>813</v>
      </c>
      <c r="E112" s="31" t="s">
        <v>9</v>
      </c>
      <c r="F112" s="60" t="s">
        <v>826</v>
      </c>
      <c r="G112" s="61">
        <v>0</v>
      </c>
      <c r="H112" s="61">
        <v>1</v>
      </c>
      <c r="I112" s="61">
        <v>0</v>
      </c>
      <c r="J112" s="61">
        <v>0</v>
      </c>
      <c r="K112" s="61">
        <v>0</v>
      </c>
      <c r="L112" s="53">
        <v>238323</v>
      </c>
      <c r="M112" s="10" t="s">
        <v>9</v>
      </c>
      <c r="N112" s="20" t="s">
        <v>9</v>
      </c>
      <c r="O112" s="41" t="s">
        <v>1132</v>
      </c>
      <c r="P112" s="33" t="s">
        <v>11</v>
      </c>
      <c r="Q112" s="82">
        <v>215500</v>
      </c>
      <c r="R112" s="82">
        <v>118525</v>
      </c>
      <c r="S112" s="90">
        <v>0.55000000000000004</v>
      </c>
    </row>
    <row r="113" spans="1:19" x14ac:dyDescent="0.2">
      <c r="A113" s="1"/>
      <c r="B113" s="66" t="s">
        <v>98</v>
      </c>
      <c r="C113" s="13" t="s">
        <v>99</v>
      </c>
      <c r="D113" s="59" t="s">
        <v>455</v>
      </c>
      <c r="E113" s="32" t="s">
        <v>1052</v>
      </c>
      <c r="F113" s="59" t="s">
        <v>477</v>
      </c>
      <c r="G113" s="61">
        <v>0</v>
      </c>
      <c r="H113" s="61">
        <v>1</v>
      </c>
      <c r="I113" s="61">
        <v>0</v>
      </c>
      <c r="J113" s="61">
        <v>0</v>
      </c>
      <c r="K113" s="61">
        <v>0</v>
      </c>
      <c r="L113" s="53">
        <v>445</v>
      </c>
      <c r="M113" s="14">
        <v>34285</v>
      </c>
      <c r="N113" s="24">
        <v>0.38</v>
      </c>
      <c r="O113" s="50" t="s">
        <v>10</v>
      </c>
      <c r="P113" s="33" t="s">
        <v>11</v>
      </c>
      <c r="Q113" s="81">
        <v>66900</v>
      </c>
      <c r="R113" s="81">
        <v>26760</v>
      </c>
      <c r="S113" s="90">
        <v>0.4</v>
      </c>
    </row>
    <row r="114" spans="1:19" x14ac:dyDescent="0.2">
      <c r="A114" s="1"/>
      <c r="B114" s="65" t="s">
        <v>98</v>
      </c>
      <c r="C114" s="4" t="s">
        <v>99</v>
      </c>
      <c r="D114" s="58" t="s">
        <v>455</v>
      </c>
      <c r="E114" s="32" t="s">
        <v>113</v>
      </c>
      <c r="F114" s="58" t="s">
        <v>459</v>
      </c>
      <c r="G114" s="61">
        <v>0</v>
      </c>
      <c r="H114" s="61">
        <v>1</v>
      </c>
      <c r="I114" s="61">
        <v>0</v>
      </c>
      <c r="J114" s="61">
        <v>0</v>
      </c>
      <c r="K114" s="61">
        <v>0</v>
      </c>
      <c r="L114" s="53">
        <v>636</v>
      </c>
      <c r="M114" s="6">
        <v>4174</v>
      </c>
      <c r="N114" s="16">
        <v>0.12</v>
      </c>
      <c r="O114" s="41" t="s">
        <v>1132</v>
      </c>
      <c r="P114" s="33" t="s">
        <v>25</v>
      </c>
      <c r="Q114" s="80">
        <v>60000</v>
      </c>
      <c r="R114" s="80">
        <v>36000</v>
      </c>
      <c r="S114" s="90">
        <v>0.6</v>
      </c>
    </row>
    <row r="115" spans="1:19" x14ac:dyDescent="0.2">
      <c r="A115" s="1"/>
      <c r="B115" s="65" t="s">
        <v>98</v>
      </c>
      <c r="C115" s="4" t="s">
        <v>99</v>
      </c>
      <c r="D115" s="58" t="s">
        <v>455</v>
      </c>
      <c r="E115" s="32" t="s">
        <v>113</v>
      </c>
      <c r="F115" s="58" t="s">
        <v>458</v>
      </c>
      <c r="G115" s="61">
        <v>0</v>
      </c>
      <c r="H115" s="61">
        <v>1</v>
      </c>
      <c r="I115" s="61">
        <v>0</v>
      </c>
      <c r="J115" s="61">
        <v>0</v>
      </c>
      <c r="K115" s="61">
        <v>0</v>
      </c>
      <c r="L115" s="53">
        <v>1914</v>
      </c>
      <c r="M115" s="6">
        <v>5195</v>
      </c>
      <c r="N115" s="16">
        <v>0.02</v>
      </c>
      <c r="O115" s="41" t="s">
        <v>1132</v>
      </c>
      <c r="P115" s="33" t="s">
        <v>25</v>
      </c>
      <c r="Q115" s="80">
        <v>183333</v>
      </c>
      <c r="R115" s="80">
        <v>109999.8</v>
      </c>
      <c r="S115" s="90">
        <v>0.6</v>
      </c>
    </row>
    <row r="116" spans="1:19" x14ac:dyDescent="0.2">
      <c r="A116" s="1"/>
      <c r="B116" s="60" t="s">
        <v>85</v>
      </c>
      <c r="C116" s="8" t="s">
        <v>88</v>
      </c>
      <c r="D116" s="60" t="s">
        <v>411</v>
      </c>
      <c r="E116" s="32" t="s">
        <v>448</v>
      </c>
      <c r="F116" s="60" t="s">
        <v>414</v>
      </c>
      <c r="G116" s="61">
        <v>1</v>
      </c>
      <c r="H116" s="61">
        <v>0</v>
      </c>
      <c r="I116" s="61">
        <v>0</v>
      </c>
      <c r="J116" s="61">
        <v>0</v>
      </c>
      <c r="K116" s="61">
        <v>0</v>
      </c>
      <c r="L116" s="53">
        <v>146531</v>
      </c>
      <c r="M116" s="10">
        <v>537697</v>
      </c>
      <c r="N116" s="40">
        <v>0.15</v>
      </c>
      <c r="O116" s="41" t="s">
        <v>1132</v>
      </c>
      <c r="P116" s="34" t="s">
        <v>25</v>
      </c>
      <c r="Q116" s="82">
        <v>2900000</v>
      </c>
      <c r="R116" s="82">
        <v>2020117</v>
      </c>
      <c r="S116" s="90">
        <v>0.69659206896551729</v>
      </c>
    </row>
    <row r="117" spans="1:19" x14ac:dyDescent="0.2">
      <c r="A117" s="1"/>
      <c r="B117" s="60" t="s">
        <v>205</v>
      </c>
      <c r="C117" s="8" t="s">
        <v>207</v>
      </c>
      <c r="D117" s="60" t="s">
        <v>769</v>
      </c>
      <c r="E117" s="32" t="s">
        <v>448</v>
      </c>
      <c r="F117" s="60" t="s">
        <v>777</v>
      </c>
      <c r="G117" s="61">
        <v>0</v>
      </c>
      <c r="H117" s="61">
        <v>0</v>
      </c>
      <c r="I117" s="61">
        <v>1</v>
      </c>
      <c r="J117" s="61">
        <v>0</v>
      </c>
      <c r="K117" s="61">
        <v>0</v>
      </c>
      <c r="L117" s="53">
        <v>6831</v>
      </c>
      <c r="M117" s="10">
        <v>836546</v>
      </c>
      <c r="N117" s="20">
        <v>0.25</v>
      </c>
      <c r="O117" s="41" t="s">
        <v>1132</v>
      </c>
      <c r="P117" s="34" t="s">
        <v>454</v>
      </c>
      <c r="Q117" s="82">
        <v>1235654</v>
      </c>
      <c r="R117" s="82">
        <v>494262</v>
      </c>
      <c r="S117" s="90">
        <v>0.40000032371521477</v>
      </c>
    </row>
    <row r="118" spans="1:19" x14ac:dyDescent="0.2">
      <c r="A118" s="1"/>
      <c r="B118" s="60" t="s">
        <v>205</v>
      </c>
      <c r="C118" s="8" t="s">
        <v>803</v>
      </c>
      <c r="D118" s="60" t="s">
        <v>804</v>
      </c>
      <c r="E118" s="32" t="s">
        <v>448</v>
      </c>
      <c r="F118" s="60" t="s">
        <v>810</v>
      </c>
      <c r="G118" s="61">
        <v>0</v>
      </c>
      <c r="H118" s="61">
        <v>0</v>
      </c>
      <c r="I118" s="61">
        <v>1</v>
      </c>
      <c r="J118" s="61">
        <v>0</v>
      </c>
      <c r="K118" s="61">
        <v>0</v>
      </c>
      <c r="L118" s="53">
        <v>3097</v>
      </c>
      <c r="M118" s="10">
        <v>132507</v>
      </c>
      <c r="N118" s="20">
        <v>0.27</v>
      </c>
      <c r="O118" s="41" t="s">
        <v>225</v>
      </c>
      <c r="P118" s="34" t="s">
        <v>454</v>
      </c>
      <c r="Q118" s="82">
        <v>1200000</v>
      </c>
      <c r="R118" s="82">
        <v>700000</v>
      </c>
      <c r="S118" s="90">
        <v>0.58333333333333337</v>
      </c>
    </row>
    <row r="119" spans="1:19" x14ac:dyDescent="0.2">
      <c r="A119" s="1"/>
      <c r="B119" s="66" t="s">
        <v>98</v>
      </c>
      <c r="C119" s="13" t="s">
        <v>99</v>
      </c>
      <c r="D119" s="59" t="s">
        <v>455</v>
      </c>
      <c r="E119" s="32" t="s">
        <v>1053</v>
      </c>
      <c r="F119" s="59" t="s">
        <v>488</v>
      </c>
      <c r="G119" s="61">
        <v>0</v>
      </c>
      <c r="H119" s="61">
        <v>1</v>
      </c>
      <c r="I119" s="61">
        <v>0</v>
      </c>
      <c r="J119" s="61">
        <v>0</v>
      </c>
      <c r="K119" s="61">
        <v>0</v>
      </c>
      <c r="L119" s="53">
        <v>248</v>
      </c>
      <c r="M119" s="14">
        <v>8121</v>
      </c>
      <c r="N119" s="24">
        <v>0.11</v>
      </c>
      <c r="O119" s="50" t="s">
        <v>10</v>
      </c>
      <c r="P119" s="33" t="s">
        <v>11</v>
      </c>
      <c r="Q119" s="81">
        <v>12800</v>
      </c>
      <c r="R119" s="81">
        <v>5120</v>
      </c>
      <c r="S119" s="90">
        <v>0.4</v>
      </c>
    </row>
    <row r="120" spans="1:19" x14ac:dyDescent="0.2">
      <c r="A120" s="1"/>
      <c r="B120" s="65" t="s">
        <v>98</v>
      </c>
      <c r="C120" s="4" t="s">
        <v>99</v>
      </c>
      <c r="D120" s="58" t="s">
        <v>455</v>
      </c>
      <c r="E120" s="32" t="s">
        <v>1053</v>
      </c>
      <c r="F120" s="58" t="s">
        <v>460</v>
      </c>
      <c r="G120" s="61">
        <v>0</v>
      </c>
      <c r="H120" s="61">
        <v>1</v>
      </c>
      <c r="I120" s="61">
        <v>0</v>
      </c>
      <c r="J120" s="61">
        <v>0</v>
      </c>
      <c r="K120" s="61">
        <v>0</v>
      </c>
      <c r="L120" s="53">
        <v>1657</v>
      </c>
      <c r="M120" s="6">
        <v>71258</v>
      </c>
      <c r="N120" s="16">
        <v>0.26</v>
      </c>
      <c r="O120" s="41" t="s">
        <v>10</v>
      </c>
      <c r="P120" s="33" t="s">
        <v>25</v>
      </c>
      <c r="Q120" s="80">
        <v>516667</v>
      </c>
      <c r="R120" s="80">
        <v>377167</v>
      </c>
      <c r="S120" s="90">
        <v>0.73000017419343599</v>
      </c>
    </row>
    <row r="121" spans="1:19" x14ac:dyDescent="0.2">
      <c r="A121" s="1"/>
      <c r="B121" s="58" t="s">
        <v>54</v>
      </c>
      <c r="C121" s="9" t="s">
        <v>57</v>
      </c>
      <c r="D121" s="58" t="s">
        <v>359</v>
      </c>
      <c r="E121" s="31" t="s">
        <v>9</v>
      </c>
      <c r="F121" s="58" t="s">
        <v>361</v>
      </c>
      <c r="G121" s="61">
        <v>0</v>
      </c>
      <c r="H121" s="61">
        <v>1</v>
      </c>
      <c r="I121" s="61">
        <v>0</v>
      </c>
      <c r="J121" s="61">
        <v>0</v>
      </c>
      <c r="K121" s="61">
        <v>0</v>
      </c>
      <c r="L121" s="53">
        <v>44382</v>
      </c>
      <c r="M121" s="6">
        <v>44439</v>
      </c>
      <c r="N121" s="20" t="s">
        <v>9</v>
      </c>
      <c r="O121" s="41" t="s">
        <v>1132</v>
      </c>
      <c r="P121" s="33" t="s">
        <v>25</v>
      </c>
      <c r="Q121" s="84">
        <v>50000</v>
      </c>
      <c r="R121" s="84">
        <v>25000</v>
      </c>
      <c r="S121" s="90">
        <v>0.5</v>
      </c>
    </row>
    <row r="122" spans="1:19" x14ac:dyDescent="0.2">
      <c r="A122" s="1"/>
      <c r="B122" s="65" t="s">
        <v>122</v>
      </c>
      <c r="C122" s="8" t="s">
        <v>127</v>
      </c>
      <c r="D122" s="60" t="s">
        <v>546</v>
      </c>
      <c r="E122" s="32" t="s">
        <v>131</v>
      </c>
      <c r="F122" s="60" t="s">
        <v>549</v>
      </c>
      <c r="G122" s="61">
        <v>0</v>
      </c>
      <c r="H122" s="61">
        <v>1</v>
      </c>
      <c r="I122" s="61">
        <v>0</v>
      </c>
      <c r="J122" s="61">
        <v>0</v>
      </c>
      <c r="K122" s="61">
        <v>0</v>
      </c>
      <c r="L122" s="53" t="s">
        <v>9</v>
      </c>
      <c r="M122" s="10">
        <v>17160</v>
      </c>
      <c r="N122" s="18">
        <v>0.105</v>
      </c>
      <c r="O122" s="41" t="s">
        <v>1132</v>
      </c>
      <c r="P122" s="33" t="s">
        <v>11</v>
      </c>
      <c r="Q122" s="82">
        <v>1333333</v>
      </c>
      <c r="R122" s="82">
        <v>559999.86</v>
      </c>
      <c r="S122" s="90">
        <v>0.42</v>
      </c>
    </row>
    <row r="123" spans="1:19" x14ac:dyDescent="0.2">
      <c r="A123" s="1"/>
      <c r="B123" s="65" t="s">
        <v>122</v>
      </c>
      <c r="C123" s="8" t="s">
        <v>127</v>
      </c>
      <c r="D123" s="60" t="s">
        <v>546</v>
      </c>
      <c r="E123" s="32" t="s">
        <v>1013</v>
      </c>
      <c r="F123" s="60" t="s">
        <v>547</v>
      </c>
      <c r="G123" s="61">
        <v>0</v>
      </c>
      <c r="H123" s="61">
        <v>1</v>
      </c>
      <c r="I123" s="61">
        <v>0</v>
      </c>
      <c r="J123" s="61">
        <v>0</v>
      </c>
      <c r="K123" s="61">
        <v>0</v>
      </c>
      <c r="L123" s="53" t="s">
        <v>9</v>
      </c>
      <c r="M123" s="10">
        <v>6050</v>
      </c>
      <c r="N123" s="18">
        <v>0.1</v>
      </c>
      <c r="O123" s="41" t="s">
        <v>1132</v>
      </c>
      <c r="P123" s="34" t="s">
        <v>25</v>
      </c>
      <c r="Q123" s="82">
        <v>2150000</v>
      </c>
      <c r="R123" s="82">
        <v>920000</v>
      </c>
      <c r="S123" s="90">
        <v>0.42790697674418604</v>
      </c>
    </row>
    <row r="124" spans="1:19" x14ac:dyDescent="0.2">
      <c r="A124" s="1"/>
      <c r="B124" s="66" t="s">
        <v>98</v>
      </c>
      <c r="C124" s="13" t="s">
        <v>99</v>
      </c>
      <c r="D124" s="59" t="s">
        <v>455</v>
      </c>
      <c r="E124" s="32" t="s">
        <v>1054</v>
      </c>
      <c r="F124" s="59" t="s">
        <v>486</v>
      </c>
      <c r="G124" s="61">
        <v>0</v>
      </c>
      <c r="H124" s="61">
        <v>1</v>
      </c>
      <c r="I124" s="61">
        <v>0</v>
      </c>
      <c r="J124" s="61">
        <v>0</v>
      </c>
      <c r="K124" s="61">
        <v>0</v>
      </c>
      <c r="L124" s="53">
        <v>261</v>
      </c>
      <c r="M124" s="14">
        <v>358</v>
      </c>
      <c r="N124" s="24">
        <v>0.03</v>
      </c>
      <c r="O124" s="50" t="s">
        <v>10</v>
      </c>
      <c r="P124" s="33" t="s">
        <v>11</v>
      </c>
      <c r="Q124" s="81">
        <v>110000</v>
      </c>
      <c r="R124" s="81">
        <v>44000</v>
      </c>
      <c r="S124" s="90">
        <v>0.4</v>
      </c>
    </row>
    <row r="125" spans="1:19" x14ac:dyDescent="0.2">
      <c r="A125" s="1"/>
      <c r="B125" s="66" t="s">
        <v>98</v>
      </c>
      <c r="C125" s="13" t="s">
        <v>99</v>
      </c>
      <c r="D125" s="59" t="s">
        <v>455</v>
      </c>
      <c r="E125" s="32" t="s">
        <v>1055</v>
      </c>
      <c r="F125" s="59" t="s">
        <v>479</v>
      </c>
      <c r="G125" s="61">
        <v>0</v>
      </c>
      <c r="H125" s="61">
        <v>1</v>
      </c>
      <c r="I125" s="61">
        <v>0</v>
      </c>
      <c r="J125" s="61">
        <v>0</v>
      </c>
      <c r="K125" s="61">
        <v>0</v>
      </c>
      <c r="L125" s="53">
        <v>206</v>
      </c>
      <c r="M125" s="14">
        <v>4649</v>
      </c>
      <c r="N125" s="24">
        <v>0.1</v>
      </c>
      <c r="O125" s="50" t="s">
        <v>10</v>
      </c>
      <c r="P125" s="33" t="s">
        <v>11</v>
      </c>
      <c r="Q125" s="81">
        <v>16000</v>
      </c>
      <c r="R125" s="81">
        <v>6400</v>
      </c>
      <c r="S125" s="90">
        <v>0.4</v>
      </c>
    </row>
    <row r="126" spans="1:19" x14ac:dyDescent="0.2">
      <c r="A126" s="1"/>
      <c r="B126" s="66" t="s">
        <v>98</v>
      </c>
      <c r="C126" s="13" t="s">
        <v>99</v>
      </c>
      <c r="D126" s="59" t="s">
        <v>455</v>
      </c>
      <c r="E126" s="32" t="s">
        <v>1014</v>
      </c>
      <c r="F126" s="59" t="s">
        <v>482</v>
      </c>
      <c r="G126" s="61">
        <v>0</v>
      </c>
      <c r="H126" s="61">
        <v>1</v>
      </c>
      <c r="I126" s="61">
        <v>0</v>
      </c>
      <c r="J126" s="61">
        <v>0</v>
      </c>
      <c r="K126" s="61">
        <v>0</v>
      </c>
      <c r="L126" s="53">
        <v>934</v>
      </c>
      <c r="M126" s="14">
        <v>1438</v>
      </c>
      <c r="N126" s="24">
        <v>0.04</v>
      </c>
      <c r="O126" s="50" t="s">
        <v>10</v>
      </c>
      <c r="P126" s="33" t="s">
        <v>11</v>
      </c>
      <c r="Q126" s="81">
        <v>15417</v>
      </c>
      <c r="R126" s="81">
        <v>6166.8</v>
      </c>
      <c r="S126" s="90">
        <v>0.4</v>
      </c>
    </row>
    <row r="127" spans="1:19" x14ac:dyDescent="0.2">
      <c r="A127" s="1"/>
      <c r="B127" s="65" t="s">
        <v>98</v>
      </c>
      <c r="C127" s="4" t="s">
        <v>99</v>
      </c>
      <c r="D127" s="58" t="s">
        <v>455</v>
      </c>
      <c r="E127" s="32" t="s">
        <v>115</v>
      </c>
      <c r="F127" s="58" t="s">
        <v>465</v>
      </c>
      <c r="G127" s="61">
        <v>0</v>
      </c>
      <c r="H127" s="61">
        <v>1</v>
      </c>
      <c r="I127" s="61">
        <v>0</v>
      </c>
      <c r="J127" s="61">
        <v>0</v>
      </c>
      <c r="K127" s="61">
        <v>0</v>
      </c>
      <c r="L127" s="53">
        <v>1682</v>
      </c>
      <c r="M127" s="6">
        <v>175957</v>
      </c>
      <c r="N127" s="16">
        <v>0.52</v>
      </c>
      <c r="O127" s="41" t="s">
        <v>10</v>
      </c>
      <c r="P127" s="33" t="s">
        <v>25</v>
      </c>
      <c r="Q127" s="80">
        <v>833333</v>
      </c>
      <c r="R127" s="80">
        <v>577728</v>
      </c>
      <c r="S127" s="90">
        <v>0.69327387730955092</v>
      </c>
    </row>
    <row r="128" spans="1:19" x14ac:dyDescent="0.2">
      <c r="A128" s="1"/>
      <c r="B128" s="60" t="s">
        <v>28</v>
      </c>
      <c r="C128" s="9" t="s">
        <v>29</v>
      </c>
      <c r="D128" s="58" t="s">
        <v>279</v>
      </c>
      <c r="E128" s="32" t="s">
        <v>39</v>
      </c>
      <c r="F128" s="58" t="s">
        <v>282</v>
      </c>
      <c r="G128" s="61">
        <v>0</v>
      </c>
      <c r="H128" s="61">
        <v>0</v>
      </c>
      <c r="I128" s="61">
        <v>0</v>
      </c>
      <c r="J128" s="61">
        <v>1</v>
      </c>
      <c r="K128" s="61">
        <v>0</v>
      </c>
      <c r="L128" s="53">
        <v>6108</v>
      </c>
      <c r="M128" s="6">
        <v>146000</v>
      </c>
      <c r="N128" s="36">
        <v>0.2</v>
      </c>
      <c r="O128" s="41" t="s">
        <v>1132</v>
      </c>
      <c r="P128" s="33" t="s">
        <v>25</v>
      </c>
      <c r="Q128" s="85">
        <v>269500</v>
      </c>
      <c r="R128" s="85">
        <v>215600</v>
      </c>
      <c r="S128" s="90">
        <v>0.8</v>
      </c>
    </row>
    <row r="129" spans="1:19" x14ac:dyDescent="0.2">
      <c r="A129" s="1"/>
      <c r="B129" s="66" t="s">
        <v>98</v>
      </c>
      <c r="C129" s="13" t="s">
        <v>99</v>
      </c>
      <c r="D129" s="59" t="s">
        <v>455</v>
      </c>
      <c r="E129" s="31" t="s">
        <v>9</v>
      </c>
      <c r="F129" s="59" t="s">
        <v>489</v>
      </c>
      <c r="G129" s="61">
        <v>0</v>
      </c>
      <c r="H129" s="61">
        <v>1</v>
      </c>
      <c r="I129" s="61">
        <v>0</v>
      </c>
      <c r="J129" s="61">
        <v>0</v>
      </c>
      <c r="K129" s="61">
        <v>0</v>
      </c>
      <c r="L129" s="53">
        <v>240</v>
      </c>
      <c r="M129" s="14">
        <v>5738</v>
      </c>
      <c r="N129" s="24">
        <v>0.18</v>
      </c>
      <c r="O129" s="50" t="s">
        <v>10</v>
      </c>
      <c r="P129" s="33" t="s">
        <v>11</v>
      </c>
      <c r="Q129" s="81">
        <v>37322</v>
      </c>
      <c r="R129" s="81">
        <v>14928.8</v>
      </c>
      <c r="S129" s="90">
        <v>0.39999999999999997</v>
      </c>
    </row>
    <row r="130" spans="1:19" x14ac:dyDescent="0.2">
      <c r="A130" s="1"/>
      <c r="B130" s="60" t="s">
        <v>171</v>
      </c>
      <c r="C130" s="8" t="s">
        <v>177</v>
      </c>
      <c r="D130" s="60" t="s">
        <v>827</v>
      </c>
      <c r="E130" s="31" t="s">
        <v>9</v>
      </c>
      <c r="F130" s="60" t="s">
        <v>828</v>
      </c>
      <c r="G130" s="61">
        <v>0</v>
      </c>
      <c r="H130" s="61">
        <v>0</v>
      </c>
      <c r="I130" s="61">
        <v>0</v>
      </c>
      <c r="J130" s="61">
        <v>0</v>
      </c>
      <c r="K130" s="61">
        <v>1</v>
      </c>
      <c r="L130" s="53">
        <v>710</v>
      </c>
      <c r="M130" s="10" t="s">
        <v>9</v>
      </c>
      <c r="N130" s="20" t="s">
        <v>9</v>
      </c>
      <c r="O130" s="41" t="s">
        <v>1132</v>
      </c>
      <c r="P130" s="33" t="s">
        <v>11</v>
      </c>
      <c r="Q130" s="82">
        <v>250000</v>
      </c>
      <c r="R130" s="82">
        <v>50000</v>
      </c>
      <c r="S130" s="90">
        <v>0.2</v>
      </c>
    </row>
    <row r="131" spans="1:19" x14ac:dyDescent="0.2">
      <c r="A131" s="1"/>
      <c r="B131" s="60" t="s">
        <v>171</v>
      </c>
      <c r="C131" s="8" t="s">
        <v>177</v>
      </c>
      <c r="D131" s="60" t="s">
        <v>829</v>
      </c>
      <c r="E131" s="32" t="s">
        <v>996</v>
      </c>
      <c r="F131" s="60" t="s">
        <v>830</v>
      </c>
      <c r="G131" s="61">
        <v>0</v>
      </c>
      <c r="H131" s="61">
        <v>1</v>
      </c>
      <c r="I131" s="61">
        <v>0</v>
      </c>
      <c r="J131" s="61">
        <v>1</v>
      </c>
      <c r="K131" s="61">
        <v>0</v>
      </c>
      <c r="L131" s="53">
        <v>411</v>
      </c>
      <c r="M131" s="10">
        <v>109326</v>
      </c>
      <c r="N131" s="20">
        <v>0.82</v>
      </c>
      <c r="O131" s="41" t="s">
        <v>1132</v>
      </c>
      <c r="P131" s="33" t="s">
        <v>11</v>
      </c>
      <c r="Q131" s="82">
        <v>1047000</v>
      </c>
      <c r="R131" s="82">
        <v>418800</v>
      </c>
      <c r="S131" s="90">
        <v>0.4</v>
      </c>
    </row>
    <row r="132" spans="1:19" x14ac:dyDescent="0.2">
      <c r="A132" s="1"/>
      <c r="B132" s="60" t="s">
        <v>171</v>
      </c>
      <c r="C132" s="8" t="s">
        <v>181</v>
      </c>
      <c r="D132" s="60" t="s">
        <v>815</v>
      </c>
      <c r="E132" s="32" t="s">
        <v>184</v>
      </c>
      <c r="F132" s="60" t="s">
        <v>831</v>
      </c>
      <c r="G132" s="61">
        <v>0</v>
      </c>
      <c r="H132" s="61">
        <v>1</v>
      </c>
      <c r="I132" s="61">
        <v>0</v>
      </c>
      <c r="J132" s="61">
        <v>0</v>
      </c>
      <c r="K132" s="61">
        <v>0</v>
      </c>
      <c r="L132" s="53">
        <v>2300</v>
      </c>
      <c r="M132" s="10">
        <v>80000</v>
      </c>
      <c r="N132" s="20">
        <v>0.08</v>
      </c>
      <c r="O132" s="41" t="s">
        <v>1132</v>
      </c>
      <c r="P132" s="33" t="s">
        <v>11</v>
      </c>
      <c r="Q132" s="82">
        <v>2618000</v>
      </c>
      <c r="R132" s="82">
        <v>2071808.25</v>
      </c>
      <c r="S132" s="90">
        <v>0.79137060733384268</v>
      </c>
    </row>
    <row r="133" spans="1:19" x14ac:dyDescent="0.2">
      <c r="A133" s="1"/>
      <c r="B133" s="60" t="s">
        <v>205</v>
      </c>
      <c r="C133" s="8" t="s">
        <v>675</v>
      </c>
      <c r="D133" s="60" t="s">
        <v>676</v>
      </c>
      <c r="E133" s="32" t="s">
        <v>934</v>
      </c>
      <c r="F133" s="60" t="s">
        <v>681</v>
      </c>
      <c r="G133" s="61">
        <v>0</v>
      </c>
      <c r="H133" s="61">
        <v>0</v>
      </c>
      <c r="I133" s="61">
        <v>1</v>
      </c>
      <c r="J133" s="61">
        <v>0</v>
      </c>
      <c r="K133" s="61">
        <v>0</v>
      </c>
      <c r="L133" s="53">
        <v>18328</v>
      </c>
      <c r="M133" s="10">
        <v>17</v>
      </c>
      <c r="N133" s="20">
        <v>0.19</v>
      </c>
      <c r="O133" s="41" t="s">
        <v>1132</v>
      </c>
      <c r="P133" s="33" t="s">
        <v>11</v>
      </c>
      <c r="Q133" s="82">
        <v>556472</v>
      </c>
      <c r="R133" s="82">
        <v>333883</v>
      </c>
      <c r="S133" s="90">
        <v>0.59999964059287803</v>
      </c>
    </row>
    <row r="134" spans="1:19" x14ac:dyDescent="0.2">
      <c r="A134" s="1"/>
      <c r="B134" s="65" t="s">
        <v>122</v>
      </c>
      <c r="C134" s="8" t="s">
        <v>127</v>
      </c>
      <c r="D134" s="60" t="s">
        <v>546</v>
      </c>
      <c r="E134" s="31" t="s">
        <v>9</v>
      </c>
      <c r="F134" s="60" t="s">
        <v>551</v>
      </c>
      <c r="G134" s="61">
        <v>0</v>
      </c>
      <c r="H134" s="61">
        <v>0</v>
      </c>
      <c r="I134" s="61">
        <v>0</v>
      </c>
      <c r="J134" s="61">
        <v>1</v>
      </c>
      <c r="K134" s="61">
        <v>0</v>
      </c>
      <c r="L134" s="53" t="s">
        <v>9</v>
      </c>
      <c r="M134" s="10">
        <v>15575</v>
      </c>
      <c r="N134" s="20" t="s">
        <v>9</v>
      </c>
      <c r="O134" s="41" t="s">
        <v>1132</v>
      </c>
      <c r="P134" s="33" t="s">
        <v>11</v>
      </c>
      <c r="Q134" s="82">
        <v>125000</v>
      </c>
      <c r="R134" s="82">
        <v>97240.14</v>
      </c>
      <c r="S134" s="90">
        <v>0.77792112000000002</v>
      </c>
    </row>
    <row r="135" spans="1:19" x14ac:dyDescent="0.2">
      <c r="A135" s="1"/>
      <c r="B135" s="60" t="s">
        <v>205</v>
      </c>
      <c r="C135" s="8" t="s">
        <v>721</v>
      </c>
      <c r="D135" s="60" t="s">
        <v>722</v>
      </c>
      <c r="E135" s="32" t="s">
        <v>989</v>
      </c>
      <c r="F135" s="60" t="s">
        <v>728</v>
      </c>
      <c r="G135" s="61">
        <v>0</v>
      </c>
      <c r="H135" s="61">
        <v>0</v>
      </c>
      <c r="I135" s="61">
        <v>1</v>
      </c>
      <c r="J135" s="61">
        <v>0</v>
      </c>
      <c r="K135" s="61">
        <v>0</v>
      </c>
      <c r="L135" s="53">
        <v>1452</v>
      </c>
      <c r="M135" s="10">
        <v>80</v>
      </c>
      <c r="N135" s="20">
        <v>0.57999999999999996</v>
      </c>
      <c r="O135" s="41" t="s">
        <v>1132</v>
      </c>
      <c r="P135" s="42" t="s">
        <v>454</v>
      </c>
      <c r="Q135" s="82">
        <v>415000</v>
      </c>
      <c r="R135" s="82">
        <v>325000</v>
      </c>
      <c r="S135" s="90">
        <v>0.7831325301204819</v>
      </c>
    </row>
    <row r="136" spans="1:19" x14ac:dyDescent="0.2">
      <c r="A136" s="1"/>
      <c r="B136" s="60" t="s">
        <v>205</v>
      </c>
      <c r="C136" s="8" t="s">
        <v>721</v>
      </c>
      <c r="D136" s="60" t="s">
        <v>722</v>
      </c>
      <c r="E136" s="32" t="s">
        <v>206</v>
      </c>
      <c r="F136" s="60" t="s">
        <v>729</v>
      </c>
      <c r="G136" s="61">
        <v>0</v>
      </c>
      <c r="H136" s="61">
        <v>0</v>
      </c>
      <c r="I136" s="61">
        <v>1</v>
      </c>
      <c r="J136" s="61">
        <v>0</v>
      </c>
      <c r="K136" s="61">
        <v>0</v>
      </c>
      <c r="L136" s="53">
        <v>2437</v>
      </c>
      <c r="M136" s="10">
        <v>15</v>
      </c>
      <c r="N136" s="20">
        <v>0.3</v>
      </c>
      <c r="O136" s="41" t="s">
        <v>1132</v>
      </c>
      <c r="P136" s="34" t="s">
        <v>454</v>
      </c>
      <c r="Q136" s="82">
        <v>415000</v>
      </c>
      <c r="R136" s="82">
        <v>325000</v>
      </c>
      <c r="S136" s="90">
        <v>0.7831325301204819</v>
      </c>
    </row>
    <row r="137" spans="1:19" x14ac:dyDescent="0.2">
      <c r="A137" s="1"/>
      <c r="B137" s="60" t="s">
        <v>171</v>
      </c>
      <c r="C137" s="8" t="s">
        <v>173</v>
      </c>
      <c r="D137" s="60" t="s">
        <v>813</v>
      </c>
      <c r="E137" s="31" t="s">
        <v>9</v>
      </c>
      <c r="F137" s="60" t="s">
        <v>832</v>
      </c>
      <c r="G137" s="61">
        <v>0</v>
      </c>
      <c r="H137" s="61">
        <v>0</v>
      </c>
      <c r="I137" s="61">
        <v>0</v>
      </c>
      <c r="J137" s="61">
        <v>1</v>
      </c>
      <c r="K137" s="61">
        <v>0</v>
      </c>
      <c r="L137" s="53">
        <v>2453</v>
      </c>
      <c r="M137" s="10" t="s">
        <v>9</v>
      </c>
      <c r="N137" s="20" t="s">
        <v>9</v>
      </c>
      <c r="O137" s="41" t="s">
        <v>1132</v>
      </c>
      <c r="P137" s="34" t="s">
        <v>25</v>
      </c>
      <c r="Q137" s="82">
        <v>152000</v>
      </c>
      <c r="R137" s="82">
        <v>91200</v>
      </c>
      <c r="S137" s="90">
        <v>0.6</v>
      </c>
    </row>
    <row r="138" spans="1:19" x14ac:dyDescent="0.2">
      <c r="A138" s="1"/>
      <c r="B138" s="60" t="s">
        <v>205</v>
      </c>
      <c r="C138" s="8" t="s">
        <v>794</v>
      </c>
      <c r="D138" s="60" t="s">
        <v>795</v>
      </c>
      <c r="E138" s="32" t="s">
        <v>1056</v>
      </c>
      <c r="F138" s="60" t="s">
        <v>798</v>
      </c>
      <c r="G138" s="61">
        <v>0</v>
      </c>
      <c r="H138" s="61">
        <v>0</v>
      </c>
      <c r="I138" s="61">
        <v>0</v>
      </c>
      <c r="J138" s="61">
        <v>1</v>
      </c>
      <c r="K138" s="61">
        <v>0</v>
      </c>
      <c r="L138" s="53">
        <v>1270</v>
      </c>
      <c r="M138" s="10" t="s">
        <v>9</v>
      </c>
      <c r="N138" s="20" t="s">
        <v>9</v>
      </c>
      <c r="O138" s="50" t="s">
        <v>10</v>
      </c>
      <c r="P138" s="34" t="s">
        <v>454</v>
      </c>
      <c r="Q138" s="82">
        <v>380000</v>
      </c>
      <c r="R138" s="82">
        <v>291796</v>
      </c>
      <c r="S138" s="90">
        <v>0.76788421052631584</v>
      </c>
    </row>
    <row r="139" spans="1:19" x14ac:dyDescent="0.2">
      <c r="A139" s="1"/>
      <c r="B139" s="60" t="s">
        <v>205</v>
      </c>
      <c r="C139" s="8" t="s">
        <v>794</v>
      </c>
      <c r="D139" s="60" t="s">
        <v>795</v>
      </c>
      <c r="E139" s="32" t="s">
        <v>1057</v>
      </c>
      <c r="F139" s="60" t="s">
        <v>801</v>
      </c>
      <c r="G139" s="61">
        <v>0</v>
      </c>
      <c r="H139" s="61">
        <v>0</v>
      </c>
      <c r="I139" s="61">
        <v>0</v>
      </c>
      <c r="J139" s="61">
        <v>1</v>
      </c>
      <c r="K139" s="61">
        <v>0</v>
      </c>
      <c r="L139" s="53">
        <v>3043</v>
      </c>
      <c r="M139" s="10">
        <v>26000</v>
      </c>
      <c r="N139" s="20">
        <v>0.12</v>
      </c>
      <c r="O139" s="50" t="s">
        <v>10</v>
      </c>
      <c r="P139" s="34" t="s">
        <v>454</v>
      </c>
      <c r="Q139" s="82">
        <v>200000</v>
      </c>
      <c r="R139" s="82">
        <v>154000</v>
      </c>
      <c r="S139" s="90">
        <v>0.77</v>
      </c>
    </row>
    <row r="140" spans="1:19" x14ac:dyDescent="0.2">
      <c r="A140" s="1"/>
      <c r="B140" s="60" t="s">
        <v>205</v>
      </c>
      <c r="C140" s="8" t="s">
        <v>671</v>
      </c>
      <c r="D140" s="60" t="s">
        <v>672</v>
      </c>
      <c r="E140" s="32" t="s">
        <v>937</v>
      </c>
      <c r="F140" s="60" t="s">
        <v>673</v>
      </c>
      <c r="G140" s="61">
        <v>0</v>
      </c>
      <c r="H140" s="61">
        <v>0</v>
      </c>
      <c r="I140" s="61">
        <v>0</v>
      </c>
      <c r="J140" s="61">
        <v>1</v>
      </c>
      <c r="K140" s="61">
        <v>0</v>
      </c>
      <c r="L140" s="53">
        <v>9410</v>
      </c>
      <c r="M140" s="10">
        <v>839</v>
      </c>
      <c r="N140" s="18">
        <v>0.71430000000000005</v>
      </c>
      <c r="O140" s="50" t="s">
        <v>10</v>
      </c>
      <c r="P140" s="42" t="s">
        <v>454</v>
      </c>
      <c r="Q140" s="82">
        <v>790046</v>
      </c>
      <c r="R140" s="82">
        <v>364766</v>
      </c>
      <c r="S140" s="90">
        <v>0.46170222999673438</v>
      </c>
    </row>
    <row r="141" spans="1:19" x14ac:dyDescent="0.2">
      <c r="A141" s="1"/>
      <c r="B141" s="60" t="s">
        <v>14</v>
      </c>
      <c r="C141" s="8" t="s">
        <v>15</v>
      </c>
      <c r="D141" s="60" t="s">
        <v>217</v>
      </c>
      <c r="E141" s="31" t="s">
        <v>9</v>
      </c>
      <c r="F141" s="60" t="s">
        <v>218</v>
      </c>
      <c r="G141" s="61">
        <v>0</v>
      </c>
      <c r="H141" s="61">
        <v>0</v>
      </c>
      <c r="I141" s="61">
        <v>1</v>
      </c>
      <c r="J141" s="61">
        <v>0</v>
      </c>
      <c r="K141" s="61">
        <v>0</v>
      </c>
      <c r="L141" s="53" t="s">
        <v>9</v>
      </c>
      <c r="M141" s="10" t="s">
        <v>9</v>
      </c>
      <c r="N141" s="20" t="s">
        <v>9</v>
      </c>
      <c r="O141" s="41" t="s">
        <v>1132</v>
      </c>
      <c r="P141" s="34" t="s">
        <v>25</v>
      </c>
      <c r="Q141" s="82">
        <v>1750000</v>
      </c>
      <c r="R141" s="82">
        <v>1473850</v>
      </c>
      <c r="S141" s="90">
        <v>0.84219999999999995</v>
      </c>
    </row>
    <row r="142" spans="1:19" x14ac:dyDescent="0.2">
      <c r="A142" s="1"/>
      <c r="B142" s="60" t="s">
        <v>171</v>
      </c>
      <c r="C142" s="8" t="s">
        <v>173</v>
      </c>
      <c r="D142" s="60" t="s">
        <v>813</v>
      </c>
      <c r="E142" s="31" t="s">
        <v>9</v>
      </c>
      <c r="F142" s="60" t="s">
        <v>833</v>
      </c>
      <c r="G142" s="61">
        <v>0</v>
      </c>
      <c r="H142" s="61">
        <v>0</v>
      </c>
      <c r="I142" s="61">
        <v>0</v>
      </c>
      <c r="J142" s="61">
        <v>1</v>
      </c>
      <c r="K142" s="61">
        <v>0</v>
      </c>
      <c r="L142" s="53" t="s">
        <v>9</v>
      </c>
      <c r="M142" s="10" t="s">
        <v>9</v>
      </c>
      <c r="N142" s="20" t="s">
        <v>9</v>
      </c>
      <c r="O142" s="41" t="s">
        <v>1132</v>
      </c>
      <c r="P142" s="34" t="s">
        <v>25</v>
      </c>
      <c r="Q142" s="82">
        <v>146000</v>
      </c>
      <c r="R142" s="82">
        <v>87600</v>
      </c>
      <c r="S142" s="90">
        <v>0.6</v>
      </c>
    </row>
    <row r="143" spans="1:19" x14ac:dyDescent="0.2">
      <c r="A143" s="1"/>
      <c r="B143" s="60" t="s">
        <v>45</v>
      </c>
      <c r="C143" s="8" t="s">
        <v>50</v>
      </c>
      <c r="D143" s="60" t="s">
        <v>298</v>
      </c>
      <c r="E143" s="32" t="s">
        <v>448</v>
      </c>
      <c r="F143" s="60" t="s">
        <v>300</v>
      </c>
      <c r="G143" s="61">
        <v>0</v>
      </c>
      <c r="H143" s="61">
        <v>1</v>
      </c>
      <c r="I143" s="61">
        <v>0</v>
      </c>
      <c r="J143" s="61">
        <v>0</v>
      </c>
      <c r="K143" s="61">
        <v>0</v>
      </c>
      <c r="L143" s="53">
        <v>110000</v>
      </c>
      <c r="M143" s="10" t="s">
        <v>9</v>
      </c>
      <c r="N143" s="20" t="s">
        <v>9</v>
      </c>
      <c r="O143" s="50" t="s">
        <v>10</v>
      </c>
      <c r="P143" s="34" t="s">
        <v>25</v>
      </c>
      <c r="Q143" s="82">
        <v>3000000</v>
      </c>
      <c r="R143" s="82">
        <v>1940689</v>
      </c>
      <c r="S143" s="90">
        <v>0.6468963333333333</v>
      </c>
    </row>
    <row r="144" spans="1:19" x14ac:dyDescent="0.2">
      <c r="A144" s="1"/>
      <c r="B144" s="60" t="s">
        <v>171</v>
      </c>
      <c r="C144" s="8" t="s">
        <v>173</v>
      </c>
      <c r="D144" s="60" t="s">
        <v>813</v>
      </c>
      <c r="E144" s="32" t="s">
        <v>9</v>
      </c>
      <c r="F144" s="60" t="s">
        <v>82</v>
      </c>
      <c r="G144" s="61">
        <v>0</v>
      </c>
      <c r="H144" s="61">
        <v>0</v>
      </c>
      <c r="I144" s="61">
        <v>1</v>
      </c>
      <c r="J144" s="61">
        <v>0</v>
      </c>
      <c r="K144" s="61">
        <v>0</v>
      </c>
      <c r="L144" s="53">
        <v>2686</v>
      </c>
      <c r="M144" s="10">
        <v>150640</v>
      </c>
      <c r="N144" s="20" t="s">
        <v>9</v>
      </c>
      <c r="O144" s="41" t="s">
        <v>1132</v>
      </c>
      <c r="P144" s="33" t="s">
        <v>11</v>
      </c>
      <c r="Q144" s="82">
        <v>500000</v>
      </c>
      <c r="R144" s="82">
        <v>150000</v>
      </c>
      <c r="S144" s="90">
        <v>0.3</v>
      </c>
    </row>
    <row r="145" spans="1:19" x14ac:dyDescent="0.2">
      <c r="A145" s="1"/>
      <c r="B145" s="60" t="s">
        <v>85</v>
      </c>
      <c r="C145" s="8" t="s">
        <v>88</v>
      </c>
      <c r="D145" s="60" t="s">
        <v>411</v>
      </c>
      <c r="E145" s="32" t="s">
        <v>448</v>
      </c>
      <c r="F145" s="60" t="s">
        <v>413</v>
      </c>
      <c r="G145" s="61">
        <v>0</v>
      </c>
      <c r="H145" s="61">
        <v>0</v>
      </c>
      <c r="I145" s="61">
        <v>1</v>
      </c>
      <c r="J145" s="61">
        <v>0</v>
      </c>
      <c r="K145" s="61">
        <v>0</v>
      </c>
      <c r="L145" s="53">
        <v>82889</v>
      </c>
      <c r="M145" s="10">
        <v>177866</v>
      </c>
      <c r="N145" s="40">
        <v>0.09</v>
      </c>
      <c r="O145" s="41" t="s">
        <v>1132</v>
      </c>
      <c r="P145" s="34" t="s">
        <v>25</v>
      </c>
      <c r="Q145" s="82">
        <v>544870.75</v>
      </c>
      <c r="R145" s="82">
        <v>300000</v>
      </c>
      <c r="S145" s="90">
        <v>0.55058929113005239</v>
      </c>
    </row>
    <row r="146" spans="1:19" x14ac:dyDescent="0.2">
      <c r="A146" s="1"/>
      <c r="B146" s="60" t="s">
        <v>205</v>
      </c>
      <c r="C146" s="8" t="s">
        <v>686</v>
      </c>
      <c r="D146" s="60" t="s">
        <v>687</v>
      </c>
      <c r="E146" s="31" t="s">
        <v>9</v>
      </c>
      <c r="F146" s="60" t="s">
        <v>692</v>
      </c>
      <c r="G146" s="61">
        <v>0</v>
      </c>
      <c r="H146" s="61">
        <v>1</v>
      </c>
      <c r="I146" s="61">
        <v>0</v>
      </c>
      <c r="J146" s="61">
        <v>0</v>
      </c>
      <c r="K146" s="61">
        <v>0</v>
      </c>
      <c r="L146" s="53">
        <v>6723</v>
      </c>
      <c r="M146" s="10">
        <v>3486</v>
      </c>
      <c r="N146" s="20">
        <v>0.26</v>
      </c>
      <c r="O146" s="41" t="s">
        <v>1132</v>
      </c>
      <c r="P146" s="33" t="s">
        <v>11</v>
      </c>
      <c r="Q146" s="82">
        <v>50000</v>
      </c>
      <c r="R146" s="82">
        <v>40000</v>
      </c>
      <c r="S146" s="90">
        <v>0.8</v>
      </c>
    </row>
    <row r="147" spans="1:19" x14ac:dyDescent="0.2">
      <c r="A147" s="1"/>
      <c r="B147" s="60" t="s">
        <v>28</v>
      </c>
      <c r="C147" s="8" t="s">
        <v>30</v>
      </c>
      <c r="D147" s="60" t="s">
        <v>270</v>
      </c>
      <c r="E147" s="31" t="s">
        <v>9</v>
      </c>
      <c r="F147" s="60" t="s">
        <v>271</v>
      </c>
      <c r="G147" s="61">
        <v>0</v>
      </c>
      <c r="H147" s="61">
        <v>0</v>
      </c>
      <c r="I147" s="61">
        <v>0</v>
      </c>
      <c r="J147" s="61">
        <v>1</v>
      </c>
      <c r="K147" s="61">
        <v>0</v>
      </c>
      <c r="L147" s="53" t="s">
        <v>1016</v>
      </c>
      <c r="M147" s="10">
        <v>2.6</v>
      </c>
      <c r="N147" s="20">
        <v>2.5000000000000001E-2</v>
      </c>
      <c r="O147" s="34" t="s">
        <v>13</v>
      </c>
      <c r="P147" s="42" t="s">
        <v>25</v>
      </c>
      <c r="Q147" s="82">
        <v>252897</v>
      </c>
      <c r="R147" s="82">
        <v>50923</v>
      </c>
      <c r="S147" s="90">
        <v>0.20135865589548313</v>
      </c>
    </row>
    <row r="148" spans="1:19" x14ac:dyDescent="0.2">
      <c r="A148" s="1"/>
      <c r="B148" s="60" t="s">
        <v>45</v>
      </c>
      <c r="C148" s="8" t="s">
        <v>50</v>
      </c>
      <c r="D148" s="60" t="s">
        <v>298</v>
      </c>
      <c r="E148" s="31" t="s">
        <v>9</v>
      </c>
      <c r="F148" s="60" t="s">
        <v>299</v>
      </c>
      <c r="G148" s="61">
        <v>0</v>
      </c>
      <c r="H148" s="61">
        <v>0</v>
      </c>
      <c r="I148" s="61">
        <v>0</v>
      </c>
      <c r="J148" s="61">
        <v>1</v>
      </c>
      <c r="K148" s="61">
        <v>0</v>
      </c>
      <c r="L148" s="53">
        <v>2500</v>
      </c>
      <c r="M148" s="10" t="s">
        <v>9</v>
      </c>
      <c r="N148" s="20" t="s">
        <v>9</v>
      </c>
      <c r="O148" s="50" t="s">
        <v>10</v>
      </c>
      <c r="P148" s="34" t="s">
        <v>25</v>
      </c>
      <c r="Q148" s="82">
        <v>250000</v>
      </c>
      <c r="R148" s="82">
        <v>200000</v>
      </c>
      <c r="S148" s="90">
        <v>0.8</v>
      </c>
    </row>
    <row r="149" spans="1:19" x14ac:dyDescent="0.2">
      <c r="A149" s="1"/>
      <c r="B149" s="60" t="s">
        <v>85</v>
      </c>
      <c r="C149" s="8" t="s">
        <v>86</v>
      </c>
      <c r="D149" s="60" t="s">
        <v>432</v>
      </c>
      <c r="E149" s="32" t="s">
        <v>961</v>
      </c>
      <c r="F149" s="60" t="s">
        <v>433</v>
      </c>
      <c r="G149" s="61">
        <v>0</v>
      </c>
      <c r="H149" s="61">
        <v>0</v>
      </c>
      <c r="I149" s="61">
        <v>1</v>
      </c>
      <c r="J149" s="61">
        <v>0</v>
      </c>
      <c r="K149" s="61">
        <v>0</v>
      </c>
      <c r="L149" s="53">
        <v>110</v>
      </c>
      <c r="M149" s="10" t="s">
        <v>9</v>
      </c>
      <c r="N149" s="20" t="s">
        <v>9</v>
      </c>
      <c r="O149" s="41" t="s">
        <v>1132</v>
      </c>
      <c r="P149" s="33" t="s">
        <v>11</v>
      </c>
      <c r="Q149" s="82">
        <v>170000</v>
      </c>
      <c r="R149" s="82">
        <v>96271</v>
      </c>
      <c r="S149" s="90">
        <v>0.56630000000000003</v>
      </c>
    </row>
    <row r="150" spans="1:19" x14ac:dyDescent="0.2">
      <c r="A150" s="1"/>
      <c r="B150" s="60" t="s">
        <v>85</v>
      </c>
      <c r="C150" s="8" t="s">
        <v>86</v>
      </c>
      <c r="D150" s="60" t="s">
        <v>434</v>
      </c>
      <c r="E150" s="32" t="s">
        <v>961</v>
      </c>
      <c r="F150" s="60" t="s">
        <v>433</v>
      </c>
      <c r="G150" s="61">
        <v>0</v>
      </c>
      <c r="H150" s="61">
        <v>0</v>
      </c>
      <c r="I150" s="61">
        <v>1</v>
      </c>
      <c r="J150" s="61">
        <v>0</v>
      </c>
      <c r="K150" s="61">
        <v>0</v>
      </c>
      <c r="L150" s="53">
        <v>110</v>
      </c>
      <c r="M150" s="10" t="s">
        <v>9</v>
      </c>
      <c r="N150" s="20" t="s">
        <v>9</v>
      </c>
      <c r="O150" s="41" t="s">
        <v>1132</v>
      </c>
      <c r="P150" s="33" t="s">
        <v>11</v>
      </c>
      <c r="Q150" s="82">
        <v>200000</v>
      </c>
      <c r="R150" s="82">
        <v>113260</v>
      </c>
      <c r="S150" s="90">
        <v>0.56630000000000003</v>
      </c>
    </row>
    <row r="151" spans="1:19" x14ac:dyDescent="0.2">
      <c r="A151" s="1"/>
      <c r="B151" s="60" t="s">
        <v>85</v>
      </c>
      <c r="C151" s="8" t="s">
        <v>86</v>
      </c>
      <c r="D151" s="60" t="s">
        <v>420</v>
      </c>
      <c r="E151" s="32" t="s">
        <v>1058</v>
      </c>
      <c r="F151" s="60" t="s">
        <v>423</v>
      </c>
      <c r="G151" s="61">
        <v>0</v>
      </c>
      <c r="H151" s="61">
        <v>0</v>
      </c>
      <c r="I151" s="61">
        <v>1</v>
      </c>
      <c r="J151" s="61">
        <v>0</v>
      </c>
      <c r="K151" s="61">
        <v>0</v>
      </c>
      <c r="L151" s="53">
        <v>1946</v>
      </c>
      <c r="M151" s="10" t="s">
        <v>9</v>
      </c>
      <c r="N151" s="20">
        <v>0.2</v>
      </c>
      <c r="O151" s="41" t="s">
        <v>1132</v>
      </c>
      <c r="P151" s="33" t="s">
        <v>11</v>
      </c>
      <c r="Q151" s="82">
        <v>12400</v>
      </c>
      <c r="R151" s="82">
        <v>7022.12</v>
      </c>
      <c r="S151" s="90">
        <v>0.56630000000000003</v>
      </c>
    </row>
    <row r="152" spans="1:19" x14ac:dyDescent="0.2">
      <c r="A152" s="1"/>
      <c r="B152" s="60" t="s">
        <v>85</v>
      </c>
      <c r="C152" s="8" t="s">
        <v>86</v>
      </c>
      <c r="D152" s="60" t="s">
        <v>420</v>
      </c>
      <c r="E152" s="32" t="s">
        <v>1058</v>
      </c>
      <c r="F152" s="60" t="s">
        <v>421</v>
      </c>
      <c r="G152" s="61">
        <v>0</v>
      </c>
      <c r="H152" s="61">
        <v>0</v>
      </c>
      <c r="I152" s="61">
        <v>1</v>
      </c>
      <c r="J152" s="61">
        <v>0</v>
      </c>
      <c r="K152" s="61">
        <v>0</v>
      </c>
      <c r="L152" s="53">
        <v>1946</v>
      </c>
      <c r="M152" s="10" t="s">
        <v>9</v>
      </c>
      <c r="N152" s="20">
        <v>0.2</v>
      </c>
      <c r="O152" s="41" t="s">
        <v>1132</v>
      </c>
      <c r="P152" s="33" t="s">
        <v>11</v>
      </c>
      <c r="Q152" s="82">
        <v>33000</v>
      </c>
      <c r="R152" s="82">
        <v>18687.900000000001</v>
      </c>
      <c r="S152" s="90">
        <v>0.56630000000000003</v>
      </c>
    </row>
    <row r="153" spans="1:19" x14ac:dyDescent="0.2">
      <c r="A153" s="1"/>
      <c r="B153" s="60" t="s">
        <v>85</v>
      </c>
      <c r="C153" s="8" t="s">
        <v>86</v>
      </c>
      <c r="D153" s="60" t="s">
        <v>420</v>
      </c>
      <c r="E153" s="32" t="s">
        <v>1058</v>
      </c>
      <c r="F153" s="60" t="s">
        <v>422</v>
      </c>
      <c r="G153" s="61">
        <v>0</v>
      </c>
      <c r="H153" s="61">
        <v>0</v>
      </c>
      <c r="I153" s="61">
        <v>0</v>
      </c>
      <c r="J153" s="61">
        <v>0</v>
      </c>
      <c r="K153" s="61">
        <v>1</v>
      </c>
      <c r="L153" s="53">
        <v>1946</v>
      </c>
      <c r="M153" s="10" t="s">
        <v>9</v>
      </c>
      <c r="N153" s="20">
        <v>0.1</v>
      </c>
      <c r="O153" s="41" t="s">
        <v>1132</v>
      </c>
      <c r="P153" s="33" t="s">
        <v>11</v>
      </c>
      <c r="Q153" s="82">
        <v>9000</v>
      </c>
      <c r="R153" s="82">
        <v>5096.7</v>
      </c>
      <c r="S153" s="90">
        <v>0.56630000000000003</v>
      </c>
    </row>
    <row r="154" spans="1:19" x14ac:dyDescent="0.2">
      <c r="A154" s="1"/>
      <c r="B154" s="60" t="s">
        <v>45</v>
      </c>
      <c r="C154" s="8" t="s">
        <v>49</v>
      </c>
      <c r="D154" s="60" t="s">
        <v>301</v>
      </c>
      <c r="E154" s="31" t="s">
        <v>9</v>
      </c>
      <c r="F154" s="60" t="s">
        <v>305</v>
      </c>
      <c r="G154" s="61">
        <v>0</v>
      </c>
      <c r="H154" s="61">
        <v>0</v>
      </c>
      <c r="I154" s="61">
        <v>0</v>
      </c>
      <c r="J154" s="61">
        <v>0</v>
      </c>
      <c r="K154" s="61">
        <v>1</v>
      </c>
      <c r="L154" s="53" t="s">
        <v>9</v>
      </c>
      <c r="M154" s="10" t="s">
        <v>9</v>
      </c>
      <c r="N154" s="20" t="s">
        <v>9</v>
      </c>
      <c r="O154" s="41" t="s">
        <v>1132</v>
      </c>
      <c r="P154" s="33" t="s">
        <v>11</v>
      </c>
      <c r="Q154" s="82">
        <v>307869</v>
      </c>
      <c r="R154" s="82">
        <v>205810</v>
      </c>
      <c r="S154" s="90">
        <v>0.6684986146705254</v>
      </c>
    </row>
    <row r="155" spans="1:19" x14ac:dyDescent="0.2">
      <c r="A155" s="1"/>
      <c r="B155" s="60" t="s">
        <v>205</v>
      </c>
      <c r="C155" s="8" t="s">
        <v>747</v>
      </c>
      <c r="D155" s="60" t="s">
        <v>748</v>
      </c>
      <c r="E155" s="31" t="s">
        <v>9</v>
      </c>
      <c r="F155" s="60" t="s">
        <v>768</v>
      </c>
      <c r="G155" s="61">
        <v>0</v>
      </c>
      <c r="H155" s="61">
        <v>1</v>
      </c>
      <c r="I155" s="61">
        <v>0</v>
      </c>
      <c r="J155" s="61">
        <v>0</v>
      </c>
      <c r="K155" s="61">
        <v>0</v>
      </c>
      <c r="L155" s="53">
        <v>191</v>
      </c>
      <c r="M155" s="10">
        <v>5042.3999999999996</v>
      </c>
      <c r="N155" s="20">
        <v>0.4</v>
      </c>
      <c r="O155" s="50" t="s">
        <v>10</v>
      </c>
      <c r="P155" s="33" t="s">
        <v>11</v>
      </c>
      <c r="Q155" s="82">
        <v>30000</v>
      </c>
      <c r="R155" s="82">
        <v>18000</v>
      </c>
      <c r="S155" s="90">
        <v>0.6</v>
      </c>
    </row>
    <row r="156" spans="1:19" x14ac:dyDescent="0.2">
      <c r="A156" s="1"/>
      <c r="B156" s="60" t="s">
        <v>205</v>
      </c>
      <c r="C156" s="8" t="s">
        <v>747</v>
      </c>
      <c r="D156" s="60" t="s">
        <v>748</v>
      </c>
      <c r="E156" s="32" t="s">
        <v>924</v>
      </c>
      <c r="F156" s="60" t="s">
        <v>761</v>
      </c>
      <c r="G156" s="61">
        <v>0</v>
      </c>
      <c r="H156" s="61">
        <v>1</v>
      </c>
      <c r="I156" s="61">
        <v>0</v>
      </c>
      <c r="J156" s="61">
        <v>0</v>
      </c>
      <c r="K156" s="61">
        <v>0</v>
      </c>
      <c r="L156" s="53">
        <v>1410</v>
      </c>
      <c r="M156" s="10">
        <v>16920</v>
      </c>
      <c r="N156" s="20">
        <v>0.3</v>
      </c>
      <c r="O156" s="50" t="s">
        <v>10</v>
      </c>
      <c r="P156" s="33" t="s">
        <v>11</v>
      </c>
      <c r="Q156" s="82">
        <v>243000</v>
      </c>
      <c r="R156" s="82">
        <v>145000</v>
      </c>
      <c r="S156" s="90">
        <v>0.5967078189300411</v>
      </c>
    </row>
    <row r="157" spans="1:19" x14ac:dyDescent="0.2">
      <c r="A157" s="1"/>
      <c r="B157" s="60" t="s">
        <v>85</v>
      </c>
      <c r="C157" s="8" t="s">
        <v>86</v>
      </c>
      <c r="D157" s="60" t="s">
        <v>428</v>
      </c>
      <c r="E157" s="32" t="s">
        <v>919</v>
      </c>
      <c r="F157" s="60" t="s">
        <v>431</v>
      </c>
      <c r="G157" s="61">
        <v>0</v>
      </c>
      <c r="H157" s="61">
        <v>1</v>
      </c>
      <c r="I157" s="61">
        <v>0</v>
      </c>
      <c r="J157" s="61">
        <v>0</v>
      </c>
      <c r="K157" s="61">
        <v>0</v>
      </c>
      <c r="L157" s="53">
        <v>1200</v>
      </c>
      <c r="M157" s="10" t="s">
        <v>9</v>
      </c>
      <c r="N157" s="20">
        <v>0.15</v>
      </c>
      <c r="O157" s="41" t="s">
        <v>1132</v>
      </c>
      <c r="P157" s="33" t="s">
        <v>11</v>
      </c>
      <c r="Q157" s="82">
        <v>196000</v>
      </c>
      <c r="R157" s="82">
        <v>110994.8</v>
      </c>
      <c r="S157" s="90">
        <v>0.56630000000000003</v>
      </c>
    </row>
    <row r="158" spans="1:19" x14ac:dyDescent="0.2">
      <c r="A158" s="1"/>
      <c r="B158" s="65" t="s">
        <v>146</v>
      </c>
      <c r="C158" s="9" t="s">
        <v>159</v>
      </c>
      <c r="D158" s="58" t="s">
        <v>639</v>
      </c>
      <c r="E158" s="32" t="s">
        <v>168</v>
      </c>
      <c r="F158" s="58" t="s">
        <v>644</v>
      </c>
      <c r="G158" s="61">
        <v>0</v>
      </c>
      <c r="H158" s="61">
        <v>1</v>
      </c>
      <c r="I158" s="61">
        <v>0</v>
      </c>
      <c r="J158" s="61">
        <v>0</v>
      </c>
      <c r="K158" s="61">
        <v>0</v>
      </c>
      <c r="L158" s="53">
        <v>1700</v>
      </c>
      <c r="M158" s="6">
        <v>810</v>
      </c>
      <c r="N158" s="16">
        <v>0.1</v>
      </c>
      <c r="O158" s="41" t="s">
        <v>1132</v>
      </c>
      <c r="P158" s="33" t="s">
        <v>11</v>
      </c>
      <c r="Q158" s="80">
        <v>266667</v>
      </c>
      <c r="R158" s="80">
        <v>186666</v>
      </c>
      <c r="S158" s="90">
        <v>0.69999662500421878</v>
      </c>
    </row>
    <row r="159" spans="1:19" x14ac:dyDescent="0.2">
      <c r="A159" s="1"/>
      <c r="B159" s="65" t="s">
        <v>146</v>
      </c>
      <c r="C159" s="9" t="s">
        <v>159</v>
      </c>
      <c r="D159" s="58" t="s">
        <v>639</v>
      </c>
      <c r="E159" s="32" t="s">
        <v>1059</v>
      </c>
      <c r="F159" s="58" t="s">
        <v>645</v>
      </c>
      <c r="G159" s="61">
        <v>0</v>
      </c>
      <c r="H159" s="61">
        <v>1</v>
      </c>
      <c r="I159" s="61">
        <v>0</v>
      </c>
      <c r="J159" s="61">
        <v>0</v>
      </c>
      <c r="K159" s="61">
        <v>0</v>
      </c>
      <c r="L159" s="53">
        <v>350</v>
      </c>
      <c r="M159" s="6">
        <v>440</v>
      </c>
      <c r="N159" s="36">
        <v>0.1</v>
      </c>
      <c r="O159" s="50" t="s">
        <v>10</v>
      </c>
      <c r="P159" s="33" t="s">
        <v>11</v>
      </c>
      <c r="Q159" s="85">
        <v>66700</v>
      </c>
      <c r="R159" s="85">
        <v>46690</v>
      </c>
      <c r="S159" s="90">
        <v>0.7</v>
      </c>
    </row>
    <row r="160" spans="1:19" x14ac:dyDescent="0.2">
      <c r="A160" s="1"/>
      <c r="B160" s="60" t="s">
        <v>205</v>
      </c>
      <c r="C160" s="8" t="s">
        <v>686</v>
      </c>
      <c r="D160" s="60" t="s">
        <v>687</v>
      </c>
      <c r="E160" s="32" t="s">
        <v>1000</v>
      </c>
      <c r="F160" s="60" t="s">
        <v>700</v>
      </c>
      <c r="G160" s="61">
        <v>0</v>
      </c>
      <c r="H160" s="61">
        <v>1</v>
      </c>
      <c r="I160" s="61">
        <v>0</v>
      </c>
      <c r="J160" s="61">
        <v>0</v>
      </c>
      <c r="K160" s="61">
        <v>0</v>
      </c>
      <c r="L160" s="53">
        <v>378</v>
      </c>
      <c r="M160" s="10">
        <v>143924</v>
      </c>
      <c r="N160" s="20">
        <v>0.33</v>
      </c>
      <c r="O160" s="41" t="s">
        <v>1132</v>
      </c>
      <c r="P160" s="33" t="s">
        <v>11</v>
      </c>
      <c r="Q160" s="82">
        <v>83333</v>
      </c>
      <c r="R160" s="82">
        <v>63636</v>
      </c>
      <c r="S160" s="90">
        <v>0.76363505454021818</v>
      </c>
    </row>
    <row r="161" spans="1:19" x14ac:dyDescent="0.2">
      <c r="A161" s="1"/>
      <c r="B161" s="60" t="s">
        <v>205</v>
      </c>
      <c r="C161" s="8" t="s">
        <v>686</v>
      </c>
      <c r="D161" s="60" t="s">
        <v>687</v>
      </c>
      <c r="E161" s="32" t="s">
        <v>1005</v>
      </c>
      <c r="F161" s="60" t="s">
        <v>701</v>
      </c>
      <c r="G161" s="61">
        <v>0</v>
      </c>
      <c r="H161" s="61">
        <v>1</v>
      </c>
      <c r="I161" s="61">
        <v>0</v>
      </c>
      <c r="J161" s="61">
        <v>0</v>
      </c>
      <c r="K161" s="61">
        <v>0</v>
      </c>
      <c r="L161" s="53">
        <v>203</v>
      </c>
      <c r="M161" s="10">
        <v>50560</v>
      </c>
      <c r="N161" s="20">
        <v>0.36</v>
      </c>
      <c r="O161" s="41" t="s">
        <v>1132</v>
      </c>
      <c r="P161" s="33" t="s">
        <v>11</v>
      </c>
      <c r="Q161" s="82">
        <v>83333</v>
      </c>
      <c r="R161" s="82">
        <v>63636</v>
      </c>
      <c r="S161" s="90">
        <v>0.76363505454021818</v>
      </c>
    </row>
    <row r="162" spans="1:19" x14ac:dyDescent="0.2">
      <c r="A162" s="1"/>
      <c r="B162" s="60" t="s">
        <v>205</v>
      </c>
      <c r="C162" s="8" t="s">
        <v>686</v>
      </c>
      <c r="D162" s="60" t="s">
        <v>687</v>
      </c>
      <c r="E162" s="32" t="s">
        <v>991</v>
      </c>
      <c r="F162" s="60" t="s">
        <v>699</v>
      </c>
      <c r="G162" s="61">
        <v>0</v>
      </c>
      <c r="H162" s="61">
        <v>1</v>
      </c>
      <c r="I162" s="61">
        <v>0</v>
      </c>
      <c r="J162" s="61">
        <v>0</v>
      </c>
      <c r="K162" s="61">
        <v>0</v>
      </c>
      <c r="L162" s="53">
        <v>3511</v>
      </c>
      <c r="M162" s="10">
        <v>4699</v>
      </c>
      <c r="N162" s="20">
        <v>0.46</v>
      </c>
      <c r="O162" s="41" t="s">
        <v>1132</v>
      </c>
      <c r="P162" s="42" t="s">
        <v>454</v>
      </c>
      <c r="Q162" s="82">
        <v>33333</v>
      </c>
      <c r="R162" s="82">
        <v>25454</v>
      </c>
      <c r="S162" s="90">
        <v>0.76362763627636276</v>
      </c>
    </row>
    <row r="163" spans="1:19" x14ac:dyDescent="0.2">
      <c r="A163" s="1"/>
      <c r="B163" s="60" t="s">
        <v>205</v>
      </c>
      <c r="C163" s="8" t="s">
        <v>721</v>
      </c>
      <c r="D163" s="60" t="s">
        <v>722</v>
      </c>
      <c r="E163" s="32" t="s">
        <v>927</v>
      </c>
      <c r="F163" s="60" t="s">
        <v>725</v>
      </c>
      <c r="G163" s="61">
        <v>0</v>
      </c>
      <c r="H163" s="61">
        <v>1</v>
      </c>
      <c r="I163" s="61">
        <v>0</v>
      </c>
      <c r="J163" s="61">
        <v>0</v>
      </c>
      <c r="K163" s="61">
        <v>0</v>
      </c>
      <c r="L163" s="53">
        <v>6098</v>
      </c>
      <c r="M163" s="10">
        <v>5</v>
      </c>
      <c r="N163" s="20">
        <v>0.1</v>
      </c>
      <c r="O163" s="34" t="s">
        <v>13</v>
      </c>
      <c r="P163" s="42" t="s">
        <v>454</v>
      </c>
      <c r="Q163" s="82">
        <v>400000</v>
      </c>
      <c r="R163" s="82">
        <v>300000</v>
      </c>
      <c r="S163" s="90">
        <v>0.75</v>
      </c>
    </row>
    <row r="164" spans="1:19" x14ac:dyDescent="0.2">
      <c r="A164" s="1"/>
      <c r="B164" s="60" t="s">
        <v>205</v>
      </c>
      <c r="C164" s="8" t="s">
        <v>747</v>
      </c>
      <c r="D164" s="60" t="s">
        <v>748</v>
      </c>
      <c r="E164" s="32" t="s">
        <v>923</v>
      </c>
      <c r="F164" s="60" t="s">
        <v>767</v>
      </c>
      <c r="G164" s="61">
        <v>0</v>
      </c>
      <c r="H164" s="61">
        <v>1</v>
      </c>
      <c r="I164" s="61">
        <v>0</v>
      </c>
      <c r="J164" s="61">
        <v>0</v>
      </c>
      <c r="K164" s="61">
        <v>0</v>
      </c>
      <c r="L164" s="53">
        <v>2045</v>
      </c>
      <c r="M164" s="10">
        <v>31697.5</v>
      </c>
      <c r="N164" s="20">
        <v>0.3</v>
      </c>
      <c r="O164" s="41" t="s">
        <v>1132</v>
      </c>
      <c r="P164" s="33" t="s">
        <v>11</v>
      </c>
      <c r="Q164" s="82">
        <v>230000</v>
      </c>
      <c r="R164" s="82">
        <v>114000</v>
      </c>
      <c r="S164" s="90">
        <v>0.4956521739130435</v>
      </c>
    </row>
    <row r="165" spans="1:19" x14ac:dyDescent="0.2">
      <c r="A165" s="1"/>
      <c r="B165" s="60" t="s">
        <v>205</v>
      </c>
      <c r="C165" s="8" t="s">
        <v>747</v>
      </c>
      <c r="D165" s="60" t="s">
        <v>748</v>
      </c>
      <c r="E165" s="32" t="s">
        <v>923</v>
      </c>
      <c r="F165" s="60" t="s">
        <v>760</v>
      </c>
      <c r="G165" s="61">
        <v>0</v>
      </c>
      <c r="H165" s="61">
        <v>1</v>
      </c>
      <c r="I165" s="61">
        <v>0</v>
      </c>
      <c r="J165" s="61">
        <v>0</v>
      </c>
      <c r="K165" s="61">
        <v>0</v>
      </c>
      <c r="L165" s="53">
        <v>3310</v>
      </c>
      <c r="M165" s="10">
        <v>403820</v>
      </c>
      <c r="N165" s="20">
        <v>0.3</v>
      </c>
      <c r="O165" s="41" t="s">
        <v>1132</v>
      </c>
      <c r="P165" s="33" t="s">
        <v>11</v>
      </c>
      <c r="Q165" s="82">
        <v>460000</v>
      </c>
      <c r="R165" s="82">
        <v>276000</v>
      </c>
      <c r="S165" s="90">
        <v>0.6</v>
      </c>
    </row>
    <row r="166" spans="1:19" x14ac:dyDescent="0.2">
      <c r="A166" s="1"/>
      <c r="B166" s="65" t="s">
        <v>146</v>
      </c>
      <c r="C166" s="9" t="s">
        <v>160</v>
      </c>
      <c r="D166" s="58" t="s">
        <v>652</v>
      </c>
      <c r="E166" s="32" t="s">
        <v>448</v>
      </c>
      <c r="F166" s="58" t="s">
        <v>653</v>
      </c>
      <c r="G166" s="61">
        <v>0</v>
      </c>
      <c r="H166" s="61">
        <v>1</v>
      </c>
      <c r="I166" s="61">
        <v>0</v>
      </c>
      <c r="J166" s="61">
        <v>0</v>
      </c>
      <c r="K166" s="61">
        <v>0</v>
      </c>
      <c r="L166" s="53">
        <v>4753</v>
      </c>
      <c r="M166" s="10" t="s">
        <v>9</v>
      </c>
      <c r="N166" s="20" t="s">
        <v>9</v>
      </c>
      <c r="O166" s="41" t="s">
        <v>1132</v>
      </c>
      <c r="P166" s="41" t="s">
        <v>25</v>
      </c>
      <c r="Q166" s="85">
        <v>552000</v>
      </c>
      <c r="R166" s="85">
        <v>400000</v>
      </c>
      <c r="S166" s="90">
        <v>0.72463768115942029</v>
      </c>
    </row>
    <row r="167" spans="1:19" x14ac:dyDescent="0.2">
      <c r="A167" s="1"/>
      <c r="B167" s="60" t="s">
        <v>75</v>
      </c>
      <c r="C167" s="21" t="s">
        <v>79</v>
      </c>
      <c r="D167" s="60" t="s">
        <v>365</v>
      </c>
      <c r="E167" s="31" t="s">
        <v>9</v>
      </c>
      <c r="F167" s="60" t="s">
        <v>368</v>
      </c>
      <c r="G167" s="61">
        <v>0</v>
      </c>
      <c r="H167" s="61">
        <v>1</v>
      </c>
      <c r="I167" s="61">
        <v>0</v>
      </c>
      <c r="J167" s="61">
        <v>0</v>
      </c>
      <c r="K167" s="61">
        <v>0</v>
      </c>
      <c r="L167" s="53">
        <v>3638</v>
      </c>
      <c r="M167" s="10">
        <v>121122</v>
      </c>
      <c r="N167" s="40">
        <v>0.21479721222224193</v>
      </c>
      <c r="O167" s="41" t="s">
        <v>1132</v>
      </c>
      <c r="P167" s="42" t="s">
        <v>25</v>
      </c>
      <c r="Q167" s="82">
        <v>50000</v>
      </c>
      <c r="R167" s="82">
        <v>40000</v>
      </c>
      <c r="S167" s="90">
        <v>0.8</v>
      </c>
    </row>
    <row r="168" spans="1:19" x14ac:dyDescent="0.2">
      <c r="A168" s="1"/>
      <c r="B168" s="60" t="s">
        <v>14</v>
      </c>
      <c r="C168" s="8" t="s">
        <v>15</v>
      </c>
      <c r="D168" s="60" t="s">
        <v>217</v>
      </c>
      <c r="E168" s="31" t="s">
        <v>9</v>
      </c>
      <c r="F168" s="60" t="s">
        <v>219</v>
      </c>
      <c r="G168" s="61">
        <v>0</v>
      </c>
      <c r="H168" s="61">
        <v>1</v>
      </c>
      <c r="I168" s="61">
        <v>0</v>
      </c>
      <c r="J168" s="61">
        <v>0</v>
      </c>
      <c r="K168" s="61">
        <v>0</v>
      </c>
      <c r="L168" s="53" t="s">
        <v>9</v>
      </c>
      <c r="M168" s="10">
        <v>15099</v>
      </c>
      <c r="N168" s="20" t="s">
        <v>9</v>
      </c>
      <c r="O168" s="41" t="s">
        <v>1132</v>
      </c>
      <c r="P168" s="42" t="s">
        <v>25</v>
      </c>
      <c r="Q168" s="82">
        <v>174193</v>
      </c>
      <c r="R168" s="82">
        <v>94122.23</v>
      </c>
      <c r="S168" s="90">
        <v>0.54033302141877115</v>
      </c>
    </row>
    <row r="169" spans="1:19" x14ac:dyDescent="0.2">
      <c r="A169" s="1"/>
      <c r="B169" s="60" t="s">
        <v>205</v>
      </c>
      <c r="C169" s="8" t="s">
        <v>747</v>
      </c>
      <c r="D169" s="60" t="s">
        <v>748</v>
      </c>
      <c r="E169" s="31" t="s">
        <v>9</v>
      </c>
      <c r="F169" s="60" t="s">
        <v>754</v>
      </c>
      <c r="G169" s="61">
        <v>0</v>
      </c>
      <c r="H169" s="61">
        <v>1</v>
      </c>
      <c r="I169" s="61">
        <v>0</v>
      </c>
      <c r="J169" s="61">
        <v>0</v>
      </c>
      <c r="K169" s="61">
        <v>0</v>
      </c>
      <c r="L169" s="53">
        <v>3207</v>
      </c>
      <c r="M169" s="10">
        <v>4</v>
      </c>
      <c r="N169" s="20">
        <v>0.06</v>
      </c>
      <c r="O169" s="50" t="s">
        <v>10</v>
      </c>
      <c r="P169" s="42" t="s">
        <v>454</v>
      </c>
      <c r="Q169" s="82">
        <v>29166</v>
      </c>
      <c r="R169" s="82">
        <v>23333</v>
      </c>
      <c r="S169" s="90">
        <v>0.80000685729959542</v>
      </c>
    </row>
    <row r="170" spans="1:19" x14ac:dyDescent="0.2">
      <c r="A170" s="1"/>
      <c r="B170" s="60" t="s">
        <v>205</v>
      </c>
      <c r="C170" s="8" t="s">
        <v>721</v>
      </c>
      <c r="D170" s="60" t="s">
        <v>722</v>
      </c>
      <c r="E170" s="32" t="s">
        <v>1060</v>
      </c>
      <c r="F170" s="60" t="s">
        <v>724</v>
      </c>
      <c r="G170" s="61">
        <v>0</v>
      </c>
      <c r="H170" s="61">
        <v>1</v>
      </c>
      <c r="I170" s="61">
        <v>0</v>
      </c>
      <c r="J170" s="61">
        <v>0</v>
      </c>
      <c r="K170" s="61">
        <v>0</v>
      </c>
      <c r="L170" s="53">
        <v>3526</v>
      </c>
      <c r="M170" s="10">
        <v>2</v>
      </c>
      <c r="N170" s="20">
        <v>6.5000000000000002E-2</v>
      </c>
      <c r="O170" s="41" t="s">
        <v>1132</v>
      </c>
      <c r="P170" s="34" t="s">
        <v>454</v>
      </c>
      <c r="Q170" s="82">
        <v>790000</v>
      </c>
      <c r="R170" s="82">
        <v>610000</v>
      </c>
      <c r="S170" s="90">
        <v>0.77215189873417722</v>
      </c>
    </row>
    <row r="171" spans="1:19" x14ac:dyDescent="0.2">
      <c r="A171" s="1"/>
      <c r="B171" s="60" t="s">
        <v>205</v>
      </c>
      <c r="C171" s="8" t="s">
        <v>721</v>
      </c>
      <c r="D171" s="60" t="s">
        <v>722</v>
      </c>
      <c r="E171" s="32" t="s">
        <v>1008</v>
      </c>
      <c r="F171" s="60" t="s">
        <v>727</v>
      </c>
      <c r="G171" s="61">
        <v>0</v>
      </c>
      <c r="H171" s="61">
        <v>1</v>
      </c>
      <c r="I171" s="61">
        <v>0</v>
      </c>
      <c r="J171" s="61">
        <v>0</v>
      </c>
      <c r="K171" s="61">
        <v>0</v>
      </c>
      <c r="L171" s="53">
        <v>3710</v>
      </c>
      <c r="M171" s="10">
        <v>35</v>
      </c>
      <c r="N171" s="20">
        <v>0.53</v>
      </c>
      <c r="O171" s="41" t="s">
        <v>1132</v>
      </c>
      <c r="P171" s="34" t="s">
        <v>454</v>
      </c>
      <c r="Q171" s="82">
        <v>823000</v>
      </c>
      <c r="R171" s="82">
        <v>650000</v>
      </c>
      <c r="S171" s="90">
        <v>0.7897934386391251</v>
      </c>
    </row>
    <row r="172" spans="1:19" x14ac:dyDescent="0.2">
      <c r="A172" s="1"/>
      <c r="B172" s="60" t="s">
        <v>205</v>
      </c>
      <c r="C172" s="8" t="s">
        <v>721</v>
      </c>
      <c r="D172" s="60" t="s">
        <v>722</v>
      </c>
      <c r="E172" s="32" t="s">
        <v>1061</v>
      </c>
      <c r="F172" s="60" t="s">
        <v>726</v>
      </c>
      <c r="G172" s="61">
        <v>0</v>
      </c>
      <c r="H172" s="61">
        <v>1</v>
      </c>
      <c r="I172" s="61">
        <v>0</v>
      </c>
      <c r="J172" s="61">
        <v>0</v>
      </c>
      <c r="K172" s="61">
        <v>0</v>
      </c>
      <c r="L172" s="53">
        <v>778.6</v>
      </c>
      <c r="M172" s="10">
        <v>5</v>
      </c>
      <c r="N172" s="20">
        <v>0.1</v>
      </c>
      <c r="O172" s="41" t="s">
        <v>1132</v>
      </c>
      <c r="P172" s="34" t="s">
        <v>454</v>
      </c>
      <c r="Q172" s="82">
        <v>250000</v>
      </c>
      <c r="R172" s="82">
        <v>200000</v>
      </c>
      <c r="S172" s="90">
        <v>0.8</v>
      </c>
    </row>
    <row r="173" spans="1:19" x14ac:dyDescent="0.2">
      <c r="A173" s="1"/>
      <c r="B173" s="60" t="s">
        <v>205</v>
      </c>
      <c r="C173" s="8" t="s">
        <v>675</v>
      </c>
      <c r="D173" s="60" t="s">
        <v>676</v>
      </c>
      <c r="E173" s="32" t="s">
        <v>936</v>
      </c>
      <c r="F173" s="60" t="s">
        <v>677</v>
      </c>
      <c r="G173" s="61">
        <v>0</v>
      </c>
      <c r="H173" s="61">
        <v>1</v>
      </c>
      <c r="I173" s="61">
        <v>0</v>
      </c>
      <c r="J173" s="61">
        <v>0</v>
      </c>
      <c r="K173" s="61">
        <v>0</v>
      </c>
      <c r="L173" s="53">
        <v>9351</v>
      </c>
      <c r="M173" s="10">
        <v>62.95</v>
      </c>
      <c r="N173" s="20">
        <v>0.78</v>
      </c>
      <c r="O173" s="41" t="s">
        <v>1132</v>
      </c>
      <c r="P173" s="34" t="s">
        <v>454</v>
      </c>
      <c r="Q173" s="82">
        <v>1083333</v>
      </c>
      <c r="R173" s="82">
        <v>585000</v>
      </c>
      <c r="S173" s="90">
        <v>0.54000016615389723</v>
      </c>
    </row>
    <row r="174" spans="1:19" x14ac:dyDescent="0.2">
      <c r="A174" s="1"/>
      <c r="B174" s="60" t="s">
        <v>205</v>
      </c>
      <c r="C174" s="8" t="s">
        <v>747</v>
      </c>
      <c r="D174" s="60" t="s">
        <v>748</v>
      </c>
      <c r="E174" s="32" t="s">
        <v>923</v>
      </c>
      <c r="F174" s="60" t="s">
        <v>759</v>
      </c>
      <c r="G174" s="61">
        <v>1</v>
      </c>
      <c r="H174" s="61">
        <v>1</v>
      </c>
      <c r="I174" s="61">
        <v>0</v>
      </c>
      <c r="J174" s="61">
        <v>0</v>
      </c>
      <c r="K174" s="61">
        <v>0</v>
      </c>
      <c r="L174" s="53">
        <v>1648</v>
      </c>
      <c r="M174" s="10">
        <v>13.5</v>
      </c>
      <c r="N174" s="20">
        <v>0.3</v>
      </c>
      <c r="O174" s="34" t="s">
        <v>13</v>
      </c>
      <c r="P174" s="33" t="s">
        <v>11</v>
      </c>
      <c r="Q174" s="82">
        <v>67000</v>
      </c>
      <c r="R174" s="82">
        <v>40000</v>
      </c>
      <c r="S174" s="90">
        <v>0.59701492537313428</v>
      </c>
    </row>
    <row r="175" spans="1:19" x14ac:dyDescent="0.2">
      <c r="A175" s="1"/>
      <c r="B175" s="60" t="s">
        <v>205</v>
      </c>
      <c r="C175" s="8" t="s">
        <v>686</v>
      </c>
      <c r="D175" s="60" t="s">
        <v>687</v>
      </c>
      <c r="E175" s="32" t="s">
        <v>991</v>
      </c>
      <c r="F175" s="60" t="s">
        <v>720</v>
      </c>
      <c r="G175" s="61">
        <v>0</v>
      </c>
      <c r="H175" s="61">
        <v>1</v>
      </c>
      <c r="I175" s="61">
        <v>0</v>
      </c>
      <c r="J175" s="61">
        <v>0</v>
      </c>
      <c r="K175" s="61">
        <v>0</v>
      </c>
      <c r="L175" s="53">
        <v>239</v>
      </c>
      <c r="M175" s="10">
        <v>10500</v>
      </c>
      <c r="N175" s="20">
        <v>0.32</v>
      </c>
      <c r="O175" s="41" t="s">
        <v>1132</v>
      </c>
      <c r="P175" s="33" t="s">
        <v>11</v>
      </c>
      <c r="Q175" s="82">
        <v>350000</v>
      </c>
      <c r="R175" s="82">
        <v>175000</v>
      </c>
      <c r="S175" s="90">
        <v>0.5</v>
      </c>
    </row>
    <row r="176" spans="1:19" x14ac:dyDescent="0.2">
      <c r="A176" s="1"/>
      <c r="B176" s="60" t="s">
        <v>205</v>
      </c>
      <c r="C176" s="8" t="s">
        <v>794</v>
      </c>
      <c r="D176" s="60" t="s">
        <v>795</v>
      </c>
      <c r="E176" s="32" t="s">
        <v>926</v>
      </c>
      <c r="F176" s="60" t="s">
        <v>799</v>
      </c>
      <c r="G176" s="61">
        <v>0</v>
      </c>
      <c r="H176" s="61">
        <v>1</v>
      </c>
      <c r="I176" s="61">
        <v>0</v>
      </c>
      <c r="J176" s="61">
        <v>0</v>
      </c>
      <c r="K176" s="61">
        <v>0</v>
      </c>
      <c r="L176" s="53">
        <v>790</v>
      </c>
      <c r="M176" s="10">
        <v>23</v>
      </c>
      <c r="N176" s="20">
        <v>0.11</v>
      </c>
      <c r="O176" s="50" t="s">
        <v>10</v>
      </c>
      <c r="P176" s="34" t="s">
        <v>454</v>
      </c>
      <c r="Q176" s="82">
        <v>190000</v>
      </c>
      <c r="R176" s="82">
        <v>152000</v>
      </c>
      <c r="S176" s="90">
        <v>0.8</v>
      </c>
    </row>
    <row r="177" spans="1:19" x14ac:dyDescent="0.2">
      <c r="A177" s="1"/>
      <c r="B177" s="60" t="s">
        <v>205</v>
      </c>
      <c r="C177" s="8" t="s">
        <v>686</v>
      </c>
      <c r="D177" s="60" t="s">
        <v>687</v>
      </c>
      <c r="E177" s="32" t="s">
        <v>933</v>
      </c>
      <c r="F177" s="60" t="s">
        <v>719</v>
      </c>
      <c r="G177" s="61">
        <v>0</v>
      </c>
      <c r="H177" s="61">
        <v>1</v>
      </c>
      <c r="I177" s="61">
        <v>0</v>
      </c>
      <c r="J177" s="61">
        <v>0</v>
      </c>
      <c r="K177" s="61">
        <v>0</v>
      </c>
      <c r="L177" s="53">
        <v>8660</v>
      </c>
      <c r="M177" s="10">
        <v>10787</v>
      </c>
      <c r="N177" s="20">
        <v>0.28000000000000003</v>
      </c>
      <c r="O177" s="41" t="s">
        <v>1132</v>
      </c>
      <c r="P177" s="33" t="s">
        <v>11</v>
      </c>
      <c r="Q177" s="82">
        <v>100000</v>
      </c>
      <c r="R177" s="82">
        <v>50000</v>
      </c>
      <c r="S177" s="90">
        <v>0.5</v>
      </c>
    </row>
    <row r="178" spans="1:19" x14ac:dyDescent="0.2">
      <c r="A178" s="1"/>
      <c r="B178" s="60" t="s">
        <v>171</v>
      </c>
      <c r="C178" s="8" t="s">
        <v>174</v>
      </c>
      <c r="D178" s="60" t="s">
        <v>834</v>
      </c>
      <c r="E178" s="62" t="s">
        <v>1062</v>
      </c>
      <c r="F178" s="60" t="s">
        <v>835</v>
      </c>
      <c r="G178" s="61">
        <v>0</v>
      </c>
      <c r="H178" s="61">
        <v>1</v>
      </c>
      <c r="I178" s="61">
        <v>0</v>
      </c>
      <c r="J178" s="61">
        <v>1</v>
      </c>
      <c r="K178" s="61">
        <v>0</v>
      </c>
      <c r="L178" s="53">
        <v>4740</v>
      </c>
      <c r="M178" s="10">
        <v>289616</v>
      </c>
      <c r="N178" s="20">
        <v>0.47089999999999999</v>
      </c>
      <c r="O178" s="34" t="s">
        <v>10</v>
      </c>
      <c r="P178" s="34" t="s">
        <v>25</v>
      </c>
      <c r="Q178" s="82">
        <v>2303485</v>
      </c>
      <c r="R178" s="82">
        <v>1729116.47</v>
      </c>
      <c r="S178" s="90">
        <v>0.75065236804233582</v>
      </c>
    </row>
    <row r="179" spans="1:19" x14ac:dyDescent="0.2">
      <c r="A179" s="1"/>
      <c r="B179" s="60" t="s">
        <v>205</v>
      </c>
      <c r="C179" s="8" t="s">
        <v>747</v>
      </c>
      <c r="D179" s="60" t="s">
        <v>748</v>
      </c>
      <c r="E179" s="31" t="s">
        <v>9</v>
      </c>
      <c r="F179" s="60" t="s">
        <v>749</v>
      </c>
      <c r="G179" s="61">
        <v>0</v>
      </c>
      <c r="H179" s="61">
        <v>1</v>
      </c>
      <c r="I179" s="61">
        <v>0</v>
      </c>
      <c r="J179" s="61">
        <v>0</v>
      </c>
      <c r="K179" s="61">
        <v>0</v>
      </c>
      <c r="L179" s="53">
        <v>160</v>
      </c>
      <c r="M179" s="10">
        <v>10</v>
      </c>
      <c r="N179" s="20">
        <v>0.3</v>
      </c>
      <c r="O179" s="41" t="s">
        <v>1132</v>
      </c>
      <c r="P179" s="33" t="s">
        <v>11</v>
      </c>
      <c r="Q179" s="82">
        <v>60000</v>
      </c>
      <c r="R179" s="82">
        <v>36000</v>
      </c>
      <c r="S179" s="90">
        <v>0.6</v>
      </c>
    </row>
    <row r="180" spans="1:19" x14ac:dyDescent="0.2">
      <c r="A180" s="1"/>
      <c r="B180" s="60" t="s">
        <v>205</v>
      </c>
      <c r="C180" s="8" t="s">
        <v>747</v>
      </c>
      <c r="D180" s="60" t="s">
        <v>748</v>
      </c>
      <c r="E180" s="31" t="s">
        <v>9</v>
      </c>
      <c r="F180" s="60" t="s">
        <v>764</v>
      </c>
      <c r="G180" s="61">
        <v>0</v>
      </c>
      <c r="H180" s="61">
        <v>1</v>
      </c>
      <c r="I180" s="61">
        <v>0</v>
      </c>
      <c r="J180" s="61">
        <v>0</v>
      </c>
      <c r="K180" s="61">
        <v>0</v>
      </c>
      <c r="L180" s="53">
        <v>195</v>
      </c>
      <c r="M180" s="10">
        <v>1862.25</v>
      </c>
      <c r="N180" s="20">
        <v>0.3</v>
      </c>
      <c r="O180" s="41" t="s">
        <v>1132</v>
      </c>
      <c r="P180" s="33" t="s">
        <v>11</v>
      </c>
      <c r="Q180" s="82">
        <v>20000</v>
      </c>
      <c r="R180" s="82">
        <v>12000</v>
      </c>
      <c r="S180" s="90">
        <v>0.6</v>
      </c>
    </row>
    <row r="181" spans="1:19" x14ac:dyDescent="0.2">
      <c r="A181" s="1"/>
      <c r="B181" s="60" t="s">
        <v>205</v>
      </c>
      <c r="C181" s="8" t="s">
        <v>675</v>
      </c>
      <c r="D181" s="60" t="s">
        <v>676</v>
      </c>
      <c r="E181" s="32" t="s">
        <v>998</v>
      </c>
      <c r="F181" s="60" t="s">
        <v>683</v>
      </c>
      <c r="G181" s="61">
        <v>0</v>
      </c>
      <c r="H181" s="61">
        <v>1</v>
      </c>
      <c r="I181" s="61">
        <v>0</v>
      </c>
      <c r="J181" s="61">
        <v>0</v>
      </c>
      <c r="K181" s="61">
        <v>0</v>
      </c>
      <c r="L181" s="53">
        <v>1230</v>
      </c>
      <c r="M181" s="10">
        <v>20.084</v>
      </c>
      <c r="N181" s="20">
        <v>0.3</v>
      </c>
      <c r="O181" s="50" t="s">
        <v>10</v>
      </c>
      <c r="P181" s="34" t="s">
        <v>454</v>
      </c>
      <c r="Q181" s="82">
        <v>116666</v>
      </c>
      <c r="R181" s="82">
        <v>70000</v>
      </c>
      <c r="S181" s="90">
        <v>0.60000342859102052</v>
      </c>
    </row>
    <row r="182" spans="1:19" x14ac:dyDescent="0.2">
      <c r="A182" s="1"/>
      <c r="B182" s="60" t="s">
        <v>205</v>
      </c>
      <c r="C182" s="8" t="s">
        <v>675</v>
      </c>
      <c r="D182" s="60" t="s">
        <v>676</v>
      </c>
      <c r="E182" s="32" t="s">
        <v>936</v>
      </c>
      <c r="F182" s="60" t="s">
        <v>685</v>
      </c>
      <c r="G182" s="61">
        <v>0</v>
      </c>
      <c r="H182" s="61">
        <v>1</v>
      </c>
      <c r="I182" s="61">
        <v>0</v>
      </c>
      <c r="J182" s="61">
        <v>0</v>
      </c>
      <c r="K182" s="61">
        <v>0</v>
      </c>
      <c r="L182" s="53">
        <v>670</v>
      </c>
      <c r="M182" s="5">
        <v>10.95</v>
      </c>
      <c r="N182" s="20">
        <v>0.3</v>
      </c>
      <c r="O182" s="41" t="s">
        <v>1132</v>
      </c>
      <c r="P182" s="34" t="s">
        <v>454</v>
      </c>
      <c r="Q182" s="82">
        <v>83333</v>
      </c>
      <c r="R182" s="82">
        <v>50000</v>
      </c>
      <c r="S182" s="90">
        <v>0.60000240000960003</v>
      </c>
    </row>
    <row r="183" spans="1:19" x14ac:dyDescent="0.2">
      <c r="A183" s="1"/>
      <c r="B183" s="60" t="s">
        <v>192</v>
      </c>
      <c r="C183" s="8" t="s">
        <v>195</v>
      </c>
      <c r="D183" s="60" t="s">
        <v>887</v>
      </c>
      <c r="E183" s="32" t="s">
        <v>199</v>
      </c>
      <c r="F183" s="60" t="s">
        <v>891</v>
      </c>
      <c r="G183" s="61">
        <v>0</v>
      </c>
      <c r="H183" s="61">
        <v>1</v>
      </c>
      <c r="I183" s="61">
        <v>0</v>
      </c>
      <c r="J183" s="61">
        <v>0</v>
      </c>
      <c r="K183" s="61">
        <v>0</v>
      </c>
      <c r="L183" s="53">
        <v>5000</v>
      </c>
      <c r="M183" s="10">
        <v>62600</v>
      </c>
      <c r="N183" s="20">
        <v>0.15</v>
      </c>
      <c r="O183" s="41" t="s">
        <v>1132</v>
      </c>
      <c r="P183" s="33" t="s">
        <v>11</v>
      </c>
      <c r="Q183" s="82">
        <v>420000</v>
      </c>
      <c r="R183" s="82">
        <v>289800</v>
      </c>
      <c r="S183" s="90">
        <v>0.69</v>
      </c>
    </row>
    <row r="184" spans="1:19" x14ac:dyDescent="0.2">
      <c r="A184" s="1"/>
      <c r="B184" s="60" t="s">
        <v>205</v>
      </c>
      <c r="C184" s="8" t="s">
        <v>747</v>
      </c>
      <c r="D184" s="60" t="s">
        <v>748</v>
      </c>
      <c r="E184" s="32" t="s">
        <v>208</v>
      </c>
      <c r="F184" s="60" t="s">
        <v>766</v>
      </c>
      <c r="G184" s="61">
        <v>0</v>
      </c>
      <c r="H184" s="61">
        <v>1</v>
      </c>
      <c r="I184" s="61">
        <v>0</v>
      </c>
      <c r="J184" s="61">
        <v>0</v>
      </c>
      <c r="K184" s="61">
        <v>0</v>
      </c>
      <c r="L184" s="53">
        <v>556</v>
      </c>
      <c r="M184" s="10">
        <v>8896</v>
      </c>
      <c r="N184" s="20">
        <v>0.23</v>
      </c>
      <c r="O184" s="41" t="s">
        <v>1132</v>
      </c>
      <c r="P184" s="34" t="s">
        <v>454</v>
      </c>
      <c r="Q184" s="82">
        <v>142000</v>
      </c>
      <c r="R184" s="82">
        <v>113600</v>
      </c>
      <c r="S184" s="90">
        <v>0.8</v>
      </c>
    </row>
    <row r="185" spans="1:19" x14ac:dyDescent="0.2">
      <c r="A185" s="1"/>
      <c r="B185" s="60" t="s">
        <v>205</v>
      </c>
      <c r="C185" s="8" t="s">
        <v>671</v>
      </c>
      <c r="D185" s="60" t="s">
        <v>672</v>
      </c>
      <c r="E185" s="32" t="s">
        <v>977</v>
      </c>
      <c r="F185" s="60" t="s">
        <v>674</v>
      </c>
      <c r="G185" s="61">
        <v>0</v>
      </c>
      <c r="H185" s="61">
        <v>1</v>
      </c>
      <c r="I185" s="61">
        <v>0</v>
      </c>
      <c r="J185" s="61">
        <v>0</v>
      </c>
      <c r="K185" s="61">
        <v>0</v>
      </c>
      <c r="L185" s="53">
        <v>2500</v>
      </c>
      <c r="M185" s="10">
        <v>74</v>
      </c>
      <c r="N185" s="18">
        <v>0.7142857142857143</v>
      </c>
      <c r="O185" s="41" t="s">
        <v>1132</v>
      </c>
      <c r="P185" s="34" t="s">
        <v>454</v>
      </c>
      <c r="Q185" s="82">
        <v>1500000</v>
      </c>
      <c r="R185" s="82">
        <v>750000</v>
      </c>
      <c r="S185" s="90">
        <v>0.5</v>
      </c>
    </row>
    <row r="186" spans="1:19" x14ac:dyDescent="0.2">
      <c r="A186" s="1"/>
      <c r="B186" s="65" t="s">
        <v>146</v>
      </c>
      <c r="C186" s="9" t="s">
        <v>159</v>
      </c>
      <c r="D186" s="58" t="s">
        <v>639</v>
      </c>
      <c r="E186" s="32" t="s">
        <v>166</v>
      </c>
      <c r="F186" s="58" t="s">
        <v>640</v>
      </c>
      <c r="G186" s="61">
        <v>0</v>
      </c>
      <c r="H186" s="61">
        <v>1</v>
      </c>
      <c r="I186" s="61">
        <v>0</v>
      </c>
      <c r="J186" s="61">
        <v>0</v>
      </c>
      <c r="K186" s="61">
        <v>0</v>
      </c>
      <c r="L186" s="53">
        <v>2928</v>
      </c>
      <c r="M186" s="6">
        <v>26122</v>
      </c>
      <c r="N186" s="36">
        <v>0.2</v>
      </c>
      <c r="O186" s="50" t="s">
        <v>10</v>
      </c>
      <c r="P186" s="33" t="s">
        <v>25</v>
      </c>
      <c r="Q186" s="80">
        <v>850926</v>
      </c>
      <c r="R186" s="80">
        <v>596384</v>
      </c>
      <c r="S186" s="90">
        <v>0.70086470503898102</v>
      </c>
    </row>
    <row r="187" spans="1:19" x14ac:dyDescent="0.2">
      <c r="A187" s="1"/>
      <c r="B187" s="60" t="s">
        <v>205</v>
      </c>
      <c r="C187" s="8" t="s">
        <v>686</v>
      </c>
      <c r="D187" s="60" t="s">
        <v>687</v>
      </c>
      <c r="E187" s="32" t="s">
        <v>1063</v>
      </c>
      <c r="F187" s="60" t="s">
        <v>707</v>
      </c>
      <c r="G187" s="61">
        <v>0</v>
      </c>
      <c r="H187" s="61">
        <v>1</v>
      </c>
      <c r="I187" s="61">
        <v>0</v>
      </c>
      <c r="J187" s="61">
        <v>0</v>
      </c>
      <c r="K187" s="61">
        <v>0</v>
      </c>
      <c r="L187" s="53">
        <v>300</v>
      </c>
      <c r="M187" s="10">
        <v>64800</v>
      </c>
      <c r="N187" s="20">
        <v>0.28000000000000003</v>
      </c>
      <c r="O187" s="50" t="s">
        <v>10</v>
      </c>
      <c r="P187" s="33" t="s">
        <v>11</v>
      </c>
      <c r="Q187" s="82">
        <v>125000</v>
      </c>
      <c r="R187" s="82">
        <v>95455</v>
      </c>
      <c r="S187" s="90">
        <v>0.76363999999999999</v>
      </c>
    </row>
    <row r="188" spans="1:19" x14ac:dyDescent="0.2">
      <c r="A188" s="1"/>
      <c r="B188" s="60" t="s">
        <v>205</v>
      </c>
      <c r="C188" s="8" t="s">
        <v>686</v>
      </c>
      <c r="D188" s="60" t="s">
        <v>687</v>
      </c>
      <c r="E188" s="32" t="s">
        <v>933</v>
      </c>
      <c r="F188" s="60" t="s">
        <v>708</v>
      </c>
      <c r="G188" s="61">
        <v>0</v>
      </c>
      <c r="H188" s="61">
        <v>1</v>
      </c>
      <c r="I188" s="61">
        <v>0</v>
      </c>
      <c r="J188" s="61">
        <v>0</v>
      </c>
      <c r="K188" s="61">
        <v>0</v>
      </c>
      <c r="L188" s="53">
        <v>400</v>
      </c>
      <c r="M188" s="10">
        <v>44307</v>
      </c>
      <c r="N188" s="20">
        <v>0.73</v>
      </c>
      <c r="O188" s="41" t="s">
        <v>1132</v>
      </c>
      <c r="P188" s="34" t="s">
        <v>454</v>
      </c>
      <c r="Q188" s="82">
        <v>250000</v>
      </c>
      <c r="R188" s="82">
        <v>190909</v>
      </c>
      <c r="S188" s="90">
        <v>0.76363599999999998</v>
      </c>
    </row>
    <row r="189" spans="1:19" x14ac:dyDescent="0.2">
      <c r="A189" s="1"/>
      <c r="B189" s="60" t="s">
        <v>205</v>
      </c>
      <c r="C189" s="8" t="s">
        <v>686</v>
      </c>
      <c r="D189" s="60" t="s">
        <v>687</v>
      </c>
      <c r="E189" s="32" t="s">
        <v>931</v>
      </c>
      <c r="F189" s="60" t="s">
        <v>691</v>
      </c>
      <c r="G189" s="61">
        <v>0</v>
      </c>
      <c r="H189" s="61">
        <v>1</v>
      </c>
      <c r="I189" s="61">
        <v>0</v>
      </c>
      <c r="J189" s="61">
        <v>0</v>
      </c>
      <c r="K189" s="61">
        <v>0</v>
      </c>
      <c r="L189" s="53">
        <v>5021</v>
      </c>
      <c r="M189" s="10">
        <v>14383</v>
      </c>
      <c r="N189" s="20">
        <v>0.28000000000000003</v>
      </c>
      <c r="O189" s="41" t="s">
        <v>1132</v>
      </c>
      <c r="P189" s="34" t="s">
        <v>454</v>
      </c>
      <c r="Q189" s="82">
        <v>183334</v>
      </c>
      <c r="R189" s="82">
        <v>140001</v>
      </c>
      <c r="S189" s="90">
        <v>0.76363904131257709</v>
      </c>
    </row>
    <row r="190" spans="1:19" x14ac:dyDescent="0.2">
      <c r="A190" s="1"/>
      <c r="B190" s="65" t="s">
        <v>146</v>
      </c>
      <c r="C190" s="9" t="s">
        <v>159</v>
      </c>
      <c r="D190" s="58" t="s">
        <v>639</v>
      </c>
      <c r="E190" s="32" t="s">
        <v>946</v>
      </c>
      <c r="F190" s="58" t="s">
        <v>641</v>
      </c>
      <c r="G190" s="61">
        <v>0</v>
      </c>
      <c r="H190" s="61">
        <v>1</v>
      </c>
      <c r="I190" s="61">
        <v>0</v>
      </c>
      <c r="J190" s="61">
        <v>0</v>
      </c>
      <c r="K190" s="61">
        <v>0</v>
      </c>
      <c r="L190" s="53">
        <v>3950</v>
      </c>
      <c r="M190" s="6">
        <v>43947</v>
      </c>
      <c r="N190" s="36">
        <v>0.2</v>
      </c>
      <c r="O190" s="41" t="s">
        <v>1132</v>
      </c>
      <c r="P190" s="33" t="s">
        <v>25</v>
      </c>
      <c r="Q190" s="80">
        <v>470246</v>
      </c>
      <c r="R190" s="80">
        <v>329174</v>
      </c>
      <c r="S190" s="90">
        <v>0.70000382778375569</v>
      </c>
    </row>
    <row r="191" spans="1:19" x14ac:dyDescent="0.2">
      <c r="A191" s="1"/>
      <c r="B191" s="65" t="s">
        <v>146</v>
      </c>
      <c r="C191" s="9" t="s">
        <v>159</v>
      </c>
      <c r="D191" s="58" t="s">
        <v>639</v>
      </c>
      <c r="E191" s="32" t="s">
        <v>168</v>
      </c>
      <c r="F191" s="58" t="s">
        <v>643</v>
      </c>
      <c r="G191" s="61">
        <v>0</v>
      </c>
      <c r="H191" s="61">
        <v>1</v>
      </c>
      <c r="I191" s="61">
        <v>0</v>
      </c>
      <c r="J191" s="61">
        <v>0</v>
      </c>
      <c r="K191" s="61">
        <v>0</v>
      </c>
      <c r="L191" s="53">
        <v>4912</v>
      </c>
      <c r="M191" s="12">
        <v>54036</v>
      </c>
      <c r="N191" s="35">
        <v>0.2</v>
      </c>
      <c r="O191" s="41" t="s">
        <v>1132</v>
      </c>
      <c r="P191" s="33" t="s">
        <v>25</v>
      </c>
      <c r="Q191" s="80">
        <v>3083620</v>
      </c>
      <c r="R191" s="80">
        <v>1170168</v>
      </c>
      <c r="S191" s="90">
        <v>0.37947866468631025</v>
      </c>
    </row>
    <row r="192" spans="1:19" x14ac:dyDescent="0.2">
      <c r="A192" s="1"/>
      <c r="B192" s="65" t="s">
        <v>146</v>
      </c>
      <c r="C192" s="9" t="s">
        <v>159</v>
      </c>
      <c r="D192" s="58" t="s">
        <v>639</v>
      </c>
      <c r="E192" s="32" t="s">
        <v>1064</v>
      </c>
      <c r="F192" s="58" t="s">
        <v>642</v>
      </c>
      <c r="G192" s="61">
        <v>0</v>
      </c>
      <c r="H192" s="61">
        <v>1</v>
      </c>
      <c r="I192" s="61">
        <v>0</v>
      </c>
      <c r="J192" s="61">
        <v>1</v>
      </c>
      <c r="K192" s="61">
        <v>0</v>
      </c>
      <c r="L192" s="53">
        <v>2700</v>
      </c>
      <c r="M192" s="6">
        <v>43362</v>
      </c>
      <c r="N192" s="36">
        <v>0.2</v>
      </c>
      <c r="O192" s="50" t="s">
        <v>10</v>
      </c>
      <c r="P192" s="33" t="s">
        <v>25</v>
      </c>
      <c r="Q192" s="80">
        <v>766649</v>
      </c>
      <c r="R192" s="80">
        <v>536654</v>
      </c>
      <c r="S192" s="90">
        <v>0.69999960868663491</v>
      </c>
    </row>
    <row r="193" spans="1:19" x14ac:dyDescent="0.2">
      <c r="A193" s="1"/>
      <c r="B193" s="65" t="s">
        <v>122</v>
      </c>
      <c r="C193" s="8" t="s">
        <v>128</v>
      </c>
      <c r="D193" s="60" t="s">
        <v>534</v>
      </c>
      <c r="E193" s="31" t="s">
        <v>9</v>
      </c>
      <c r="F193" s="60" t="s">
        <v>540</v>
      </c>
      <c r="G193" s="61">
        <v>0</v>
      </c>
      <c r="H193" s="61">
        <v>0</v>
      </c>
      <c r="I193" s="61">
        <v>0</v>
      </c>
      <c r="J193" s="61">
        <v>1</v>
      </c>
      <c r="K193" s="61">
        <v>0</v>
      </c>
      <c r="L193" s="53" t="s">
        <v>9</v>
      </c>
      <c r="M193" s="10" t="s">
        <v>9</v>
      </c>
      <c r="N193" s="20">
        <v>0.3</v>
      </c>
      <c r="O193" s="41" t="s">
        <v>1132</v>
      </c>
      <c r="P193" s="33" t="s">
        <v>11</v>
      </c>
      <c r="Q193" s="82">
        <v>82069</v>
      </c>
      <c r="R193" s="82">
        <v>24620.7</v>
      </c>
      <c r="S193" s="90">
        <v>0.3</v>
      </c>
    </row>
    <row r="194" spans="1:19" x14ac:dyDescent="0.2">
      <c r="A194" s="1"/>
      <c r="B194" s="60" t="s">
        <v>28</v>
      </c>
      <c r="C194" s="9" t="s">
        <v>29</v>
      </c>
      <c r="D194" s="58" t="s">
        <v>279</v>
      </c>
      <c r="E194" s="32" t="s">
        <v>40</v>
      </c>
      <c r="F194" s="58" t="s">
        <v>283</v>
      </c>
      <c r="G194" s="61">
        <v>0</v>
      </c>
      <c r="H194" s="61">
        <v>0</v>
      </c>
      <c r="I194" s="61">
        <v>0</v>
      </c>
      <c r="J194" s="61">
        <v>1</v>
      </c>
      <c r="K194" s="61">
        <v>0</v>
      </c>
      <c r="L194" s="53">
        <v>5241</v>
      </c>
      <c r="M194" s="6">
        <v>129000</v>
      </c>
      <c r="N194" s="36">
        <v>0.2</v>
      </c>
      <c r="O194" s="41" t="s">
        <v>1132</v>
      </c>
      <c r="P194" s="33" t="s">
        <v>25</v>
      </c>
      <c r="Q194" s="85">
        <v>352200</v>
      </c>
      <c r="R194" s="85">
        <v>281760</v>
      </c>
      <c r="S194" s="90">
        <v>0.8</v>
      </c>
    </row>
    <row r="195" spans="1:19" x14ac:dyDescent="0.2">
      <c r="A195" s="1"/>
      <c r="B195" s="65" t="s">
        <v>122</v>
      </c>
      <c r="C195" s="8" t="s">
        <v>128</v>
      </c>
      <c r="D195" s="60" t="s">
        <v>534</v>
      </c>
      <c r="E195" s="32" t="s">
        <v>130</v>
      </c>
      <c r="F195" s="60" t="s">
        <v>539</v>
      </c>
      <c r="G195" s="61">
        <v>0</v>
      </c>
      <c r="H195" s="61">
        <v>1</v>
      </c>
      <c r="I195" s="61">
        <v>0</v>
      </c>
      <c r="J195" s="61">
        <v>0</v>
      </c>
      <c r="K195" s="61">
        <v>0</v>
      </c>
      <c r="L195" s="53" t="s">
        <v>9</v>
      </c>
      <c r="M195" s="10" t="s">
        <v>9</v>
      </c>
      <c r="N195" s="20" t="s">
        <v>9</v>
      </c>
      <c r="O195" s="41" t="s">
        <v>1132</v>
      </c>
      <c r="P195" s="33" t="s">
        <v>11</v>
      </c>
      <c r="Q195" s="82">
        <v>725000</v>
      </c>
      <c r="R195" s="82">
        <v>180213.92</v>
      </c>
      <c r="S195" s="90">
        <v>0.24857092413793105</v>
      </c>
    </row>
    <row r="196" spans="1:19" x14ac:dyDescent="0.2">
      <c r="A196" s="1"/>
      <c r="B196" s="60" t="s">
        <v>75</v>
      </c>
      <c r="C196" s="8" t="s">
        <v>80</v>
      </c>
      <c r="D196" s="60" t="s">
        <v>373</v>
      </c>
      <c r="E196" s="32" t="s">
        <v>84</v>
      </c>
      <c r="F196" s="60" t="s">
        <v>376</v>
      </c>
      <c r="G196" s="61">
        <v>0</v>
      </c>
      <c r="H196" s="61">
        <v>1</v>
      </c>
      <c r="I196" s="61">
        <v>0</v>
      </c>
      <c r="J196" s="61">
        <v>1</v>
      </c>
      <c r="K196" s="61">
        <v>0</v>
      </c>
      <c r="L196" s="53">
        <v>3950</v>
      </c>
      <c r="M196" s="10">
        <v>262146</v>
      </c>
      <c r="N196" s="18">
        <v>0.60750000000000004</v>
      </c>
      <c r="O196" s="41" t="s">
        <v>1132</v>
      </c>
      <c r="P196" s="33" t="s">
        <v>11</v>
      </c>
      <c r="Q196" s="82">
        <v>1840000</v>
      </c>
      <c r="R196" s="82">
        <v>1472000</v>
      </c>
      <c r="S196" s="90">
        <v>0.8</v>
      </c>
    </row>
    <row r="197" spans="1:19" x14ac:dyDescent="0.2">
      <c r="A197" s="1"/>
      <c r="B197" s="58" t="s">
        <v>54</v>
      </c>
      <c r="C197" s="9" t="s">
        <v>62</v>
      </c>
      <c r="D197" s="58" t="s">
        <v>336</v>
      </c>
      <c r="E197" s="32" t="s">
        <v>955</v>
      </c>
      <c r="F197" s="58" t="s">
        <v>337</v>
      </c>
      <c r="G197" s="61">
        <v>0</v>
      </c>
      <c r="H197" s="61">
        <v>1</v>
      </c>
      <c r="I197" s="61">
        <v>0</v>
      </c>
      <c r="J197" s="61">
        <v>0</v>
      </c>
      <c r="K197" s="61">
        <v>0</v>
      </c>
      <c r="L197" s="53">
        <v>44355</v>
      </c>
      <c r="M197" s="6">
        <v>44361</v>
      </c>
      <c r="N197" s="16">
        <v>0.4</v>
      </c>
      <c r="O197" s="41" t="s">
        <v>1132</v>
      </c>
      <c r="P197" s="33" t="s">
        <v>11</v>
      </c>
      <c r="Q197" s="84">
        <v>1083000</v>
      </c>
      <c r="R197" s="84">
        <v>350772.87</v>
      </c>
      <c r="S197" s="90">
        <v>0.32389000000000001</v>
      </c>
    </row>
    <row r="198" spans="1:19" x14ac:dyDescent="0.2">
      <c r="A198" s="1"/>
      <c r="B198" s="60" t="s">
        <v>205</v>
      </c>
      <c r="C198" s="8" t="s">
        <v>686</v>
      </c>
      <c r="D198" s="60" t="s">
        <v>687</v>
      </c>
      <c r="E198" s="32" t="s">
        <v>992</v>
      </c>
      <c r="F198" s="60" t="s">
        <v>711</v>
      </c>
      <c r="G198" s="61">
        <v>0</v>
      </c>
      <c r="H198" s="61">
        <v>1</v>
      </c>
      <c r="I198" s="61">
        <v>0</v>
      </c>
      <c r="J198" s="61">
        <v>0</v>
      </c>
      <c r="K198" s="61">
        <v>0</v>
      </c>
      <c r="L198" s="53">
        <v>170</v>
      </c>
      <c r="M198" s="10">
        <v>5100</v>
      </c>
      <c r="N198" s="20">
        <v>0.47</v>
      </c>
      <c r="O198" s="41" t="s">
        <v>1132</v>
      </c>
      <c r="P198" s="33" t="s">
        <v>11</v>
      </c>
      <c r="Q198" s="82">
        <v>183334</v>
      </c>
      <c r="R198" s="82">
        <v>59909</v>
      </c>
      <c r="S198" s="90">
        <v>0.32677517536299866</v>
      </c>
    </row>
    <row r="199" spans="1:19" x14ac:dyDescent="0.2">
      <c r="A199" s="1"/>
      <c r="B199" s="60" t="s">
        <v>28</v>
      </c>
      <c r="C199" s="9" t="s">
        <v>29</v>
      </c>
      <c r="D199" s="58" t="s">
        <v>279</v>
      </c>
      <c r="E199" s="32" t="s">
        <v>962</v>
      </c>
      <c r="F199" s="58" t="s">
        <v>284</v>
      </c>
      <c r="G199" s="61">
        <v>0</v>
      </c>
      <c r="H199" s="61">
        <v>0</v>
      </c>
      <c r="I199" s="61">
        <v>0</v>
      </c>
      <c r="J199" s="61">
        <v>1</v>
      </c>
      <c r="K199" s="61">
        <v>0</v>
      </c>
      <c r="L199" s="53">
        <v>9341</v>
      </c>
      <c r="M199" s="6">
        <v>314000</v>
      </c>
      <c r="N199" s="36">
        <v>0.2</v>
      </c>
      <c r="O199" s="41" t="s">
        <v>1132</v>
      </c>
      <c r="P199" s="33" t="s">
        <v>25</v>
      </c>
      <c r="Q199" s="85">
        <v>326600</v>
      </c>
      <c r="R199" s="85">
        <v>261280</v>
      </c>
      <c r="S199" s="90">
        <v>0.8</v>
      </c>
    </row>
    <row r="200" spans="1:19" x14ac:dyDescent="0.2">
      <c r="A200" s="1"/>
      <c r="B200" s="60" t="s">
        <v>205</v>
      </c>
      <c r="C200" s="8" t="s">
        <v>686</v>
      </c>
      <c r="D200" s="60" t="s">
        <v>687</v>
      </c>
      <c r="E200" s="32" t="s">
        <v>933</v>
      </c>
      <c r="F200" s="60" t="s">
        <v>704</v>
      </c>
      <c r="G200" s="61">
        <v>0</v>
      </c>
      <c r="H200" s="61">
        <v>1</v>
      </c>
      <c r="I200" s="61">
        <v>0</v>
      </c>
      <c r="J200" s="61">
        <v>0</v>
      </c>
      <c r="K200" s="61">
        <v>0</v>
      </c>
      <c r="L200" s="53">
        <v>8260</v>
      </c>
      <c r="M200" s="10">
        <v>22148</v>
      </c>
      <c r="N200" s="20">
        <v>0.11</v>
      </c>
      <c r="O200" s="41" t="s">
        <v>1132</v>
      </c>
      <c r="P200" s="33" t="s">
        <v>11</v>
      </c>
      <c r="Q200" s="82">
        <v>25000</v>
      </c>
      <c r="R200" s="82">
        <v>20000</v>
      </c>
      <c r="S200" s="90">
        <v>0.8</v>
      </c>
    </row>
    <row r="201" spans="1:19" x14ac:dyDescent="0.2">
      <c r="A201" s="1"/>
      <c r="B201" s="60" t="s">
        <v>205</v>
      </c>
      <c r="C201" s="8" t="s">
        <v>686</v>
      </c>
      <c r="D201" s="60" t="s">
        <v>687</v>
      </c>
      <c r="E201" s="32" t="s">
        <v>1006</v>
      </c>
      <c r="F201" s="60" t="s">
        <v>705</v>
      </c>
      <c r="G201" s="61">
        <v>0</v>
      </c>
      <c r="H201" s="61">
        <v>1</v>
      </c>
      <c r="I201" s="61">
        <v>0</v>
      </c>
      <c r="J201" s="61">
        <v>0</v>
      </c>
      <c r="K201" s="61">
        <v>0</v>
      </c>
      <c r="L201" s="53">
        <v>6711</v>
      </c>
      <c r="M201" s="10">
        <v>4707</v>
      </c>
      <c r="N201" s="20">
        <v>0.19</v>
      </c>
      <c r="O201" s="41" t="s">
        <v>1132</v>
      </c>
      <c r="P201" s="34" t="s">
        <v>454</v>
      </c>
      <c r="Q201" s="82">
        <v>83333</v>
      </c>
      <c r="R201" s="82">
        <v>66667</v>
      </c>
      <c r="S201" s="90">
        <v>0.8000072000288001</v>
      </c>
    </row>
    <row r="202" spans="1:19" x14ac:dyDescent="0.2">
      <c r="A202" s="1"/>
      <c r="B202" s="60" t="s">
        <v>205</v>
      </c>
      <c r="C202" s="8" t="s">
        <v>686</v>
      </c>
      <c r="D202" s="60" t="s">
        <v>687</v>
      </c>
      <c r="E202" s="32" t="s">
        <v>933</v>
      </c>
      <c r="F202" s="60" t="s">
        <v>706</v>
      </c>
      <c r="G202" s="61">
        <v>0</v>
      </c>
      <c r="H202" s="61">
        <v>1</v>
      </c>
      <c r="I202" s="61">
        <v>0</v>
      </c>
      <c r="J202" s="61">
        <v>0</v>
      </c>
      <c r="K202" s="61">
        <v>0</v>
      </c>
      <c r="L202" s="53">
        <v>5218</v>
      </c>
      <c r="M202" s="10">
        <v>3825</v>
      </c>
      <c r="N202" s="20">
        <v>7.0000000000000007E-2</v>
      </c>
      <c r="O202" s="41" t="s">
        <v>1132</v>
      </c>
      <c r="P202" s="33" t="s">
        <v>11</v>
      </c>
      <c r="Q202" s="82">
        <v>33333</v>
      </c>
      <c r="R202" s="82">
        <v>26666</v>
      </c>
      <c r="S202" s="90">
        <v>0.7999879998799988</v>
      </c>
    </row>
    <row r="203" spans="1:19" x14ac:dyDescent="0.2">
      <c r="A203" s="1"/>
      <c r="B203" s="60" t="s">
        <v>205</v>
      </c>
      <c r="C203" s="8" t="s">
        <v>686</v>
      </c>
      <c r="D203" s="60" t="s">
        <v>687</v>
      </c>
      <c r="E203" s="32" t="s">
        <v>933</v>
      </c>
      <c r="F203" s="60" t="s">
        <v>703</v>
      </c>
      <c r="G203" s="61">
        <v>0</v>
      </c>
      <c r="H203" s="61">
        <v>1</v>
      </c>
      <c r="I203" s="61">
        <v>0</v>
      </c>
      <c r="J203" s="61">
        <v>0</v>
      </c>
      <c r="K203" s="61">
        <v>0</v>
      </c>
      <c r="L203" s="53">
        <v>9313</v>
      </c>
      <c r="M203" s="10">
        <v>7430</v>
      </c>
      <c r="N203" s="20">
        <v>0.35</v>
      </c>
      <c r="O203" s="41" t="s">
        <v>1132</v>
      </c>
      <c r="P203" s="33" t="s">
        <v>11</v>
      </c>
      <c r="Q203" s="82">
        <v>25000</v>
      </c>
      <c r="R203" s="82">
        <v>20000</v>
      </c>
      <c r="S203" s="90">
        <v>0.8</v>
      </c>
    </row>
    <row r="204" spans="1:19" x14ac:dyDescent="0.2">
      <c r="A204" s="1"/>
      <c r="B204" s="60" t="s">
        <v>85</v>
      </c>
      <c r="C204" s="8" t="s">
        <v>86</v>
      </c>
      <c r="D204" s="60" t="s">
        <v>381</v>
      </c>
      <c r="E204" s="32" t="s">
        <v>448</v>
      </c>
      <c r="F204" s="60" t="s">
        <v>383</v>
      </c>
      <c r="G204" s="61">
        <v>0</v>
      </c>
      <c r="H204" s="61">
        <v>0</v>
      </c>
      <c r="I204" s="61">
        <v>0</v>
      </c>
      <c r="J204" s="61">
        <v>1</v>
      </c>
      <c r="K204" s="61">
        <v>0</v>
      </c>
      <c r="L204" s="53">
        <v>280590</v>
      </c>
      <c r="M204" s="10" t="s">
        <v>9</v>
      </c>
      <c r="N204" s="20">
        <v>0.18</v>
      </c>
      <c r="O204" s="41" t="s">
        <v>1132</v>
      </c>
      <c r="P204" s="34" t="s">
        <v>25</v>
      </c>
      <c r="Q204" s="82">
        <v>1670000</v>
      </c>
      <c r="R204" s="82">
        <v>1002000</v>
      </c>
      <c r="S204" s="90">
        <v>0.6</v>
      </c>
    </row>
    <row r="205" spans="1:19" x14ac:dyDescent="0.2">
      <c r="A205" s="1"/>
      <c r="B205" s="60" t="s">
        <v>85</v>
      </c>
      <c r="C205" s="8" t="s">
        <v>86</v>
      </c>
      <c r="D205" s="60" t="s">
        <v>381</v>
      </c>
      <c r="E205" s="32" t="s">
        <v>448</v>
      </c>
      <c r="F205" s="60" t="s">
        <v>382</v>
      </c>
      <c r="G205" s="61">
        <v>0</v>
      </c>
      <c r="H205" s="61">
        <v>1</v>
      </c>
      <c r="I205" s="61">
        <v>0</v>
      </c>
      <c r="J205" s="61">
        <v>0</v>
      </c>
      <c r="K205" s="61">
        <v>0</v>
      </c>
      <c r="L205" s="53">
        <v>82000</v>
      </c>
      <c r="M205" s="10" t="s">
        <v>9</v>
      </c>
      <c r="N205" s="20">
        <v>0.05</v>
      </c>
      <c r="O205" s="41" t="s">
        <v>1132</v>
      </c>
      <c r="P205" s="34" t="s">
        <v>25</v>
      </c>
      <c r="Q205" s="82">
        <v>300000</v>
      </c>
      <c r="R205" s="82">
        <v>180000</v>
      </c>
      <c r="S205" s="90">
        <v>0.6</v>
      </c>
    </row>
    <row r="206" spans="1:19" x14ac:dyDescent="0.2">
      <c r="A206" s="1"/>
      <c r="B206" s="60" t="s">
        <v>205</v>
      </c>
      <c r="C206" s="8" t="s">
        <v>686</v>
      </c>
      <c r="D206" s="60" t="s">
        <v>687</v>
      </c>
      <c r="E206" s="32" t="s">
        <v>448</v>
      </c>
      <c r="F206" s="60" t="s">
        <v>715</v>
      </c>
      <c r="G206" s="61">
        <v>0</v>
      </c>
      <c r="H206" s="61">
        <v>0</v>
      </c>
      <c r="I206" s="61">
        <v>0</v>
      </c>
      <c r="J206" s="61">
        <v>0</v>
      </c>
      <c r="K206" s="61">
        <v>1</v>
      </c>
      <c r="L206" s="53" t="s">
        <v>9</v>
      </c>
      <c r="M206" s="10" t="s">
        <v>9</v>
      </c>
      <c r="N206" s="20" t="s">
        <v>9</v>
      </c>
      <c r="O206" s="41" t="s">
        <v>1132</v>
      </c>
      <c r="P206" s="33" t="s">
        <v>11</v>
      </c>
      <c r="Q206" s="82">
        <v>100000</v>
      </c>
      <c r="R206" s="82">
        <v>50000</v>
      </c>
      <c r="S206" s="90">
        <v>0.5</v>
      </c>
    </row>
    <row r="207" spans="1:19" x14ac:dyDescent="0.2">
      <c r="A207" s="1"/>
      <c r="B207" s="60" t="s">
        <v>133</v>
      </c>
      <c r="C207" s="4" t="s">
        <v>134</v>
      </c>
      <c r="D207" s="58" t="s">
        <v>566</v>
      </c>
      <c r="E207" s="31" t="s">
        <v>9</v>
      </c>
      <c r="F207" s="58" t="s">
        <v>577</v>
      </c>
      <c r="G207" s="61">
        <v>1</v>
      </c>
      <c r="H207" s="61">
        <v>0</v>
      </c>
      <c r="I207" s="61">
        <v>0</v>
      </c>
      <c r="J207" s="61">
        <v>1</v>
      </c>
      <c r="K207" s="61">
        <v>0</v>
      </c>
      <c r="L207" s="53" t="s">
        <v>9</v>
      </c>
      <c r="M207" s="10" t="s">
        <v>9</v>
      </c>
      <c r="N207" s="20" t="s">
        <v>9</v>
      </c>
      <c r="O207" s="41" t="s">
        <v>1132</v>
      </c>
      <c r="P207" s="7" t="s">
        <v>25</v>
      </c>
      <c r="Q207" s="80">
        <v>350000</v>
      </c>
      <c r="R207" s="80">
        <v>280000</v>
      </c>
      <c r="S207" s="90">
        <v>0.8</v>
      </c>
    </row>
    <row r="208" spans="1:19" x14ac:dyDescent="0.2">
      <c r="A208" s="1"/>
      <c r="B208" s="60" t="s">
        <v>133</v>
      </c>
      <c r="C208" s="4" t="s">
        <v>134</v>
      </c>
      <c r="D208" s="58" t="s">
        <v>566</v>
      </c>
      <c r="E208" s="31" t="s">
        <v>9</v>
      </c>
      <c r="F208" s="58" t="s">
        <v>575</v>
      </c>
      <c r="G208" s="61">
        <v>1</v>
      </c>
      <c r="H208" s="61">
        <v>0</v>
      </c>
      <c r="I208" s="61">
        <v>0</v>
      </c>
      <c r="J208" s="61">
        <v>1</v>
      </c>
      <c r="K208" s="61">
        <v>0</v>
      </c>
      <c r="L208" s="53">
        <v>15319</v>
      </c>
      <c r="M208" s="6">
        <v>566900</v>
      </c>
      <c r="N208" s="16">
        <v>0.3</v>
      </c>
      <c r="O208" s="41" t="s">
        <v>1132</v>
      </c>
      <c r="P208" s="33" t="s">
        <v>25</v>
      </c>
      <c r="Q208" s="80">
        <v>208819.55</v>
      </c>
      <c r="R208" s="80">
        <v>123401.1</v>
      </c>
      <c r="S208" s="90">
        <v>0.59094610633918143</v>
      </c>
    </row>
    <row r="209" spans="1:19" x14ac:dyDescent="0.2">
      <c r="A209" s="1"/>
      <c r="B209" s="60" t="s">
        <v>85</v>
      </c>
      <c r="C209" s="8" t="s">
        <v>86</v>
      </c>
      <c r="D209" s="60" t="s">
        <v>418</v>
      </c>
      <c r="E209" s="32" t="s">
        <v>448</v>
      </c>
      <c r="F209" s="60" t="s">
        <v>419</v>
      </c>
      <c r="G209" s="61">
        <v>0</v>
      </c>
      <c r="H209" s="61">
        <v>1</v>
      </c>
      <c r="I209" s="61">
        <v>0</v>
      </c>
      <c r="J209" s="61">
        <v>0</v>
      </c>
      <c r="K209" s="61">
        <v>0</v>
      </c>
      <c r="L209" s="53">
        <v>5000</v>
      </c>
      <c r="M209" s="10" t="s">
        <v>9</v>
      </c>
      <c r="N209" s="20">
        <v>0.05</v>
      </c>
      <c r="O209" s="41" t="s">
        <v>1132</v>
      </c>
      <c r="P209" s="33" t="s">
        <v>11</v>
      </c>
      <c r="Q209" s="82">
        <v>165997.17000000001</v>
      </c>
      <c r="R209" s="82">
        <v>94004.197371000002</v>
      </c>
      <c r="S209" s="90">
        <v>0.56629999999999991</v>
      </c>
    </row>
    <row r="210" spans="1:19" x14ac:dyDescent="0.2">
      <c r="A210" s="1"/>
      <c r="B210" s="60" t="s">
        <v>85</v>
      </c>
      <c r="C210" s="8" t="s">
        <v>86</v>
      </c>
      <c r="D210" s="60" t="s">
        <v>399</v>
      </c>
      <c r="E210" s="32" t="s">
        <v>1065</v>
      </c>
      <c r="F210" s="60" t="s">
        <v>400</v>
      </c>
      <c r="G210" s="61">
        <v>0</v>
      </c>
      <c r="H210" s="61">
        <v>1</v>
      </c>
      <c r="I210" s="61">
        <v>0</v>
      </c>
      <c r="J210" s="61">
        <v>0</v>
      </c>
      <c r="K210" s="61">
        <v>0</v>
      </c>
      <c r="L210" s="53">
        <v>4967</v>
      </c>
      <c r="M210" s="10" t="s">
        <v>9</v>
      </c>
      <c r="N210" s="20" t="s">
        <v>9</v>
      </c>
      <c r="O210" s="41" t="s">
        <v>1132</v>
      </c>
      <c r="P210" s="34" t="s">
        <v>25</v>
      </c>
      <c r="Q210" s="82">
        <v>243558.77</v>
      </c>
      <c r="R210" s="82">
        <v>137927.33145100001</v>
      </c>
      <c r="S210" s="90">
        <v>0.56630000000000003</v>
      </c>
    </row>
    <row r="211" spans="1:19" x14ac:dyDescent="0.2">
      <c r="A211" s="1"/>
      <c r="B211" s="65" t="s">
        <v>146</v>
      </c>
      <c r="C211" s="9" t="s">
        <v>160</v>
      </c>
      <c r="D211" s="58" t="s">
        <v>652</v>
      </c>
      <c r="E211" s="31" t="s">
        <v>9</v>
      </c>
      <c r="F211" s="58" t="s">
        <v>657</v>
      </c>
      <c r="G211" s="61">
        <v>0</v>
      </c>
      <c r="H211" s="61">
        <v>0</v>
      </c>
      <c r="I211" s="61">
        <v>1</v>
      </c>
      <c r="J211" s="61">
        <v>0</v>
      </c>
      <c r="K211" s="61">
        <v>0</v>
      </c>
      <c r="L211" s="53" t="s">
        <v>9</v>
      </c>
      <c r="M211" s="10" t="s">
        <v>9</v>
      </c>
      <c r="N211" s="20" t="s">
        <v>9</v>
      </c>
      <c r="O211" s="41" t="s">
        <v>1132</v>
      </c>
      <c r="P211" s="33" t="s">
        <v>11</v>
      </c>
      <c r="Q211" s="80">
        <v>180000</v>
      </c>
      <c r="R211" s="80">
        <v>100000</v>
      </c>
      <c r="S211" s="90">
        <v>0.55555555555555558</v>
      </c>
    </row>
    <row r="212" spans="1:19" x14ac:dyDescent="0.2">
      <c r="A212" s="1"/>
      <c r="B212" s="58" t="s">
        <v>16</v>
      </c>
      <c r="C212" s="9" t="s">
        <v>17</v>
      </c>
      <c r="D212" s="58" t="s">
        <v>223</v>
      </c>
      <c r="E212" s="32" t="s">
        <v>19</v>
      </c>
      <c r="F212" s="58" t="s">
        <v>229</v>
      </c>
      <c r="G212" s="61">
        <v>1</v>
      </c>
      <c r="H212" s="61">
        <v>0</v>
      </c>
      <c r="I212" s="61">
        <v>0</v>
      </c>
      <c r="J212" s="61">
        <v>0</v>
      </c>
      <c r="K212" s="61">
        <v>0</v>
      </c>
      <c r="L212" s="53">
        <v>3070</v>
      </c>
      <c r="M212" s="10" t="s">
        <v>9</v>
      </c>
      <c r="N212" s="36">
        <v>0.3</v>
      </c>
      <c r="O212" s="41" t="s">
        <v>10</v>
      </c>
      <c r="P212" s="33" t="s">
        <v>25</v>
      </c>
      <c r="Q212" s="84">
        <v>130000</v>
      </c>
      <c r="R212" s="84">
        <v>100381</v>
      </c>
      <c r="S212" s="90">
        <v>0.77216153846153845</v>
      </c>
    </row>
    <row r="213" spans="1:19" x14ac:dyDescent="0.2">
      <c r="A213" s="1"/>
      <c r="B213" s="60" t="s">
        <v>171</v>
      </c>
      <c r="C213" s="8" t="s">
        <v>173</v>
      </c>
      <c r="D213" s="60" t="s">
        <v>813</v>
      </c>
      <c r="E213" s="31" t="s">
        <v>9</v>
      </c>
      <c r="F213" s="60" t="s">
        <v>836</v>
      </c>
      <c r="G213" s="61">
        <v>1</v>
      </c>
      <c r="H213" s="61">
        <v>0</v>
      </c>
      <c r="I213" s="61">
        <v>0</v>
      </c>
      <c r="J213" s="61">
        <v>0</v>
      </c>
      <c r="K213" s="61">
        <v>0</v>
      </c>
      <c r="L213" s="53">
        <v>109602</v>
      </c>
      <c r="M213" s="10" t="s">
        <v>9</v>
      </c>
      <c r="N213" s="20" t="s">
        <v>9</v>
      </c>
      <c r="O213" s="41" t="s">
        <v>1132</v>
      </c>
      <c r="P213" s="33" t="s">
        <v>11</v>
      </c>
      <c r="Q213" s="82">
        <v>673600</v>
      </c>
      <c r="R213" s="82">
        <v>436200</v>
      </c>
      <c r="S213" s="90">
        <v>0.6475653206650831</v>
      </c>
    </row>
    <row r="214" spans="1:19" x14ac:dyDescent="0.2">
      <c r="A214" s="1"/>
      <c r="B214" s="60" t="s">
        <v>171</v>
      </c>
      <c r="C214" s="8" t="s">
        <v>173</v>
      </c>
      <c r="D214" s="60" t="s">
        <v>813</v>
      </c>
      <c r="E214" s="31" t="s">
        <v>9</v>
      </c>
      <c r="F214" s="60" t="s">
        <v>837</v>
      </c>
      <c r="G214" s="61">
        <v>1</v>
      </c>
      <c r="H214" s="61">
        <v>0</v>
      </c>
      <c r="I214" s="61">
        <v>0</v>
      </c>
      <c r="J214" s="61">
        <v>0</v>
      </c>
      <c r="K214" s="61">
        <v>0</v>
      </c>
      <c r="L214" s="53" t="s">
        <v>9</v>
      </c>
      <c r="M214" s="10" t="s">
        <v>9</v>
      </c>
      <c r="N214" s="20" t="s">
        <v>9</v>
      </c>
      <c r="O214" s="41" t="s">
        <v>1132</v>
      </c>
      <c r="P214" s="34" t="s">
        <v>25</v>
      </c>
      <c r="Q214" s="82">
        <v>2000000</v>
      </c>
      <c r="R214" s="82">
        <v>1367463</v>
      </c>
      <c r="S214" s="90">
        <v>0.68373150000000005</v>
      </c>
    </row>
    <row r="215" spans="1:19" x14ac:dyDescent="0.2">
      <c r="A215" s="1"/>
      <c r="B215" s="60" t="s">
        <v>75</v>
      </c>
      <c r="C215" s="21" t="s">
        <v>77</v>
      </c>
      <c r="D215" s="60" t="s">
        <v>369</v>
      </c>
      <c r="E215" s="31" t="s">
        <v>9</v>
      </c>
      <c r="F215" s="60" t="s">
        <v>371</v>
      </c>
      <c r="G215" s="61">
        <v>0</v>
      </c>
      <c r="H215" s="61">
        <v>0</v>
      </c>
      <c r="I215" s="61">
        <v>0</v>
      </c>
      <c r="J215" s="61">
        <v>1</v>
      </c>
      <c r="K215" s="61">
        <v>0</v>
      </c>
      <c r="L215" s="53">
        <v>62624</v>
      </c>
      <c r="M215" s="10">
        <v>696573</v>
      </c>
      <c r="N215" s="40">
        <v>0.11</v>
      </c>
      <c r="O215" s="41" t="s">
        <v>1132</v>
      </c>
      <c r="P215" s="34" t="s">
        <v>25</v>
      </c>
      <c r="Q215" s="82">
        <v>2244600</v>
      </c>
      <c r="R215" s="82">
        <v>1795680</v>
      </c>
      <c r="S215" s="90">
        <v>0.8</v>
      </c>
    </row>
    <row r="216" spans="1:19" x14ac:dyDescent="0.2">
      <c r="A216" s="1"/>
      <c r="B216" s="60" t="s">
        <v>75</v>
      </c>
      <c r="C216" s="21" t="s">
        <v>77</v>
      </c>
      <c r="D216" s="60" t="s">
        <v>369</v>
      </c>
      <c r="E216" s="32" t="s">
        <v>448</v>
      </c>
      <c r="F216" s="60" t="s">
        <v>370</v>
      </c>
      <c r="G216" s="61">
        <v>1</v>
      </c>
      <c r="H216" s="61">
        <v>0</v>
      </c>
      <c r="I216" s="61">
        <v>0</v>
      </c>
      <c r="J216" s="61">
        <v>0</v>
      </c>
      <c r="K216" s="61">
        <v>0</v>
      </c>
      <c r="L216" s="53">
        <v>78582</v>
      </c>
      <c r="M216" s="10">
        <v>1383426</v>
      </c>
      <c r="N216" s="40">
        <v>0.69</v>
      </c>
      <c r="O216" s="41" t="s">
        <v>1132</v>
      </c>
      <c r="P216" s="34" t="s">
        <v>25</v>
      </c>
      <c r="Q216" s="82">
        <v>895171</v>
      </c>
      <c r="R216" s="82">
        <v>716137</v>
      </c>
      <c r="S216" s="90">
        <v>0.80000022342099997</v>
      </c>
    </row>
    <row r="217" spans="1:19" x14ac:dyDescent="0.2">
      <c r="A217" s="1"/>
      <c r="B217" s="60" t="s">
        <v>85</v>
      </c>
      <c r="C217" s="8" t="s">
        <v>86</v>
      </c>
      <c r="D217" s="60" t="s">
        <v>389</v>
      </c>
      <c r="E217" s="32" t="s">
        <v>961</v>
      </c>
      <c r="F217" s="60" t="s">
        <v>390</v>
      </c>
      <c r="G217" s="61">
        <v>1</v>
      </c>
      <c r="H217" s="61">
        <v>0</v>
      </c>
      <c r="I217" s="61">
        <v>0</v>
      </c>
      <c r="J217" s="61">
        <v>0</v>
      </c>
      <c r="K217" s="61">
        <v>0</v>
      </c>
      <c r="L217" s="53">
        <v>4896</v>
      </c>
      <c r="M217" s="10" t="s">
        <v>9</v>
      </c>
      <c r="N217" s="20">
        <v>0.12</v>
      </c>
      <c r="O217" s="41" t="s">
        <v>1132</v>
      </c>
      <c r="P217" s="34" t="s">
        <v>25</v>
      </c>
      <c r="Q217" s="82">
        <v>50000</v>
      </c>
      <c r="R217" s="82">
        <v>28315</v>
      </c>
      <c r="S217" s="90">
        <v>0.56630000000000003</v>
      </c>
    </row>
    <row r="218" spans="1:19" x14ac:dyDescent="0.2">
      <c r="A218" s="1"/>
      <c r="B218" s="60" t="s">
        <v>171</v>
      </c>
      <c r="C218" s="8" t="s">
        <v>173</v>
      </c>
      <c r="D218" s="60" t="s">
        <v>813</v>
      </c>
      <c r="E218" s="62" t="s">
        <v>944</v>
      </c>
      <c r="F218" s="60" t="s">
        <v>838</v>
      </c>
      <c r="G218" s="61">
        <v>0</v>
      </c>
      <c r="H218" s="61">
        <v>0</v>
      </c>
      <c r="I218" s="61">
        <v>0</v>
      </c>
      <c r="J218" s="61">
        <v>1</v>
      </c>
      <c r="K218" s="61">
        <v>0</v>
      </c>
      <c r="L218" s="53">
        <v>2211</v>
      </c>
      <c r="M218" s="10">
        <v>43083</v>
      </c>
      <c r="N218" s="20">
        <v>0.24</v>
      </c>
      <c r="O218" s="41" t="s">
        <v>1132</v>
      </c>
      <c r="P218" s="33" t="s">
        <v>11</v>
      </c>
      <c r="Q218" s="82">
        <v>172145</v>
      </c>
      <c r="R218" s="82">
        <v>103287</v>
      </c>
      <c r="S218" s="90">
        <v>0.6</v>
      </c>
    </row>
    <row r="219" spans="1:19" x14ac:dyDescent="0.2">
      <c r="A219" s="1"/>
      <c r="B219" s="60" t="s">
        <v>171</v>
      </c>
      <c r="C219" s="8" t="s">
        <v>173</v>
      </c>
      <c r="D219" s="60" t="s">
        <v>813</v>
      </c>
      <c r="E219" s="31" t="s">
        <v>9</v>
      </c>
      <c r="F219" s="60" t="s">
        <v>839</v>
      </c>
      <c r="G219" s="61">
        <v>0</v>
      </c>
      <c r="H219" s="61">
        <v>0</v>
      </c>
      <c r="I219" s="61">
        <v>0</v>
      </c>
      <c r="J219" s="61">
        <v>1</v>
      </c>
      <c r="K219" s="61">
        <v>0</v>
      </c>
      <c r="L219" s="53">
        <v>1473</v>
      </c>
      <c r="M219" s="10" t="s">
        <v>9</v>
      </c>
      <c r="N219" s="20" t="s">
        <v>9</v>
      </c>
      <c r="O219" s="41" t="s">
        <v>1132</v>
      </c>
      <c r="P219" s="33" t="s">
        <v>11</v>
      </c>
      <c r="Q219" s="82">
        <v>102000</v>
      </c>
      <c r="R219" s="82">
        <v>61200</v>
      </c>
      <c r="S219" s="90">
        <v>0.6</v>
      </c>
    </row>
    <row r="220" spans="1:19" x14ac:dyDescent="0.2">
      <c r="A220" s="1"/>
      <c r="B220" s="60" t="s">
        <v>85</v>
      </c>
      <c r="C220" s="8" t="s">
        <v>86</v>
      </c>
      <c r="D220" s="60" t="s">
        <v>428</v>
      </c>
      <c r="E220" s="32" t="s">
        <v>919</v>
      </c>
      <c r="F220" s="60" t="s">
        <v>429</v>
      </c>
      <c r="G220" s="61">
        <v>0</v>
      </c>
      <c r="H220" s="61">
        <v>0</v>
      </c>
      <c r="I220" s="61">
        <v>0</v>
      </c>
      <c r="J220" s="61">
        <v>1</v>
      </c>
      <c r="K220" s="61">
        <v>0</v>
      </c>
      <c r="L220" s="53">
        <v>1200</v>
      </c>
      <c r="M220" s="10" t="s">
        <v>9</v>
      </c>
      <c r="N220" s="20">
        <v>0.1</v>
      </c>
      <c r="O220" s="41" t="s">
        <v>1132</v>
      </c>
      <c r="P220" s="33" t="s">
        <v>11</v>
      </c>
      <c r="Q220" s="82">
        <v>120000</v>
      </c>
      <c r="R220" s="82">
        <v>67956</v>
      </c>
      <c r="S220" s="90">
        <v>0.56630000000000003</v>
      </c>
    </row>
    <row r="221" spans="1:19" x14ac:dyDescent="0.2">
      <c r="A221" s="1"/>
      <c r="B221" s="65" t="s">
        <v>98</v>
      </c>
      <c r="C221" s="13" t="s">
        <v>109</v>
      </c>
      <c r="D221" s="59" t="s">
        <v>522</v>
      </c>
      <c r="E221" s="31" t="s">
        <v>9</v>
      </c>
      <c r="F221" s="59" t="s">
        <v>526</v>
      </c>
      <c r="G221" s="61">
        <v>0</v>
      </c>
      <c r="H221" s="61">
        <v>0</v>
      </c>
      <c r="I221" s="61">
        <v>0</v>
      </c>
      <c r="J221" s="61">
        <v>1</v>
      </c>
      <c r="K221" s="61">
        <v>0</v>
      </c>
      <c r="L221" s="53">
        <v>12574</v>
      </c>
      <c r="M221" s="14">
        <v>573063</v>
      </c>
      <c r="N221" s="24">
        <v>0.29649999999999999</v>
      </c>
      <c r="O221" s="41" t="s">
        <v>1132</v>
      </c>
      <c r="P221" s="33" t="s">
        <v>11</v>
      </c>
      <c r="Q221" s="81">
        <v>750000</v>
      </c>
      <c r="R221" s="81">
        <v>345000</v>
      </c>
      <c r="S221" s="90">
        <v>0.46</v>
      </c>
    </row>
    <row r="222" spans="1:19" x14ac:dyDescent="0.2">
      <c r="A222" s="1"/>
      <c r="B222" s="60" t="s">
        <v>28</v>
      </c>
      <c r="C222" s="9" t="s">
        <v>29</v>
      </c>
      <c r="D222" s="58" t="s">
        <v>279</v>
      </c>
      <c r="E222" s="32" t="s">
        <v>1066</v>
      </c>
      <c r="F222" s="58" t="s">
        <v>281</v>
      </c>
      <c r="G222" s="61">
        <v>0</v>
      </c>
      <c r="H222" s="61">
        <v>1</v>
      </c>
      <c r="I222" s="61">
        <v>0</v>
      </c>
      <c r="J222" s="61">
        <v>0</v>
      </c>
      <c r="K222" s="61">
        <v>0</v>
      </c>
      <c r="L222" s="53">
        <v>5289</v>
      </c>
      <c r="M222" s="6">
        <v>128000</v>
      </c>
      <c r="N222" s="36">
        <v>0.2</v>
      </c>
      <c r="O222" s="41" t="s">
        <v>1132</v>
      </c>
      <c r="P222" s="33" t="s">
        <v>25</v>
      </c>
      <c r="Q222" s="85">
        <v>1201752</v>
      </c>
      <c r="R222" s="85">
        <v>741621</v>
      </c>
      <c r="S222" s="90">
        <v>0.61711650989555245</v>
      </c>
    </row>
    <row r="223" spans="1:19" x14ac:dyDescent="0.2">
      <c r="A223" s="1"/>
      <c r="B223" s="65" t="s">
        <v>146</v>
      </c>
      <c r="C223" s="9" t="s">
        <v>156</v>
      </c>
      <c r="D223" s="58" t="s">
        <v>594</v>
      </c>
      <c r="E223" s="32" t="s">
        <v>165</v>
      </c>
      <c r="F223" s="58" t="s">
        <v>599</v>
      </c>
      <c r="G223" s="61">
        <v>0</v>
      </c>
      <c r="H223" s="61">
        <v>0</v>
      </c>
      <c r="I223" s="61">
        <v>0</v>
      </c>
      <c r="J223" s="61">
        <v>1</v>
      </c>
      <c r="K223" s="61">
        <v>0</v>
      </c>
      <c r="L223" s="53">
        <v>6940</v>
      </c>
      <c r="M223" s="12">
        <v>34700</v>
      </c>
      <c r="N223" s="28">
        <v>3.8199999999999998E-2</v>
      </c>
      <c r="O223" s="41" t="s">
        <v>1132</v>
      </c>
      <c r="P223" s="33" t="s">
        <v>11</v>
      </c>
      <c r="Q223" s="85">
        <v>125272</v>
      </c>
      <c r="R223" s="85">
        <v>100217</v>
      </c>
      <c r="S223" s="90">
        <v>0.79999521042212152</v>
      </c>
    </row>
    <row r="224" spans="1:19" x14ac:dyDescent="0.2">
      <c r="A224" s="1"/>
      <c r="B224" s="65" t="s">
        <v>146</v>
      </c>
      <c r="C224" s="9" t="s">
        <v>156</v>
      </c>
      <c r="D224" s="58" t="s">
        <v>594</v>
      </c>
      <c r="E224" s="31" t="s">
        <v>9</v>
      </c>
      <c r="F224" s="58" t="s">
        <v>598</v>
      </c>
      <c r="G224" s="61">
        <v>0</v>
      </c>
      <c r="H224" s="61">
        <v>0</v>
      </c>
      <c r="I224" s="61">
        <v>0</v>
      </c>
      <c r="J224" s="61">
        <v>1</v>
      </c>
      <c r="K224" s="61">
        <v>0</v>
      </c>
      <c r="L224" s="53">
        <v>1237</v>
      </c>
      <c r="M224" s="12">
        <v>3216.2000000000003</v>
      </c>
      <c r="N224" s="22">
        <v>2.7900000000000001E-2</v>
      </c>
      <c r="O224" s="50" t="s">
        <v>10</v>
      </c>
      <c r="P224" s="41" t="s">
        <v>25</v>
      </c>
      <c r="Q224" s="85">
        <v>25709.33</v>
      </c>
      <c r="R224" s="85">
        <v>20567</v>
      </c>
      <c r="S224" s="90">
        <v>0.7999819520773197</v>
      </c>
    </row>
    <row r="225" spans="1:19" x14ac:dyDescent="0.2">
      <c r="A225" s="1"/>
      <c r="B225" s="66" t="s">
        <v>98</v>
      </c>
      <c r="C225" s="13" t="s">
        <v>107</v>
      </c>
      <c r="D225" s="59" t="s">
        <v>511</v>
      </c>
      <c r="E225" s="32" t="s">
        <v>448</v>
      </c>
      <c r="F225" s="59" t="s">
        <v>512</v>
      </c>
      <c r="G225" s="61">
        <v>0</v>
      </c>
      <c r="H225" s="61">
        <v>0</v>
      </c>
      <c r="I225" s="61">
        <v>1</v>
      </c>
      <c r="J225" s="61">
        <v>0</v>
      </c>
      <c r="K225" s="61">
        <v>0</v>
      </c>
      <c r="L225" s="53">
        <v>8817</v>
      </c>
      <c r="M225" s="14">
        <v>913869</v>
      </c>
      <c r="N225" s="24">
        <v>0.38090000000000002</v>
      </c>
      <c r="O225" s="50" t="s">
        <v>13</v>
      </c>
      <c r="P225" s="37" t="s">
        <v>25</v>
      </c>
      <c r="Q225" s="81">
        <v>3864941</v>
      </c>
      <c r="R225" s="81">
        <v>2756300</v>
      </c>
      <c r="S225" s="90">
        <v>0.71315448282392924</v>
      </c>
    </row>
    <row r="226" spans="1:19" x14ac:dyDescent="0.2">
      <c r="A226" s="1"/>
      <c r="B226" s="66" t="s">
        <v>98</v>
      </c>
      <c r="C226" s="13" t="s">
        <v>107</v>
      </c>
      <c r="D226" s="59" t="s">
        <v>511</v>
      </c>
      <c r="E226" s="32" t="s">
        <v>448</v>
      </c>
      <c r="F226" s="59" t="s">
        <v>513</v>
      </c>
      <c r="G226" s="61">
        <v>0</v>
      </c>
      <c r="H226" s="61">
        <v>0</v>
      </c>
      <c r="I226" s="61">
        <v>1</v>
      </c>
      <c r="J226" s="61">
        <v>0</v>
      </c>
      <c r="K226" s="61">
        <v>0</v>
      </c>
      <c r="L226" s="53">
        <v>13126</v>
      </c>
      <c r="M226" s="14">
        <v>1366368</v>
      </c>
      <c r="N226" s="24">
        <v>0.4</v>
      </c>
      <c r="O226" s="50" t="s">
        <v>13</v>
      </c>
      <c r="P226" s="37" t="s">
        <v>25</v>
      </c>
      <c r="Q226" s="81">
        <v>5119491</v>
      </c>
      <c r="R226" s="81">
        <v>3233409</v>
      </c>
      <c r="S226" s="90">
        <v>0.63158798403981964</v>
      </c>
    </row>
    <row r="227" spans="1:19" x14ac:dyDescent="0.2">
      <c r="A227" s="1"/>
      <c r="B227" s="66" t="s">
        <v>98</v>
      </c>
      <c r="C227" s="13" t="s">
        <v>99</v>
      </c>
      <c r="D227" s="59" t="s">
        <v>455</v>
      </c>
      <c r="E227" s="32" t="s">
        <v>1067</v>
      </c>
      <c r="F227" s="59" t="s">
        <v>480</v>
      </c>
      <c r="G227" s="61">
        <v>0</v>
      </c>
      <c r="H227" s="61">
        <v>1</v>
      </c>
      <c r="I227" s="61">
        <v>0</v>
      </c>
      <c r="J227" s="61">
        <v>0</v>
      </c>
      <c r="K227" s="61">
        <v>0</v>
      </c>
      <c r="L227" s="53">
        <v>294</v>
      </c>
      <c r="M227" s="14">
        <v>2199</v>
      </c>
      <c r="N227" s="24">
        <v>0.1</v>
      </c>
      <c r="O227" s="50" t="s">
        <v>10</v>
      </c>
      <c r="P227" s="33" t="s">
        <v>11</v>
      </c>
      <c r="Q227" s="81">
        <v>12500</v>
      </c>
      <c r="R227" s="81">
        <v>5000</v>
      </c>
      <c r="S227" s="90">
        <v>0.4</v>
      </c>
    </row>
    <row r="228" spans="1:19" x14ac:dyDescent="0.2">
      <c r="A228" s="1"/>
      <c r="B228" s="65" t="s">
        <v>146</v>
      </c>
      <c r="C228" s="9" t="s">
        <v>156</v>
      </c>
      <c r="D228" s="58" t="s">
        <v>594</v>
      </c>
      <c r="E228" s="31" t="s">
        <v>9</v>
      </c>
      <c r="F228" s="58" t="s">
        <v>610</v>
      </c>
      <c r="G228" s="61">
        <v>0</v>
      </c>
      <c r="H228" s="61">
        <v>1</v>
      </c>
      <c r="I228" s="61">
        <v>0</v>
      </c>
      <c r="J228" s="61">
        <v>0</v>
      </c>
      <c r="K228" s="61">
        <v>0</v>
      </c>
      <c r="L228" s="53">
        <v>10359</v>
      </c>
      <c r="M228" s="10" t="s">
        <v>9</v>
      </c>
      <c r="N228" s="20" t="s">
        <v>9</v>
      </c>
      <c r="O228" s="41" t="s">
        <v>13</v>
      </c>
      <c r="P228" s="41" t="s">
        <v>25</v>
      </c>
      <c r="Q228" s="85">
        <v>27707.61</v>
      </c>
      <c r="R228" s="85">
        <v>22166</v>
      </c>
      <c r="S228" s="90">
        <v>0.79999682397723948</v>
      </c>
    </row>
    <row r="229" spans="1:19" x14ac:dyDescent="0.2">
      <c r="A229" s="1"/>
      <c r="B229" s="65" t="s">
        <v>146</v>
      </c>
      <c r="C229" s="9" t="s">
        <v>156</v>
      </c>
      <c r="D229" s="58" t="s">
        <v>594</v>
      </c>
      <c r="E229" s="31" t="s">
        <v>9</v>
      </c>
      <c r="F229" s="58" t="s">
        <v>604</v>
      </c>
      <c r="G229" s="61">
        <v>0</v>
      </c>
      <c r="H229" s="61">
        <v>1</v>
      </c>
      <c r="I229" s="61">
        <v>0</v>
      </c>
      <c r="J229" s="61">
        <v>0</v>
      </c>
      <c r="K229" s="61">
        <v>0</v>
      </c>
      <c r="L229" s="53">
        <v>8289</v>
      </c>
      <c r="M229" s="10" t="s">
        <v>9</v>
      </c>
      <c r="N229" s="20" t="s">
        <v>9</v>
      </c>
      <c r="O229" s="41" t="s">
        <v>13</v>
      </c>
      <c r="P229" s="41" t="s">
        <v>25</v>
      </c>
      <c r="Q229" s="85">
        <v>20498</v>
      </c>
      <c r="R229" s="85">
        <v>16398</v>
      </c>
      <c r="S229" s="90">
        <v>0.79998048590106352</v>
      </c>
    </row>
    <row r="230" spans="1:19" x14ac:dyDescent="0.2">
      <c r="A230" s="1"/>
      <c r="B230" s="60" t="s">
        <v>205</v>
      </c>
      <c r="C230" s="8" t="s">
        <v>739</v>
      </c>
      <c r="D230" s="60" t="s">
        <v>740</v>
      </c>
      <c r="E230" s="32" t="s">
        <v>448</v>
      </c>
      <c r="F230" s="60" t="s">
        <v>742</v>
      </c>
      <c r="G230" s="61">
        <v>0</v>
      </c>
      <c r="H230" s="61">
        <v>1</v>
      </c>
      <c r="I230" s="61">
        <v>0</v>
      </c>
      <c r="J230" s="61">
        <v>1</v>
      </c>
      <c r="K230" s="61">
        <v>0</v>
      </c>
      <c r="L230" s="53">
        <v>2029</v>
      </c>
      <c r="M230" s="10" t="s">
        <v>9</v>
      </c>
      <c r="N230" s="20" t="s">
        <v>9</v>
      </c>
      <c r="O230" s="41" t="s">
        <v>1132</v>
      </c>
      <c r="P230" s="33" t="s">
        <v>11</v>
      </c>
      <c r="Q230" s="82">
        <v>2083402</v>
      </c>
      <c r="R230" s="82">
        <v>1041701</v>
      </c>
      <c r="S230" s="90">
        <v>0.5</v>
      </c>
    </row>
    <row r="231" spans="1:19" x14ac:dyDescent="0.2">
      <c r="A231" s="1"/>
      <c r="B231" s="60" t="s">
        <v>133</v>
      </c>
      <c r="C231" s="4" t="s">
        <v>135</v>
      </c>
      <c r="D231" s="58" t="s">
        <v>585</v>
      </c>
      <c r="E231" s="32" t="s">
        <v>448</v>
      </c>
      <c r="F231" s="58" t="s">
        <v>587</v>
      </c>
      <c r="G231" s="61">
        <v>0</v>
      </c>
      <c r="H231" s="61">
        <v>0</v>
      </c>
      <c r="I231" s="61">
        <v>0</v>
      </c>
      <c r="J231" s="61">
        <v>1</v>
      </c>
      <c r="K231" s="61">
        <v>0</v>
      </c>
      <c r="L231" s="53">
        <v>8110</v>
      </c>
      <c r="M231" s="6">
        <v>47000</v>
      </c>
      <c r="N231" s="16">
        <v>0.1</v>
      </c>
      <c r="O231" s="41" t="s">
        <v>1132</v>
      </c>
      <c r="P231" s="33" t="s">
        <v>25</v>
      </c>
      <c r="Q231" s="80">
        <v>1000000</v>
      </c>
      <c r="R231" s="80">
        <v>609750</v>
      </c>
      <c r="S231" s="90">
        <v>0.60975000000000001</v>
      </c>
    </row>
    <row r="232" spans="1:19" x14ac:dyDescent="0.2">
      <c r="A232" s="1"/>
      <c r="B232" s="60" t="s">
        <v>133</v>
      </c>
      <c r="C232" s="4" t="s">
        <v>135</v>
      </c>
      <c r="D232" s="58" t="s">
        <v>585</v>
      </c>
      <c r="E232" s="32" t="s">
        <v>448</v>
      </c>
      <c r="F232" s="58" t="s">
        <v>586</v>
      </c>
      <c r="G232" s="61">
        <v>0</v>
      </c>
      <c r="H232" s="61">
        <v>0</v>
      </c>
      <c r="I232" s="61">
        <v>0</v>
      </c>
      <c r="J232" s="61">
        <v>1</v>
      </c>
      <c r="K232" s="61">
        <v>0</v>
      </c>
      <c r="L232" s="53">
        <v>7721</v>
      </c>
      <c r="M232" s="6">
        <v>20500</v>
      </c>
      <c r="N232" s="16">
        <v>0.05</v>
      </c>
      <c r="O232" s="41" t="s">
        <v>1132</v>
      </c>
      <c r="P232" s="33" t="s">
        <v>25</v>
      </c>
      <c r="Q232" s="80">
        <v>833333</v>
      </c>
      <c r="R232" s="80">
        <v>562500</v>
      </c>
      <c r="S232" s="90">
        <v>0.67500027000010798</v>
      </c>
    </row>
    <row r="233" spans="1:19" x14ac:dyDescent="0.2">
      <c r="A233" s="1"/>
      <c r="B233" s="60" t="s">
        <v>133</v>
      </c>
      <c r="C233" s="9" t="s">
        <v>136</v>
      </c>
      <c r="D233" s="58" t="s">
        <v>579</v>
      </c>
      <c r="E233" s="32" t="s">
        <v>448</v>
      </c>
      <c r="F233" s="58" t="s">
        <v>582</v>
      </c>
      <c r="G233" s="61">
        <v>0</v>
      </c>
      <c r="H233" s="61">
        <v>0</v>
      </c>
      <c r="I233" s="61">
        <v>0</v>
      </c>
      <c r="J233" s="61">
        <v>1</v>
      </c>
      <c r="K233" s="61">
        <v>0</v>
      </c>
      <c r="L233" s="53">
        <v>3100</v>
      </c>
      <c r="M233" s="10" t="s">
        <v>9</v>
      </c>
      <c r="N233" s="35">
        <v>0.25</v>
      </c>
      <c r="O233" s="41" t="s">
        <v>1132</v>
      </c>
      <c r="P233" s="41" t="s">
        <v>25</v>
      </c>
      <c r="Q233" s="84">
        <v>2500000</v>
      </c>
      <c r="R233" s="84">
        <v>2000000</v>
      </c>
      <c r="S233" s="90">
        <v>0.8</v>
      </c>
    </row>
    <row r="234" spans="1:19" x14ac:dyDescent="0.2">
      <c r="A234" s="1"/>
      <c r="B234" s="65" t="s">
        <v>146</v>
      </c>
      <c r="C234" s="8" t="s">
        <v>148</v>
      </c>
      <c r="D234" s="60" t="s">
        <v>590</v>
      </c>
      <c r="E234" s="32" t="s">
        <v>448</v>
      </c>
      <c r="F234" s="60" t="s">
        <v>592</v>
      </c>
      <c r="G234" s="61">
        <v>0</v>
      </c>
      <c r="H234" s="61">
        <v>1</v>
      </c>
      <c r="I234" s="61">
        <v>0</v>
      </c>
      <c r="J234" s="61">
        <v>0</v>
      </c>
      <c r="K234" s="61">
        <v>0</v>
      </c>
      <c r="L234" s="53">
        <v>0</v>
      </c>
      <c r="M234" s="10" t="s">
        <v>9</v>
      </c>
      <c r="N234" s="20" t="s">
        <v>9</v>
      </c>
      <c r="O234" s="41" t="s">
        <v>1132</v>
      </c>
      <c r="P234" s="34" t="s">
        <v>25</v>
      </c>
      <c r="Q234" s="82">
        <v>2700000</v>
      </c>
      <c r="R234" s="82">
        <v>2000000</v>
      </c>
      <c r="S234" s="90">
        <v>0.7407407407407407</v>
      </c>
    </row>
    <row r="235" spans="1:19" x14ac:dyDescent="0.2">
      <c r="A235" s="1"/>
      <c r="B235" s="60" t="s">
        <v>23</v>
      </c>
      <c r="C235" s="8" t="s">
        <v>24</v>
      </c>
      <c r="D235" s="60" t="s">
        <v>234</v>
      </c>
      <c r="E235" s="31" t="s">
        <v>9</v>
      </c>
      <c r="F235" s="60" t="s">
        <v>236</v>
      </c>
      <c r="G235" s="61">
        <v>0</v>
      </c>
      <c r="H235" s="61">
        <v>1</v>
      </c>
      <c r="I235" s="61">
        <v>0</v>
      </c>
      <c r="J235" s="61">
        <v>0</v>
      </c>
      <c r="K235" s="61">
        <v>0</v>
      </c>
      <c r="L235" s="53" t="s">
        <v>9</v>
      </c>
      <c r="M235" s="10" t="s">
        <v>9</v>
      </c>
      <c r="N235" s="20" t="s">
        <v>9</v>
      </c>
      <c r="O235" s="41" t="s">
        <v>1132</v>
      </c>
      <c r="P235" s="33" t="s">
        <v>11</v>
      </c>
      <c r="Q235" s="82">
        <v>200000</v>
      </c>
      <c r="R235" s="82">
        <v>158551</v>
      </c>
      <c r="S235" s="90">
        <v>0.79275499999999999</v>
      </c>
    </row>
    <row r="236" spans="1:19" x14ac:dyDescent="0.2">
      <c r="A236" s="1"/>
      <c r="B236" s="60" t="s">
        <v>23</v>
      </c>
      <c r="C236" s="8" t="s">
        <v>24</v>
      </c>
      <c r="D236" s="60" t="s">
        <v>234</v>
      </c>
      <c r="E236" s="31" t="s">
        <v>9</v>
      </c>
      <c r="F236" s="60" t="s">
        <v>235</v>
      </c>
      <c r="G236" s="61">
        <v>0</v>
      </c>
      <c r="H236" s="61">
        <v>1</v>
      </c>
      <c r="I236" s="61">
        <v>0</v>
      </c>
      <c r="J236" s="61">
        <v>0</v>
      </c>
      <c r="K236" s="61">
        <v>0</v>
      </c>
      <c r="L236" s="53">
        <v>484</v>
      </c>
      <c r="M236" s="10" t="s">
        <v>9</v>
      </c>
      <c r="N236" s="78">
        <v>0.15</v>
      </c>
      <c r="O236" s="41" t="s">
        <v>1132</v>
      </c>
      <c r="P236" s="33" t="s">
        <v>11</v>
      </c>
      <c r="Q236" s="82">
        <v>558000</v>
      </c>
      <c r="R236" s="82">
        <v>400000</v>
      </c>
      <c r="S236" s="90">
        <v>0.71684587813620071</v>
      </c>
    </row>
    <row r="237" spans="1:19" x14ac:dyDescent="0.2">
      <c r="A237" s="1"/>
      <c r="B237" s="58" t="s">
        <v>54</v>
      </c>
      <c r="C237" s="9" t="s">
        <v>58</v>
      </c>
      <c r="D237" s="58" t="s">
        <v>310</v>
      </c>
      <c r="E237" s="32" t="s">
        <v>72</v>
      </c>
      <c r="F237" s="58" t="s">
        <v>313</v>
      </c>
      <c r="G237" s="61">
        <v>0</v>
      </c>
      <c r="H237" s="61">
        <v>0</v>
      </c>
      <c r="I237" s="61">
        <v>0</v>
      </c>
      <c r="J237" s="61">
        <v>1</v>
      </c>
      <c r="K237" s="61">
        <v>0</v>
      </c>
      <c r="L237" s="53">
        <v>44355</v>
      </c>
      <c r="M237" s="6">
        <v>44362</v>
      </c>
      <c r="N237" s="16">
        <v>0.1</v>
      </c>
      <c r="O237" s="41" t="s">
        <v>1132</v>
      </c>
      <c r="P237" s="33" t="s">
        <v>25</v>
      </c>
      <c r="Q237" s="84">
        <v>159300</v>
      </c>
      <c r="R237" s="84">
        <v>80112</v>
      </c>
      <c r="S237" s="90">
        <v>0.50290018832391714</v>
      </c>
    </row>
    <row r="238" spans="1:19" x14ac:dyDescent="0.2">
      <c r="A238" s="1"/>
      <c r="B238" s="60" t="s">
        <v>85</v>
      </c>
      <c r="C238" s="8" t="s">
        <v>86</v>
      </c>
      <c r="D238" s="60" t="s">
        <v>426</v>
      </c>
      <c r="E238" s="32" t="s">
        <v>961</v>
      </c>
      <c r="F238" s="60" t="s">
        <v>427</v>
      </c>
      <c r="G238" s="61">
        <v>0</v>
      </c>
      <c r="H238" s="61">
        <v>0</v>
      </c>
      <c r="I238" s="61">
        <v>0</v>
      </c>
      <c r="J238" s="61">
        <v>0</v>
      </c>
      <c r="K238" s="61">
        <v>1</v>
      </c>
      <c r="L238" s="53">
        <v>1812</v>
      </c>
      <c r="M238" s="10" t="s">
        <v>9</v>
      </c>
      <c r="N238" s="20" t="s">
        <v>9</v>
      </c>
      <c r="O238" s="41" t="s">
        <v>1132</v>
      </c>
      <c r="P238" s="34" t="s">
        <v>25</v>
      </c>
      <c r="Q238" s="82">
        <v>10159</v>
      </c>
      <c r="R238" s="82">
        <v>5753.0416999999998</v>
      </c>
      <c r="S238" s="90">
        <v>0.56630000000000003</v>
      </c>
    </row>
    <row r="239" spans="1:19" x14ac:dyDescent="0.2">
      <c r="A239" s="1"/>
      <c r="B239" s="60" t="s">
        <v>205</v>
      </c>
      <c r="C239" s="8" t="s">
        <v>734</v>
      </c>
      <c r="D239" s="60" t="s">
        <v>735</v>
      </c>
      <c r="E239" s="31" t="s">
        <v>9</v>
      </c>
      <c r="F239" s="60" t="s">
        <v>738</v>
      </c>
      <c r="G239" s="61">
        <v>0</v>
      </c>
      <c r="H239" s="61">
        <v>0</v>
      </c>
      <c r="I239" s="61">
        <v>0</v>
      </c>
      <c r="J239" s="61">
        <v>1</v>
      </c>
      <c r="K239" s="61">
        <v>0</v>
      </c>
      <c r="L239" s="53">
        <v>810</v>
      </c>
      <c r="M239" s="10">
        <v>143</v>
      </c>
      <c r="N239" s="20">
        <v>0.14000000000000001</v>
      </c>
      <c r="O239" s="50" t="s">
        <v>10</v>
      </c>
      <c r="P239" s="33" t="s">
        <v>11</v>
      </c>
      <c r="Q239" s="82">
        <v>27115</v>
      </c>
      <c r="R239" s="82">
        <v>21692</v>
      </c>
      <c r="S239" s="90">
        <v>0.8</v>
      </c>
    </row>
    <row r="240" spans="1:19" x14ac:dyDescent="0.2">
      <c r="A240" s="1"/>
      <c r="B240" s="60" t="s">
        <v>192</v>
      </c>
      <c r="C240" s="8" t="s">
        <v>196</v>
      </c>
      <c r="D240" s="60" t="s">
        <v>907</v>
      </c>
      <c r="E240" s="31" t="s">
        <v>9</v>
      </c>
      <c r="F240" s="60" t="s">
        <v>908</v>
      </c>
      <c r="G240" s="61">
        <v>0</v>
      </c>
      <c r="H240" s="61">
        <v>0</v>
      </c>
      <c r="I240" s="61">
        <v>1</v>
      </c>
      <c r="J240" s="61">
        <v>0</v>
      </c>
      <c r="K240" s="61">
        <v>0</v>
      </c>
      <c r="L240" s="53">
        <v>1347.6</v>
      </c>
      <c r="M240" s="10">
        <v>328000</v>
      </c>
      <c r="N240" s="20">
        <v>0.15</v>
      </c>
      <c r="O240" s="41" t="s">
        <v>1132</v>
      </c>
      <c r="P240" s="7" t="s">
        <v>25</v>
      </c>
      <c r="Q240" s="82">
        <v>300000</v>
      </c>
      <c r="R240" s="82">
        <v>149820</v>
      </c>
      <c r="S240" s="90">
        <v>0.49940000000000001</v>
      </c>
    </row>
    <row r="241" spans="1:19" x14ac:dyDescent="0.2">
      <c r="A241" s="1"/>
      <c r="B241" s="60" t="s">
        <v>205</v>
      </c>
      <c r="C241" s="8" t="s">
        <v>675</v>
      </c>
      <c r="D241" s="60" t="s">
        <v>676</v>
      </c>
      <c r="E241" s="32" t="s">
        <v>934</v>
      </c>
      <c r="F241" s="60" t="s">
        <v>684</v>
      </c>
      <c r="G241" s="61">
        <v>0</v>
      </c>
      <c r="H241" s="61">
        <v>1</v>
      </c>
      <c r="I241" s="61">
        <v>0</v>
      </c>
      <c r="J241" s="61">
        <v>0</v>
      </c>
      <c r="K241" s="61">
        <v>0</v>
      </c>
      <c r="L241" s="53">
        <v>11640</v>
      </c>
      <c r="M241" s="5">
        <v>58</v>
      </c>
      <c r="N241" s="20">
        <v>0.49399999999999999</v>
      </c>
      <c r="O241" s="41" t="s">
        <v>1132</v>
      </c>
      <c r="P241" s="34" t="s">
        <v>454</v>
      </c>
      <c r="Q241" s="82">
        <v>1416700</v>
      </c>
      <c r="R241" s="82">
        <v>708350</v>
      </c>
      <c r="S241" s="90">
        <v>0.5</v>
      </c>
    </row>
    <row r="242" spans="1:19" x14ac:dyDescent="0.2">
      <c r="A242" s="1"/>
      <c r="B242" s="60" t="s">
        <v>171</v>
      </c>
      <c r="C242" s="8" t="s">
        <v>177</v>
      </c>
      <c r="D242" s="60" t="s">
        <v>840</v>
      </c>
      <c r="E242" s="62" t="s">
        <v>940</v>
      </c>
      <c r="F242" s="60" t="s">
        <v>841</v>
      </c>
      <c r="G242" s="61">
        <v>0</v>
      </c>
      <c r="H242" s="61">
        <v>1</v>
      </c>
      <c r="I242" s="61">
        <v>0</v>
      </c>
      <c r="J242" s="61">
        <v>0</v>
      </c>
      <c r="K242" s="61">
        <v>0</v>
      </c>
      <c r="L242" s="53">
        <v>1220</v>
      </c>
      <c r="M242" s="10">
        <v>279746</v>
      </c>
      <c r="N242" s="20">
        <v>0.85</v>
      </c>
      <c r="O242" s="41" t="s">
        <v>1132</v>
      </c>
      <c r="P242" s="34" t="s">
        <v>25</v>
      </c>
      <c r="Q242" s="82">
        <v>2800000</v>
      </c>
      <c r="R242" s="82">
        <v>1120000</v>
      </c>
      <c r="S242" s="90">
        <v>0.4</v>
      </c>
    </row>
    <row r="243" spans="1:19" x14ac:dyDescent="0.2">
      <c r="A243" s="1"/>
      <c r="B243" s="60" t="s">
        <v>28</v>
      </c>
      <c r="C243" s="9" t="s">
        <v>36</v>
      </c>
      <c r="D243" s="58" t="s">
        <v>248</v>
      </c>
      <c r="E243" s="32" t="s">
        <v>1068</v>
      </c>
      <c r="F243" s="58" t="s">
        <v>249</v>
      </c>
      <c r="G243" s="61">
        <v>0</v>
      </c>
      <c r="H243" s="61">
        <v>1</v>
      </c>
      <c r="I243" s="61">
        <v>0</v>
      </c>
      <c r="J243" s="61">
        <v>0</v>
      </c>
      <c r="K243" s="61">
        <v>0</v>
      </c>
      <c r="L243" s="53">
        <v>5240</v>
      </c>
      <c r="M243" s="6">
        <v>28665</v>
      </c>
      <c r="N243" s="36">
        <v>0.64</v>
      </c>
      <c r="O243" s="41" t="s">
        <v>1132</v>
      </c>
      <c r="P243" s="33" t="s">
        <v>25</v>
      </c>
      <c r="Q243" s="85">
        <v>10333334</v>
      </c>
      <c r="R243" s="85">
        <v>1000000</v>
      </c>
      <c r="S243" s="90">
        <v>9.6774187304891138E-2</v>
      </c>
    </row>
    <row r="244" spans="1:19" x14ac:dyDescent="0.2">
      <c r="A244" s="1"/>
      <c r="B244" s="60" t="s">
        <v>171</v>
      </c>
      <c r="C244" s="8" t="s">
        <v>177</v>
      </c>
      <c r="D244" s="60" t="s">
        <v>842</v>
      </c>
      <c r="E244" s="62" t="s">
        <v>957</v>
      </c>
      <c r="F244" s="60" t="s">
        <v>843</v>
      </c>
      <c r="G244" s="61">
        <v>0</v>
      </c>
      <c r="H244" s="61">
        <v>1</v>
      </c>
      <c r="I244" s="61">
        <v>0</v>
      </c>
      <c r="J244" s="61">
        <v>0</v>
      </c>
      <c r="K244" s="61">
        <v>0</v>
      </c>
      <c r="L244" s="53">
        <v>2000</v>
      </c>
      <c r="M244" s="10">
        <v>58000</v>
      </c>
      <c r="N244" s="20">
        <v>0.43</v>
      </c>
      <c r="O244" s="41" t="s">
        <v>1132</v>
      </c>
      <c r="P244" s="34" t="s">
        <v>25</v>
      </c>
      <c r="Q244" s="82">
        <v>3605000</v>
      </c>
      <c r="R244" s="82">
        <v>884754.5</v>
      </c>
      <c r="S244" s="90">
        <v>0.2454242718446602</v>
      </c>
    </row>
    <row r="245" spans="1:19" x14ac:dyDescent="0.2">
      <c r="A245" s="1"/>
      <c r="B245" s="60" t="s">
        <v>171</v>
      </c>
      <c r="C245" s="8" t="s">
        <v>177</v>
      </c>
      <c r="D245" s="60" t="s">
        <v>188</v>
      </c>
      <c r="E245" s="62" t="s">
        <v>187</v>
      </c>
      <c r="F245" s="60" t="s">
        <v>844</v>
      </c>
      <c r="G245" s="61">
        <v>0</v>
      </c>
      <c r="H245" s="61">
        <v>1</v>
      </c>
      <c r="I245" s="61">
        <v>0</v>
      </c>
      <c r="J245" s="61">
        <v>1</v>
      </c>
      <c r="K245" s="61">
        <v>0</v>
      </c>
      <c r="L245" s="53">
        <v>865</v>
      </c>
      <c r="M245" s="10">
        <v>231820</v>
      </c>
      <c r="N245" s="20" t="s">
        <v>9</v>
      </c>
      <c r="O245" s="41" t="s">
        <v>1132</v>
      </c>
      <c r="P245" s="34" t="s">
        <v>25</v>
      </c>
      <c r="Q245" s="82">
        <v>1190000</v>
      </c>
      <c r="R245" s="82">
        <v>479131</v>
      </c>
      <c r="S245" s="90">
        <v>0.40263109243697481</v>
      </c>
    </row>
    <row r="246" spans="1:19" x14ac:dyDescent="0.2">
      <c r="A246" s="1"/>
      <c r="B246" s="65" t="s">
        <v>98</v>
      </c>
      <c r="C246" s="13" t="s">
        <v>109</v>
      </c>
      <c r="D246" s="59" t="s">
        <v>522</v>
      </c>
      <c r="E246" s="32" t="s">
        <v>1069</v>
      </c>
      <c r="F246" s="59" t="s">
        <v>525</v>
      </c>
      <c r="G246" s="61">
        <v>0</v>
      </c>
      <c r="H246" s="61">
        <v>1</v>
      </c>
      <c r="I246" s="61">
        <v>0</v>
      </c>
      <c r="J246" s="61">
        <v>0</v>
      </c>
      <c r="K246" s="61">
        <v>0</v>
      </c>
      <c r="L246" s="53">
        <v>8140</v>
      </c>
      <c r="M246" s="14">
        <v>544925</v>
      </c>
      <c r="N246" s="24">
        <v>0.47520000000000001</v>
      </c>
      <c r="O246" s="50" t="s">
        <v>10</v>
      </c>
      <c r="P246" s="7" t="s">
        <v>25</v>
      </c>
      <c r="Q246" s="81">
        <v>850000</v>
      </c>
      <c r="R246" s="81">
        <v>340000</v>
      </c>
      <c r="S246" s="90">
        <v>0.4</v>
      </c>
    </row>
    <row r="247" spans="1:19" x14ac:dyDescent="0.2">
      <c r="A247" s="1"/>
      <c r="B247" s="60" t="s">
        <v>28</v>
      </c>
      <c r="C247" s="13" t="s">
        <v>35</v>
      </c>
      <c r="D247" s="59" t="s">
        <v>258</v>
      </c>
      <c r="E247" s="31" t="s">
        <v>9</v>
      </c>
      <c r="F247" s="59" t="s">
        <v>262</v>
      </c>
      <c r="G247" s="61">
        <v>0</v>
      </c>
      <c r="H247" s="61">
        <v>1</v>
      </c>
      <c r="I247" s="61">
        <v>0</v>
      </c>
      <c r="J247" s="61">
        <v>0</v>
      </c>
      <c r="K247" s="61">
        <v>0</v>
      </c>
      <c r="L247" s="53">
        <v>350</v>
      </c>
      <c r="M247" s="10" t="s">
        <v>9</v>
      </c>
      <c r="N247" s="39">
        <v>0.3</v>
      </c>
      <c r="O247" s="41" t="s">
        <v>1132</v>
      </c>
      <c r="P247" s="44" t="s">
        <v>25</v>
      </c>
      <c r="Q247" s="86">
        <v>83333</v>
      </c>
      <c r="R247" s="86">
        <v>66667</v>
      </c>
      <c r="S247" s="90">
        <v>0.8000072000288001</v>
      </c>
    </row>
    <row r="248" spans="1:19" x14ac:dyDescent="0.2">
      <c r="A248" s="1"/>
      <c r="B248" s="65" t="s">
        <v>146</v>
      </c>
      <c r="C248" s="8" t="s">
        <v>156</v>
      </c>
      <c r="D248" s="60" t="s">
        <v>594</v>
      </c>
      <c r="E248" s="31" t="s">
        <v>9</v>
      </c>
      <c r="F248" s="60" t="s">
        <v>614</v>
      </c>
      <c r="G248" s="61">
        <v>0</v>
      </c>
      <c r="H248" s="61">
        <v>1</v>
      </c>
      <c r="I248" s="61">
        <v>0</v>
      </c>
      <c r="J248" s="61">
        <v>0</v>
      </c>
      <c r="K248" s="61">
        <v>0</v>
      </c>
      <c r="L248" s="53">
        <v>6553</v>
      </c>
      <c r="M248" s="10">
        <v>13106</v>
      </c>
      <c r="N248" s="40">
        <v>2.7E-2</v>
      </c>
      <c r="O248" s="41" t="s">
        <v>1132</v>
      </c>
      <c r="P248" s="34" t="s">
        <v>25</v>
      </c>
      <c r="Q248" s="82">
        <v>150000</v>
      </c>
      <c r="R248" s="82">
        <v>120000</v>
      </c>
      <c r="S248" s="90">
        <v>0.8</v>
      </c>
    </row>
    <row r="249" spans="1:19" x14ac:dyDescent="0.2">
      <c r="A249" s="1"/>
      <c r="B249" s="65" t="s">
        <v>146</v>
      </c>
      <c r="C249" s="8" t="s">
        <v>156</v>
      </c>
      <c r="D249" s="60" t="s">
        <v>594</v>
      </c>
      <c r="E249" s="31" t="s">
        <v>9</v>
      </c>
      <c r="F249" s="60" t="s">
        <v>615</v>
      </c>
      <c r="G249" s="61">
        <v>0</v>
      </c>
      <c r="H249" s="61">
        <v>1</v>
      </c>
      <c r="I249" s="61">
        <v>0</v>
      </c>
      <c r="J249" s="61">
        <v>0</v>
      </c>
      <c r="K249" s="61">
        <v>0</v>
      </c>
      <c r="L249" s="53">
        <v>2762</v>
      </c>
      <c r="M249" s="10">
        <v>8562.2000000000007</v>
      </c>
      <c r="N249" s="40">
        <v>3.1800000000000002E-2</v>
      </c>
      <c r="O249" s="50" t="s">
        <v>10</v>
      </c>
      <c r="P249" s="34" t="s">
        <v>25</v>
      </c>
      <c r="Q249" s="82">
        <v>140000</v>
      </c>
      <c r="R249" s="82">
        <v>96831</v>
      </c>
      <c r="S249" s="90">
        <v>0.69164999999999999</v>
      </c>
    </row>
    <row r="250" spans="1:19" x14ac:dyDescent="0.2">
      <c r="A250" s="1"/>
      <c r="B250" s="60" t="s">
        <v>45</v>
      </c>
      <c r="C250" s="8" t="s">
        <v>49</v>
      </c>
      <c r="D250" s="60" t="s">
        <v>301</v>
      </c>
      <c r="E250" s="32" t="s">
        <v>448</v>
      </c>
      <c r="F250" s="60" t="s">
        <v>307</v>
      </c>
      <c r="G250" s="61">
        <v>0</v>
      </c>
      <c r="H250" s="61">
        <v>0</v>
      </c>
      <c r="I250" s="61">
        <v>0</v>
      </c>
      <c r="J250" s="61">
        <v>0</v>
      </c>
      <c r="K250" s="61">
        <v>1</v>
      </c>
      <c r="L250" s="53">
        <v>4028</v>
      </c>
      <c r="M250" s="10">
        <v>14508</v>
      </c>
      <c r="N250" s="20">
        <v>2.86E-2</v>
      </c>
      <c r="O250" s="41" t="s">
        <v>1132</v>
      </c>
      <c r="P250" s="33" t="s">
        <v>11</v>
      </c>
      <c r="Q250" s="82">
        <v>639166.67000000004</v>
      </c>
      <c r="R250" s="82">
        <v>407179.58</v>
      </c>
      <c r="S250" s="90">
        <v>0.63704757946780921</v>
      </c>
    </row>
    <row r="251" spans="1:19" x14ac:dyDescent="0.2">
      <c r="A251" s="1"/>
      <c r="B251" s="60" t="s">
        <v>45</v>
      </c>
      <c r="C251" s="8" t="s">
        <v>49</v>
      </c>
      <c r="D251" s="60" t="s">
        <v>301</v>
      </c>
      <c r="E251" s="31" t="s">
        <v>9</v>
      </c>
      <c r="F251" s="60" t="s">
        <v>304</v>
      </c>
      <c r="G251" s="61">
        <v>0</v>
      </c>
      <c r="H251" s="61">
        <v>0</v>
      </c>
      <c r="I251" s="61">
        <v>0</v>
      </c>
      <c r="J251" s="61">
        <v>0</v>
      </c>
      <c r="K251" s="61">
        <v>1</v>
      </c>
      <c r="L251" s="53">
        <v>4810</v>
      </c>
      <c r="M251" s="10">
        <v>2549</v>
      </c>
      <c r="N251" s="20">
        <v>0.46</v>
      </c>
      <c r="O251" s="41" t="s">
        <v>1132</v>
      </c>
      <c r="P251" s="34" t="s">
        <v>25</v>
      </c>
      <c r="Q251" s="82">
        <v>233333.33</v>
      </c>
      <c r="R251" s="82">
        <v>179714</v>
      </c>
      <c r="S251" s="90">
        <v>0.77020286814575534</v>
      </c>
    </row>
    <row r="252" spans="1:19" x14ac:dyDescent="0.2">
      <c r="A252" s="1"/>
      <c r="B252" s="60" t="s">
        <v>28</v>
      </c>
      <c r="C252" s="13" t="s">
        <v>35</v>
      </c>
      <c r="D252" s="59" t="s">
        <v>258</v>
      </c>
      <c r="E252" s="32" t="s">
        <v>1070</v>
      </c>
      <c r="F252" s="59" t="s">
        <v>263</v>
      </c>
      <c r="G252" s="61">
        <v>0</v>
      </c>
      <c r="H252" s="61">
        <v>1</v>
      </c>
      <c r="I252" s="61">
        <v>0</v>
      </c>
      <c r="J252" s="61">
        <v>0</v>
      </c>
      <c r="K252" s="61">
        <v>0</v>
      </c>
      <c r="L252" s="53">
        <v>1250</v>
      </c>
      <c r="M252" s="10" t="s">
        <v>9</v>
      </c>
      <c r="N252" s="39">
        <v>0.3</v>
      </c>
      <c r="O252" s="41" t="s">
        <v>1132</v>
      </c>
      <c r="P252" s="37" t="s">
        <v>25</v>
      </c>
      <c r="Q252" s="86">
        <v>233333</v>
      </c>
      <c r="R252" s="86">
        <v>186667</v>
      </c>
      <c r="S252" s="90">
        <v>0.80000257143224496</v>
      </c>
    </row>
    <row r="253" spans="1:19" x14ac:dyDescent="0.2">
      <c r="A253" s="1"/>
      <c r="B253" s="66" t="s">
        <v>98</v>
      </c>
      <c r="C253" s="13" t="s">
        <v>101</v>
      </c>
      <c r="D253" s="59" t="s">
        <v>494</v>
      </c>
      <c r="E253" s="31" t="s">
        <v>9</v>
      </c>
      <c r="F253" s="59" t="s">
        <v>495</v>
      </c>
      <c r="G253" s="61">
        <v>0</v>
      </c>
      <c r="H253" s="61">
        <v>1</v>
      </c>
      <c r="I253" s="61">
        <v>0</v>
      </c>
      <c r="J253" s="61">
        <v>0</v>
      </c>
      <c r="K253" s="61">
        <v>0</v>
      </c>
      <c r="L253" s="53">
        <v>2200</v>
      </c>
      <c r="M253" s="14">
        <v>11440</v>
      </c>
      <c r="N253" s="20" t="s">
        <v>9</v>
      </c>
      <c r="O253" s="41" t="s">
        <v>1132</v>
      </c>
      <c r="P253" s="7" t="s">
        <v>25</v>
      </c>
      <c r="Q253" s="81">
        <v>340000</v>
      </c>
      <c r="R253" s="81">
        <v>238000</v>
      </c>
      <c r="S253" s="90">
        <v>0.7</v>
      </c>
    </row>
    <row r="254" spans="1:19" x14ac:dyDescent="0.2">
      <c r="A254" s="1"/>
      <c r="B254" s="58" t="s">
        <v>54</v>
      </c>
      <c r="C254" s="9" t="s">
        <v>58</v>
      </c>
      <c r="D254" s="58" t="s">
        <v>310</v>
      </c>
      <c r="E254" s="31" t="s">
        <v>9</v>
      </c>
      <c r="F254" s="58" t="s">
        <v>312</v>
      </c>
      <c r="G254" s="61">
        <v>0</v>
      </c>
      <c r="H254" s="61">
        <v>1</v>
      </c>
      <c r="I254" s="61">
        <v>0</v>
      </c>
      <c r="J254" s="61">
        <v>0</v>
      </c>
      <c r="K254" s="61">
        <v>0</v>
      </c>
      <c r="L254" s="53">
        <v>44355</v>
      </c>
      <c r="M254" s="6">
        <v>44362</v>
      </c>
      <c r="N254" s="16">
        <v>0.1</v>
      </c>
      <c r="O254" s="41" t="s">
        <v>10</v>
      </c>
      <c r="P254" s="33" t="s">
        <v>25</v>
      </c>
      <c r="Q254" s="84">
        <v>400000</v>
      </c>
      <c r="R254" s="84">
        <v>201160</v>
      </c>
      <c r="S254" s="90">
        <v>0.50290000000000001</v>
      </c>
    </row>
    <row r="255" spans="1:19" x14ac:dyDescent="0.2">
      <c r="A255" s="1"/>
      <c r="B255" s="65" t="s">
        <v>146</v>
      </c>
      <c r="C255" s="9" t="s">
        <v>156</v>
      </c>
      <c r="D255" s="58" t="s">
        <v>594</v>
      </c>
      <c r="E255" s="31" t="s">
        <v>9</v>
      </c>
      <c r="F255" s="58" t="s">
        <v>606</v>
      </c>
      <c r="G255" s="61">
        <v>0</v>
      </c>
      <c r="H255" s="61">
        <v>1</v>
      </c>
      <c r="I255" s="61">
        <v>0</v>
      </c>
      <c r="J255" s="61">
        <v>0</v>
      </c>
      <c r="K255" s="61">
        <v>0</v>
      </c>
      <c r="L255" s="53">
        <v>8543</v>
      </c>
      <c r="M255" s="12">
        <v>11105.9</v>
      </c>
      <c r="N255" s="22">
        <v>2.1600000000000001E-2</v>
      </c>
      <c r="O255" s="41" t="s">
        <v>1132</v>
      </c>
      <c r="P255" s="41" t="s">
        <v>25</v>
      </c>
      <c r="Q255" s="85">
        <v>23579.9</v>
      </c>
      <c r="R255" s="85">
        <v>18863</v>
      </c>
      <c r="S255" s="90">
        <v>0.79996098371918456</v>
      </c>
    </row>
    <row r="256" spans="1:19" x14ac:dyDescent="0.2">
      <c r="A256" s="1"/>
      <c r="B256" s="58" t="s">
        <v>54</v>
      </c>
      <c r="C256" s="9" t="s">
        <v>56</v>
      </c>
      <c r="D256" s="58" t="s">
        <v>323</v>
      </c>
      <c r="E256" s="32" t="s">
        <v>1046</v>
      </c>
      <c r="F256" s="58" t="s">
        <v>330</v>
      </c>
      <c r="G256" s="61">
        <v>0</v>
      </c>
      <c r="H256" s="61">
        <v>1</v>
      </c>
      <c r="I256" s="61">
        <v>0</v>
      </c>
      <c r="J256" s="61">
        <v>0</v>
      </c>
      <c r="K256" s="61">
        <v>0</v>
      </c>
      <c r="L256" s="53">
        <v>44532</v>
      </c>
      <c r="M256" s="6">
        <v>44538</v>
      </c>
      <c r="N256" s="16">
        <v>0.2</v>
      </c>
      <c r="O256" s="41" t="s">
        <v>10</v>
      </c>
      <c r="P256" s="33" t="s">
        <v>25</v>
      </c>
      <c r="Q256" s="84">
        <v>80000</v>
      </c>
      <c r="R256" s="84">
        <v>47094.6</v>
      </c>
      <c r="S256" s="90">
        <v>0.5886825</v>
      </c>
    </row>
    <row r="257" spans="1:19" x14ac:dyDescent="0.2">
      <c r="A257" s="1"/>
      <c r="B257" s="58" t="s">
        <v>54</v>
      </c>
      <c r="C257" s="9" t="s">
        <v>58</v>
      </c>
      <c r="D257" s="58" t="s">
        <v>310</v>
      </c>
      <c r="E257" s="31" t="s">
        <v>9</v>
      </c>
      <c r="F257" s="58" t="s">
        <v>311</v>
      </c>
      <c r="G257" s="61">
        <v>0</v>
      </c>
      <c r="H257" s="61">
        <v>1</v>
      </c>
      <c r="I257" s="61">
        <v>0</v>
      </c>
      <c r="J257" s="61">
        <v>0</v>
      </c>
      <c r="K257" s="61">
        <v>0</v>
      </c>
      <c r="L257" s="53">
        <v>44355</v>
      </c>
      <c r="M257" s="6">
        <v>44362</v>
      </c>
      <c r="N257" s="16">
        <v>0.15</v>
      </c>
      <c r="O257" s="41" t="s">
        <v>1132</v>
      </c>
      <c r="P257" s="33" t="s">
        <v>25</v>
      </c>
      <c r="Q257" s="84">
        <v>150000</v>
      </c>
      <c r="R257" s="84">
        <v>75435</v>
      </c>
      <c r="S257" s="90">
        <v>0.50290000000000001</v>
      </c>
    </row>
    <row r="258" spans="1:19" x14ac:dyDescent="0.2">
      <c r="A258" s="1"/>
      <c r="B258" s="66" t="s">
        <v>98</v>
      </c>
      <c r="C258" s="13" t="s">
        <v>101</v>
      </c>
      <c r="D258" s="59" t="s">
        <v>494</v>
      </c>
      <c r="E258" s="32" t="s">
        <v>954</v>
      </c>
      <c r="F258" s="59" t="s">
        <v>503</v>
      </c>
      <c r="G258" s="61">
        <v>0</v>
      </c>
      <c r="H258" s="61">
        <v>1</v>
      </c>
      <c r="I258" s="61">
        <v>0</v>
      </c>
      <c r="J258" s="61">
        <v>0</v>
      </c>
      <c r="K258" s="61">
        <v>0</v>
      </c>
      <c r="L258" s="53">
        <v>444</v>
      </c>
      <c r="M258" s="10" t="s">
        <v>9</v>
      </c>
      <c r="N258" s="20" t="s">
        <v>9</v>
      </c>
      <c r="O258" s="50" t="s">
        <v>10</v>
      </c>
      <c r="P258" s="37" t="s">
        <v>25</v>
      </c>
      <c r="Q258" s="81">
        <v>831000</v>
      </c>
      <c r="R258" s="81">
        <v>581700</v>
      </c>
      <c r="S258" s="90">
        <v>0.7</v>
      </c>
    </row>
    <row r="259" spans="1:19" x14ac:dyDescent="0.2">
      <c r="A259" s="1"/>
      <c r="B259" s="60" t="s">
        <v>28</v>
      </c>
      <c r="C259" s="13" t="s">
        <v>35</v>
      </c>
      <c r="D259" s="59" t="s">
        <v>258</v>
      </c>
      <c r="E259" s="31" t="s">
        <v>9</v>
      </c>
      <c r="F259" s="59" t="s">
        <v>264</v>
      </c>
      <c r="G259" s="61">
        <v>0</v>
      </c>
      <c r="H259" s="61">
        <v>1</v>
      </c>
      <c r="I259" s="61">
        <v>0</v>
      </c>
      <c r="J259" s="61">
        <v>0</v>
      </c>
      <c r="K259" s="61">
        <v>0</v>
      </c>
      <c r="L259" s="53">
        <v>220</v>
      </c>
      <c r="M259" s="10" t="s">
        <v>9</v>
      </c>
      <c r="N259" s="39">
        <v>0.3</v>
      </c>
      <c r="O259" s="41" t="s">
        <v>1132</v>
      </c>
      <c r="P259" s="37" t="s">
        <v>25</v>
      </c>
      <c r="Q259" s="81">
        <v>83333</v>
      </c>
      <c r="R259" s="81">
        <v>66667</v>
      </c>
      <c r="S259" s="90">
        <v>0.8000072000288001</v>
      </c>
    </row>
    <row r="260" spans="1:19" x14ac:dyDescent="0.2">
      <c r="A260" s="1"/>
      <c r="B260" s="60" t="s">
        <v>28</v>
      </c>
      <c r="C260" s="8" t="s">
        <v>35</v>
      </c>
      <c r="D260" s="60" t="s">
        <v>258</v>
      </c>
      <c r="E260" s="31" t="s">
        <v>9</v>
      </c>
      <c r="F260" s="60" t="s">
        <v>265</v>
      </c>
      <c r="G260" s="61">
        <v>0</v>
      </c>
      <c r="H260" s="61">
        <v>1</v>
      </c>
      <c r="I260" s="61">
        <v>0</v>
      </c>
      <c r="J260" s="61">
        <v>0</v>
      </c>
      <c r="K260" s="61">
        <v>0</v>
      </c>
      <c r="L260" s="53">
        <v>1200</v>
      </c>
      <c r="M260" s="10" t="s">
        <v>9</v>
      </c>
      <c r="N260" s="20">
        <v>0.3</v>
      </c>
      <c r="O260" s="41" t="s">
        <v>1132</v>
      </c>
      <c r="P260" s="34" t="s">
        <v>25</v>
      </c>
      <c r="Q260" s="82">
        <v>83333</v>
      </c>
      <c r="R260" s="82">
        <v>66667</v>
      </c>
      <c r="S260" s="90">
        <v>0.8000072000288001</v>
      </c>
    </row>
    <row r="261" spans="1:19" x14ac:dyDescent="0.2">
      <c r="A261" s="1"/>
      <c r="B261" s="60" t="s">
        <v>28</v>
      </c>
      <c r="C261" s="8" t="s">
        <v>35</v>
      </c>
      <c r="D261" s="60" t="s">
        <v>258</v>
      </c>
      <c r="E261" s="31" t="s">
        <v>9</v>
      </c>
      <c r="F261" s="60" t="s">
        <v>268</v>
      </c>
      <c r="G261" s="61">
        <v>0</v>
      </c>
      <c r="H261" s="61">
        <v>1</v>
      </c>
      <c r="I261" s="61">
        <v>0</v>
      </c>
      <c r="J261" s="61">
        <v>0</v>
      </c>
      <c r="K261" s="61">
        <v>0</v>
      </c>
      <c r="L261" s="53">
        <v>4177</v>
      </c>
      <c r="M261" s="10" t="s">
        <v>9</v>
      </c>
      <c r="N261" s="20">
        <v>0.3</v>
      </c>
      <c r="O261" s="41" t="s">
        <v>1132</v>
      </c>
      <c r="P261" s="34" t="s">
        <v>25</v>
      </c>
      <c r="Q261" s="82">
        <v>208333</v>
      </c>
      <c r="R261" s="82">
        <v>166667</v>
      </c>
      <c r="S261" s="90">
        <v>0.80000288000460795</v>
      </c>
    </row>
    <row r="262" spans="1:19" x14ac:dyDescent="0.2">
      <c r="A262" s="1"/>
      <c r="B262" s="60" t="s">
        <v>75</v>
      </c>
      <c r="C262" s="21" t="s">
        <v>78</v>
      </c>
      <c r="D262" s="60" t="s">
        <v>377</v>
      </c>
      <c r="E262" s="32" t="s">
        <v>448</v>
      </c>
      <c r="F262" s="60" t="s">
        <v>378</v>
      </c>
      <c r="G262" s="61">
        <v>0</v>
      </c>
      <c r="H262" s="61">
        <v>1</v>
      </c>
      <c r="I262" s="61">
        <v>0</v>
      </c>
      <c r="J262" s="61">
        <v>0</v>
      </c>
      <c r="K262" s="61">
        <v>0</v>
      </c>
      <c r="L262" s="53">
        <v>10980</v>
      </c>
      <c r="M262" s="10">
        <v>50</v>
      </c>
      <c r="N262" s="40">
        <v>0.3</v>
      </c>
      <c r="O262" s="41" t="s">
        <v>1132</v>
      </c>
      <c r="P262" s="34" t="s">
        <v>25</v>
      </c>
      <c r="Q262" s="82">
        <v>1400000</v>
      </c>
      <c r="R262" s="82">
        <v>1120000</v>
      </c>
      <c r="S262" s="90">
        <v>0.8</v>
      </c>
    </row>
    <row r="263" spans="1:19" x14ac:dyDescent="0.2">
      <c r="A263" s="1"/>
      <c r="B263" s="65" t="s">
        <v>122</v>
      </c>
      <c r="C263" s="13" t="s">
        <v>124</v>
      </c>
      <c r="D263" s="59" t="s">
        <v>556</v>
      </c>
      <c r="E263" s="32" t="s">
        <v>966</v>
      </c>
      <c r="F263" s="59" t="s">
        <v>558</v>
      </c>
      <c r="G263" s="61">
        <v>0</v>
      </c>
      <c r="H263" s="61">
        <v>0</v>
      </c>
      <c r="I263" s="61">
        <v>0</v>
      </c>
      <c r="J263" s="61">
        <v>1</v>
      </c>
      <c r="K263" s="61">
        <v>0</v>
      </c>
      <c r="L263" s="53" t="s">
        <v>9</v>
      </c>
      <c r="M263" s="10" t="s">
        <v>9</v>
      </c>
      <c r="N263" s="24">
        <v>0.2</v>
      </c>
      <c r="O263" s="50" t="s">
        <v>13</v>
      </c>
      <c r="P263" s="37" t="s">
        <v>25</v>
      </c>
      <c r="Q263" s="81">
        <v>641721.41</v>
      </c>
      <c r="R263" s="81">
        <v>513377.13</v>
      </c>
      <c r="S263" s="90">
        <v>0.80000000311661723</v>
      </c>
    </row>
    <row r="264" spans="1:19" x14ac:dyDescent="0.2">
      <c r="A264" s="1"/>
      <c r="B264" s="60" t="s">
        <v>85</v>
      </c>
      <c r="C264" s="8" t="s">
        <v>86</v>
      </c>
      <c r="D264" s="60" t="s">
        <v>391</v>
      </c>
      <c r="E264" s="32" t="s">
        <v>95</v>
      </c>
      <c r="F264" s="60" t="s">
        <v>392</v>
      </c>
      <c r="G264" s="61">
        <v>0</v>
      </c>
      <c r="H264" s="61">
        <v>1</v>
      </c>
      <c r="I264" s="61">
        <v>0</v>
      </c>
      <c r="J264" s="61">
        <v>0</v>
      </c>
      <c r="K264" s="61">
        <v>0</v>
      </c>
      <c r="L264" s="53">
        <v>320</v>
      </c>
      <c r="M264" s="10" t="s">
        <v>9</v>
      </c>
      <c r="N264" s="20">
        <v>0.15</v>
      </c>
      <c r="O264" s="41" t="s">
        <v>1132</v>
      </c>
      <c r="P264" s="34" t="s">
        <v>25</v>
      </c>
      <c r="Q264" s="82">
        <v>88553.919999999998</v>
      </c>
      <c r="R264" s="82">
        <v>50148.084896</v>
      </c>
      <c r="S264" s="90">
        <v>0.56630000000000003</v>
      </c>
    </row>
    <row r="265" spans="1:19" x14ac:dyDescent="0.2">
      <c r="A265" s="1"/>
      <c r="B265" s="66" t="s">
        <v>98</v>
      </c>
      <c r="C265" s="13" t="s">
        <v>101</v>
      </c>
      <c r="D265" s="59" t="s">
        <v>494</v>
      </c>
      <c r="E265" s="32" t="s">
        <v>969</v>
      </c>
      <c r="F265" s="59" t="s">
        <v>496</v>
      </c>
      <c r="G265" s="61">
        <v>0</v>
      </c>
      <c r="H265" s="61">
        <v>1</v>
      </c>
      <c r="I265" s="61">
        <v>0</v>
      </c>
      <c r="J265" s="61">
        <v>0</v>
      </c>
      <c r="K265" s="61">
        <v>0</v>
      </c>
      <c r="L265" s="53">
        <v>3000</v>
      </c>
      <c r="M265" s="14">
        <v>926820</v>
      </c>
      <c r="N265" s="24">
        <v>0.97</v>
      </c>
      <c r="O265" s="50" t="s">
        <v>10</v>
      </c>
      <c r="P265" s="37" t="s">
        <v>25</v>
      </c>
      <c r="Q265" s="81">
        <v>834650</v>
      </c>
      <c r="R265" s="81">
        <v>584255</v>
      </c>
      <c r="S265" s="90">
        <v>0.7</v>
      </c>
    </row>
    <row r="266" spans="1:19" x14ac:dyDescent="0.2">
      <c r="A266" s="1"/>
      <c r="B266" s="60" t="s">
        <v>171</v>
      </c>
      <c r="C266" s="8" t="s">
        <v>176</v>
      </c>
      <c r="D266" s="60" t="s">
        <v>845</v>
      </c>
      <c r="E266" s="62" t="s">
        <v>190</v>
      </c>
      <c r="F266" s="60" t="s">
        <v>846</v>
      </c>
      <c r="G266" s="61">
        <v>0</v>
      </c>
      <c r="H266" s="61">
        <v>0</v>
      </c>
      <c r="I266" s="61">
        <v>0</v>
      </c>
      <c r="J266" s="61">
        <v>1</v>
      </c>
      <c r="K266" s="61">
        <v>0</v>
      </c>
      <c r="L266" s="53">
        <v>8187</v>
      </c>
      <c r="M266" s="10" t="s">
        <v>9</v>
      </c>
      <c r="N266" s="20">
        <v>0.4</v>
      </c>
      <c r="O266" s="41" t="s">
        <v>1132</v>
      </c>
      <c r="P266" s="34" t="s">
        <v>25</v>
      </c>
      <c r="Q266" s="82">
        <v>1110714</v>
      </c>
      <c r="R266" s="82">
        <v>716477.56</v>
      </c>
      <c r="S266" s="90">
        <v>0.64506034856857841</v>
      </c>
    </row>
    <row r="267" spans="1:19" x14ac:dyDescent="0.2">
      <c r="A267" s="1"/>
      <c r="B267" s="60" t="s">
        <v>205</v>
      </c>
      <c r="C267" s="8" t="s">
        <v>794</v>
      </c>
      <c r="D267" s="60" t="s">
        <v>795</v>
      </c>
      <c r="E267" s="32" t="s">
        <v>1071</v>
      </c>
      <c r="F267" s="60" t="s">
        <v>800</v>
      </c>
      <c r="G267" s="61">
        <v>0</v>
      </c>
      <c r="H267" s="61">
        <v>1</v>
      </c>
      <c r="I267" s="61">
        <v>0</v>
      </c>
      <c r="J267" s="61">
        <v>0</v>
      </c>
      <c r="K267" s="61">
        <v>0</v>
      </c>
      <c r="L267" s="53">
        <v>2083</v>
      </c>
      <c r="M267" s="10">
        <v>8</v>
      </c>
      <c r="N267" s="20">
        <v>0.04</v>
      </c>
      <c r="O267" s="50" t="s">
        <v>10</v>
      </c>
      <c r="P267" s="34" t="s">
        <v>454</v>
      </c>
      <c r="Q267" s="82">
        <v>358755</v>
      </c>
      <c r="R267" s="82">
        <v>287004</v>
      </c>
      <c r="S267" s="90">
        <v>0.8</v>
      </c>
    </row>
    <row r="268" spans="1:19" x14ac:dyDescent="0.2">
      <c r="A268" s="1"/>
      <c r="B268" s="60" t="s">
        <v>205</v>
      </c>
      <c r="C268" s="8" t="s">
        <v>794</v>
      </c>
      <c r="D268" s="60" t="s">
        <v>795</v>
      </c>
      <c r="E268" s="32" t="s">
        <v>1072</v>
      </c>
      <c r="F268" s="60" t="s">
        <v>797</v>
      </c>
      <c r="G268" s="61">
        <v>0</v>
      </c>
      <c r="H268" s="61">
        <v>1</v>
      </c>
      <c r="I268" s="61">
        <v>0</v>
      </c>
      <c r="J268" s="61">
        <v>0</v>
      </c>
      <c r="K268" s="61">
        <v>0</v>
      </c>
      <c r="L268" s="53">
        <v>3000</v>
      </c>
      <c r="M268" s="10">
        <v>17</v>
      </c>
      <c r="N268" s="20">
        <v>0.08</v>
      </c>
      <c r="O268" s="50" t="s">
        <v>10</v>
      </c>
      <c r="P268" s="34" t="s">
        <v>454</v>
      </c>
      <c r="Q268" s="82">
        <v>620000</v>
      </c>
      <c r="R268" s="82">
        <v>496000</v>
      </c>
      <c r="S268" s="90">
        <v>0.8</v>
      </c>
    </row>
    <row r="269" spans="1:19" x14ac:dyDescent="0.2">
      <c r="A269" s="1"/>
      <c r="B269" s="65" t="s">
        <v>146</v>
      </c>
      <c r="C269" s="9" t="s">
        <v>159</v>
      </c>
      <c r="D269" s="58" t="s">
        <v>639</v>
      </c>
      <c r="E269" s="32" t="s">
        <v>1073</v>
      </c>
      <c r="F269" s="58" t="s">
        <v>967</v>
      </c>
      <c r="G269" s="61">
        <v>0</v>
      </c>
      <c r="H269" s="61">
        <v>0</v>
      </c>
      <c r="I269" s="61">
        <v>0</v>
      </c>
      <c r="J269" s="61">
        <v>1</v>
      </c>
      <c r="K269" s="61">
        <v>0</v>
      </c>
      <c r="L269" s="53">
        <v>3200</v>
      </c>
      <c r="M269" s="6">
        <v>4200</v>
      </c>
      <c r="N269" s="16">
        <v>0.05</v>
      </c>
      <c r="O269" s="50" t="s">
        <v>10</v>
      </c>
      <c r="P269" s="33" t="s">
        <v>25</v>
      </c>
      <c r="Q269" s="80">
        <v>100000</v>
      </c>
      <c r="R269" s="80">
        <v>70000</v>
      </c>
      <c r="S269" s="90">
        <v>0.7</v>
      </c>
    </row>
    <row r="270" spans="1:19" x14ac:dyDescent="0.2">
      <c r="A270" s="1"/>
      <c r="B270" s="65" t="s">
        <v>98</v>
      </c>
      <c r="C270" s="13" t="s">
        <v>109</v>
      </c>
      <c r="D270" s="59" t="s">
        <v>522</v>
      </c>
      <c r="E270" s="32" t="s">
        <v>1074</v>
      </c>
      <c r="F270" s="59" t="s">
        <v>528</v>
      </c>
      <c r="G270" s="61">
        <v>0</v>
      </c>
      <c r="H270" s="61">
        <v>1</v>
      </c>
      <c r="I270" s="61">
        <v>0</v>
      </c>
      <c r="J270" s="61">
        <v>1</v>
      </c>
      <c r="K270" s="61">
        <v>0</v>
      </c>
      <c r="L270" s="53">
        <v>8121</v>
      </c>
      <c r="M270" s="14">
        <v>573273</v>
      </c>
      <c r="N270" s="24">
        <v>0.52810000000000001</v>
      </c>
      <c r="O270" s="50" t="s">
        <v>10</v>
      </c>
      <c r="P270" s="7" t="s">
        <v>25</v>
      </c>
      <c r="Q270" s="81">
        <v>775000</v>
      </c>
      <c r="R270" s="81">
        <v>310000</v>
      </c>
      <c r="S270" s="90">
        <v>0.4</v>
      </c>
    </row>
    <row r="271" spans="1:19" x14ac:dyDescent="0.2">
      <c r="A271" s="1"/>
      <c r="B271" s="60" t="s">
        <v>85</v>
      </c>
      <c r="C271" s="8" t="s">
        <v>88</v>
      </c>
      <c r="D271" s="60" t="s">
        <v>411</v>
      </c>
      <c r="E271" s="32" t="s">
        <v>448</v>
      </c>
      <c r="F271" s="60" t="s">
        <v>412</v>
      </c>
      <c r="G271" s="61">
        <v>0</v>
      </c>
      <c r="H271" s="61">
        <v>1</v>
      </c>
      <c r="I271" s="61">
        <v>0</v>
      </c>
      <c r="J271" s="61">
        <v>0</v>
      </c>
      <c r="K271" s="61">
        <v>0</v>
      </c>
      <c r="L271" s="53">
        <v>91380</v>
      </c>
      <c r="M271" s="10">
        <v>486980</v>
      </c>
      <c r="N271" s="40">
        <v>0.06</v>
      </c>
      <c r="O271" s="41" t="s">
        <v>1132</v>
      </c>
      <c r="P271" s="34" t="s">
        <v>25</v>
      </c>
      <c r="Q271" s="82">
        <v>4300000</v>
      </c>
      <c r="R271" s="82">
        <v>3000000</v>
      </c>
      <c r="S271" s="90">
        <v>0.69767441860465118</v>
      </c>
    </row>
    <row r="272" spans="1:19" x14ac:dyDescent="0.2">
      <c r="A272" s="1"/>
      <c r="B272" s="58" t="s">
        <v>54</v>
      </c>
      <c r="C272" s="9" t="s">
        <v>55</v>
      </c>
      <c r="D272" s="58" t="s">
        <v>317</v>
      </c>
      <c r="E272" s="32" t="s">
        <v>67</v>
      </c>
      <c r="F272" s="58" t="s">
        <v>318</v>
      </c>
      <c r="G272" s="61">
        <v>0</v>
      </c>
      <c r="H272" s="61">
        <v>1</v>
      </c>
      <c r="I272" s="61">
        <v>0</v>
      </c>
      <c r="J272" s="61">
        <v>0</v>
      </c>
      <c r="K272" s="61">
        <v>0</v>
      </c>
      <c r="L272" s="53">
        <v>44383</v>
      </c>
      <c r="M272" s="6">
        <v>44404</v>
      </c>
      <c r="N272" s="16">
        <v>0.1</v>
      </c>
      <c r="O272" s="41" t="s">
        <v>1132</v>
      </c>
      <c r="P272" s="33" t="s">
        <v>11</v>
      </c>
      <c r="Q272" s="84">
        <v>490000</v>
      </c>
      <c r="R272" s="84">
        <v>352330</v>
      </c>
      <c r="S272" s="90">
        <v>0.71904081632653061</v>
      </c>
    </row>
    <row r="273" spans="1:19" x14ac:dyDescent="0.2">
      <c r="A273" s="1"/>
      <c r="B273" s="66" t="s">
        <v>98</v>
      </c>
      <c r="C273" s="13" t="s">
        <v>101</v>
      </c>
      <c r="D273" s="59" t="s">
        <v>494</v>
      </c>
      <c r="E273" s="32" t="s">
        <v>973</v>
      </c>
      <c r="F273" s="59" t="s">
        <v>498</v>
      </c>
      <c r="G273" s="61">
        <v>0</v>
      </c>
      <c r="H273" s="61">
        <v>1</v>
      </c>
      <c r="I273" s="61">
        <v>0</v>
      </c>
      <c r="J273" s="61">
        <v>0</v>
      </c>
      <c r="K273" s="61">
        <v>0</v>
      </c>
      <c r="L273" s="53">
        <v>890</v>
      </c>
      <c r="M273" s="14">
        <v>12000</v>
      </c>
      <c r="N273" s="24">
        <v>0.2</v>
      </c>
      <c r="O273" s="50" t="s">
        <v>10</v>
      </c>
      <c r="P273" s="33" t="s">
        <v>11</v>
      </c>
      <c r="Q273" s="81">
        <v>170000</v>
      </c>
      <c r="R273" s="81">
        <v>85000</v>
      </c>
      <c r="S273" s="90">
        <v>0.5</v>
      </c>
    </row>
    <row r="274" spans="1:19" x14ac:dyDescent="0.2">
      <c r="A274" s="1"/>
      <c r="B274" s="58" t="s">
        <v>54</v>
      </c>
      <c r="C274" s="9" t="s">
        <v>64</v>
      </c>
      <c r="D274" s="58" t="s">
        <v>331</v>
      </c>
      <c r="E274" s="31" t="s">
        <v>9</v>
      </c>
      <c r="F274" s="58" t="s">
        <v>332</v>
      </c>
      <c r="G274" s="61">
        <v>0</v>
      </c>
      <c r="H274" s="61">
        <v>1</v>
      </c>
      <c r="I274" s="61">
        <v>0</v>
      </c>
      <c r="J274" s="61">
        <v>0</v>
      </c>
      <c r="K274" s="61">
        <v>0</v>
      </c>
      <c r="L274" s="53">
        <v>44375</v>
      </c>
      <c r="M274" s="6">
        <v>44383</v>
      </c>
      <c r="N274" s="16">
        <v>0.22370000000000001</v>
      </c>
      <c r="O274" s="41" t="s">
        <v>10</v>
      </c>
      <c r="P274" s="33" t="s">
        <v>25</v>
      </c>
      <c r="Q274" s="84">
        <v>488400</v>
      </c>
      <c r="R274" s="84">
        <v>368615</v>
      </c>
      <c r="S274" s="90">
        <v>0.75473996723996728</v>
      </c>
    </row>
    <row r="275" spans="1:19" x14ac:dyDescent="0.2">
      <c r="A275" s="1"/>
      <c r="B275" s="58" t="s">
        <v>54</v>
      </c>
      <c r="C275" s="9" t="s">
        <v>64</v>
      </c>
      <c r="D275" s="58" t="s">
        <v>331</v>
      </c>
      <c r="E275" s="31" t="s">
        <v>9</v>
      </c>
      <c r="F275" s="58" t="s">
        <v>333</v>
      </c>
      <c r="G275" s="61">
        <v>0</v>
      </c>
      <c r="H275" s="61">
        <v>1</v>
      </c>
      <c r="I275" s="61">
        <v>0</v>
      </c>
      <c r="J275" s="61">
        <v>0</v>
      </c>
      <c r="K275" s="61">
        <v>0</v>
      </c>
      <c r="L275" s="53">
        <v>44365</v>
      </c>
      <c r="M275" s="6">
        <v>44376</v>
      </c>
      <c r="N275" s="16">
        <v>0.21740000000000001</v>
      </c>
      <c r="O275" s="41" t="s">
        <v>10</v>
      </c>
      <c r="P275" s="33" t="s">
        <v>25</v>
      </c>
      <c r="Q275" s="87">
        <v>390000</v>
      </c>
      <c r="R275" s="87">
        <v>294349</v>
      </c>
      <c r="S275" s="90">
        <v>0.75474102564102563</v>
      </c>
    </row>
    <row r="276" spans="1:19" x14ac:dyDescent="0.2">
      <c r="A276" s="1"/>
      <c r="B276" s="58" t="s">
        <v>54</v>
      </c>
      <c r="C276" s="9" t="s">
        <v>64</v>
      </c>
      <c r="D276" s="58" t="s">
        <v>331</v>
      </c>
      <c r="E276" s="31" t="s">
        <v>9</v>
      </c>
      <c r="F276" s="58" t="s">
        <v>334</v>
      </c>
      <c r="G276" s="61">
        <v>0</v>
      </c>
      <c r="H276" s="61">
        <v>1</v>
      </c>
      <c r="I276" s="61">
        <v>0</v>
      </c>
      <c r="J276" s="61">
        <v>0</v>
      </c>
      <c r="K276" s="61">
        <v>0</v>
      </c>
      <c r="L276" s="53">
        <v>44365</v>
      </c>
      <c r="M276" s="6">
        <v>44376</v>
      </c>
      <c r="N276" s="16">
        <v>0.2676</v>
      </c>
      <c r="O276" s="41" t="s">
        <v>10</v>
      </c>
      <c r="P276" s="33" t="s">
        <v>25</v>
      </c>
      <c r="Q276" s="84">
        <v>265790</v>
      </c>
      <c r="R276" s="84">
        <v>200603</v>
      </c>
      <c r="S276" s="90">
        <v>0.75474246585650329</v>
      </c>
    </row>
    <row r="277" spans="1:19" x14ac:dyDescent="0.2">
      <c r="A277" s="1"/>
      <c r="B277" s="65" t="s">
        <v>122</v>
      </c>
      <c r="C277" s="8" t="s">
        <v>124</v>
      </c>
      <c r="D277" s="60" t="s">
        <v>556</v>
      </c>
      <c r="E277" s="32" t="s">
        <v>1075</v>
      </c>
      <c r="F277" s="60" t="s">
        <v>561</v>
      </c>
      <c r="G277" s="61">
        <v>0</v>
      </c>
      <c r="H277" s="61">
        <v>1</v>
      </c>
      <c r="I277" s="61">
        <v>0</v>
      </c>
      <c r="J277" s="61">
        <v>0</v>
      </c>
      <c r="K277" s="61">
        <v>0</v>
      </c>
      <c r="L277" s="53" t="s">
        <v>9</v>
      </c>
      <c r="M277" s="10" t="s">
        <v>9</v>
      </c>
      <c r="N277" s="20" t="s">
        <v>9</v>
      </c>
      <c r="O277" s="41" t="s">
        <v>1132</v>
      </c>
      <c r="P277" s="34" t="s">
        <v>25</v>
      </c>
      <c r="Q277" s="82">
        <v>232767.85</v>
      </c>
      <c r="R277" s="82">
        <v>186214.28</v>
      </c>
      <c r="S277" s="90">
        <v>0.79999999999999993</v>
      </c>
    </row>
    <row r="278" spans="1:19" x14ac:dyDescent="0.2">
      <c r="A278" s="1"/>
      <c r="B278" s="65" t="s">
        <v>146</v>
      </c>
      <c r="C278" s="9" t="s">
        <v>156</v>
      </c>
      <c r="D278" s="58" t="s">
        <v>594</v>
      </c>
      <c r="E278" s="31" t="s">
        <v>9</v>
      </c>
      <c r="F278" s="58" t="s">
        <v>608</v>
      </c>
      <c r="G278" s="61">
        <v>0</v>
      </c>
      <c r="H278" s="61">
        <v>1</v>
      </c>
      <c r="I278" s="61">
        <v>0</v>
      </c>
      <c r="J278" s="61">
        <v>0</v>
      </c>
      <c r="K278" s="61">
        <v>0</v>
      </c>
      <c r="L278" s="53">
        <v>3814</v>
      </c>
      <c r="M278" s="12">
        <v>11060.6</v>
      </c>
      <c r="N278" s="22">
        <v>3.5400000000000001E-2</v>
      </c>
      <c r="O278" s="50" t="s">
        <v>10</v>
      </c>
      <c r="P278" s="41" t="s">
        <v>25</v>
      </c>
      <c r="Q278" s="85">
        <v>47965.71</v>
      </c>
      <c r="R278" s="85">
        <v>38372</v>
      </c>
      <c r="S278" s="90">
        <v>0.79998815820718594</v>
      </c>
    </row>
    <row r="279" spans="1:19" x14ac:dyDescent="0.2">
      <c r="A279" s="1"/>
      <c r="B279" s="60" t="s">
        <v>192</v>
      </c>
      <c r="C279" s="8" t="s">
        <v>195</v>
      </c>
      <c r="D279" s="60" t="s">
        <v>887</v>
      </c>
      <c r="E279" s="32" t="s">
        <v>199</v>
      </c>
      <c r="F279" s="60" t="s">
        <v>890</v>
      </c>
      <c r="G279" s="61">
        <v>0</v>
      </c>
      <c r="H279" s="61">
        <v>1</v>
      </c>
      <c r="I279" s="61">
        <v>0</v>
      </c>
      <c r="J279" s="61">
        <v>0</v>
      </c>
      <c r="K279" s="61">
        <v>0</v>
      </c>
      <c r="L279" s="53">
        <v>6000</v>
      </c>
      <c r="M279" s="10">
        <v>19136</v>
      </c>
      <c r="N279" s="20">
        <v>0.25</v>
      </c>
      <c r="O279" s="41" t="s">
        <v>1132</v>
      </c>
      <c r="P279" s="33" t="s">
        <v>11</v>
      </c>
      <c r="Q279" s="82">
        <v>175000</v>
      </c>
      <c r="R279" s="82">
        <v>120750</v>
      </c>
      <c r="S279" s="90">
        <v>0.69</v>
      </c>
    </row>
    <row r="280" spans="1:19" x14ac:dyDescent="0.2">
      <c r="A280" s="1"/>
      <c r="B280" s="60" t="s">
        <v>192</v>
      </c>
      <c r="C280" s="8" t="s">
        <v>195</v>
      </c>
      <c r="D280" s="60" t="s">
        <v>887</v>
      </c>
      <c r="E280" s="32" t="s">
        <v>199</v>
      </c>
      <c r="F280" s="60" t="s">
        <v>889</v>
      </c>
      <c r="G280" s="61">
        <v>0</v>
      </c>
      <c r="H280" s="61">
        <v>1</v>
      </c>
      <c r="I280" s="61">
        <v>0</v>
      </c>
      <c r="J280" s="61">
        <v>0</v>
      </c>
      <c r="K280" s="61">
        <v>0</v>
      </c>
      <c r="L280" s="53">
        <v>11340</v>
      </c>
      <c r="M280" s="10">
        <v>62885</v>
      </c>
      <c r="N280" s="20">
        <v>0.25</v>
      </c>
      <c r="O280" s="41" t="s">
        <v>1132</v>
      </c>
      <c r="P280" s="33" t="s">
        <v>11</v>
      </c>
      <c r="Q280" s="82">
        <v>410000</v>
      </c>
      <c r="R280" s="82">
        <v>282900</v>
      </c>
      <c r="S280" s="90">
        <v>0.69</v>
      </c>
    </row>
    <row r="281" spans="1:19" x14ac:dyDescent="0.2">
      <c r="A281" s="1"/>
      <c r="B281" s="60" t="s">
        <v>192</v>
      </c>
      <c r="C281" s="8" t="s">
        <v>195</v>
      </c>
      <c r="D281" s="60" t="s">
        <v>887</v>
      </c>
      <c r="E281" s="32" t="s">
        <v>199</v>
      </c>
      <c r="F281" s="60" t="s">
        <v>888</v>
      </c>
      <c r="G281" s="61">
        <v>0</v>
      </c>
      <c r="H281" s="61">
        <v>1</v>
      </c>
      <c r="I281" s="61">
        <v>0</v>
      </c>
      <c r="J281" s="61">
        <v>0</v>
      </c>
      <c r="K281" s="61">
        <v>0</v>
      </c>
      <c r="L281" s="53">
        <v>6447</v>
      </c>
      <c r="M281" s="10">
        <v>27535</v>
      </c>
      <c r="N281" s="20">
        <v>0.25</v>
      </c>
      <c r="O281" s="41" t="s">
        <v>1132</v>
      </c>
      <c r="P281" s="33" t="s">
        <v>11</v>
      </c>
      <c r="Q281" s="82">
        <v>260000</v>
      </c>
      <c r="R281" s="82">
        <v>179400</v>
      </c>
      <c r="S281" s="90">
        <v>0.69</v>
      </c>
    </row>
    <row r="282" spans="1:19" x14ac:dyDescent="0.2">
      <c r="A282" s="1"/>
      <c r="B282" s="60" t="s">
        <v>192</v>
      </c>
      <c r="C282" s="8" t="s">
        <v>195</v>
      </c>
      <c r="D282" s="60" t="s">
        <v>887</v>
      </c>
      <c r="E282" s="32" t="s">
        <v>199</v>
      </c>
      <c r="F282" s="60" t="s">
        <v>892</v>
      </c>
      <c r="G282" s="61">
        <v>0</v>
      </c>
      <c r="H282" s="61">
        <v>1</v>
      </c>
      <c r="I282" s="61">
        <v>0</v>
      </c>
      <c r="J282" s="61">
        <v>0</v>
      </c>
      <c r="K282" s="61">
        <v>0</v>
      </c>
      <c r="L282" s="53">
        <v>5000</v>
      </c>
      <c r="M282" s="10">
        <v>46215</v>
      </c>
      <c r="N282" s="20">
        <v>0.316</v>
      </c>
      <c r="O282" s="41" t="s">
        <v>1132</v>
      </c>
      <c r="P282" s="33" t="s">
        <v>11</v>
      </c>
      <c r="Q282" s="82">
        <v>954918.65</v>
      </c>
      <c r="R282" s="82">
        <v>762789.02</v>
      </c>
      <c r="S282" s="90">
        <v>0.79880000249235894</v>
      </c>
    </row>
    <row r="283" spans="1:19" x14ac:dyDescent="0.2">
      <c r="A283" s="1"/>
      <c r="B283" s="60" t="s">
        <v>45</v>
      </c>
      <c r="C283" s="8" t="s">
        <v>47</v>
      </c>
      <c r="D283" s="60" t="s">
        <v>296</v>
      </c>
      <c r="E283" s="32" t="s">
        <v>9</v>
      </c>
      <c r="F283" s="60" t="s">
        <v>297</v>
      </c>
      <c r="G283" s="61">
        <v>0</v>
      </c>
      <c r="H283" s="61">
        <v>1</v>
      </c>
      <c r="I283" s="61">
        <v>0</v>
      </c>
      <c r="J283" s="61">
        <v>0</v>
      </c>
      <c r="K283" s="61">
        <v>0</v>
      </c>
      <c r="L283" s="53">
        <v>6793</v>
      </c>
      <c r="M283" s="10">
        <v>81</v>
      </c>
      <c r="N283" s="20">
        <v>0.34670000000000001</v>
      </c>
      <c r="O283" s="50" t="s">
        <v>10</v>
      </c>
      <c r="P283" s="34" t="s">
        <v>25</v>
      </c>
      <c r="Q283" s="82">
        <v>2500000</v>
      </c>
      <c r="R283" s="82">
        <v>1877349</v>
      </c>
      <c r="S283" s="90">
        <v>0.75093960000000004</v>
      </c>
    </row>
    <row r="284" spans="1:19" x14ac:dyDescent="0.2">
      <c r="A284" s="1"/>
      <c r="B284" s="60" t="s">
        <v>192</v>
      </c>
      <c r="C284" s="8" t="s">
        <v>198</v>
      </c>
      <c r="D284" s="60" t="s">
        <v>885</v>
      </c>
      <c r="E284" s="32" t="s">
        <v>985</v>
      </c>
      <c r="F284" s="60" t="s">
        <v>886</v>
      </c>
      <c r="G284" s="61">
        <v>0</v>
      </c>
      <c r="H284" s="61">
        <v>1</v>
      </c>
      <c r="I284" s="61">
        <v>0</v>
      </c>
      <c r="J284" s="61">
        <v>0</v>
      </c>
      <c r="K284" s="61">
        <v>0</v>
      </c>
      <c r="L284" s="53">
        <v>1752</v>
      </c>
      <c r="M284" s="10">
        <v>56288</v>
      </c>
      <c r="N284" s="20">
        <v>0.44</v>
      </c>
      <c r="O284" s="41" t="s">
        <v>1132</v>
      </c>
      <c r="P284" s="33" t="s">
        <v>11</v>
      </c>
      <c r="Q284" s="82">
        <v>2400000</v>
      </c>
      <c r="R284" s="82">
        <v>484800</v>
      </c>
      <c r="S284" s="90">
        <v>0.20200000000000001</v>
      </c>
    </row>
    <row r="285" spans="1:19" x14ac:dyDescent="0.2">
      <c r="A285" s="1"/>
      <c r="B285" s="60" t="s">
        <v>171</v>
      </c>
      <c r="C285" s="8" t="s">
        <v>177</v>
      </c>
      <c r="D285" s="60" t="s">
        <v>847</v>
      </c>
      <c r="E285" s="62" t="s">
        <v>941</v>
      </c>
      <c r="F285" s="60" t="s">
        <v>848</v>
      </c>
      <c r="G285" s="61">
        <v>0</v>
      </c>
      <c r="H285" s="61">
        <v>1</v>
      </c>
      <c r="I285" s="61">
        <v>0</v>
      </c>
      <c r="J285" s="61">
        <v>1</v>
      </c>
      <c r="K285" s="61">
        <v>0</v>
      </c>
      <c r="L285" s="53">
        <v>2000</v>
      </c>
      <c r="M285" s="10">
        <v>126000</v>
      </c>
      <c r="N285" s="20">
        <v>0.64</v>
      </c>
      <c r="O285" s="34" t="s">
        <v>13</v>
      </c>
      <c r="P285" s="34" t="s">
        <v>25</v>
      </c>
      <c r="Q285" s="82">
        <v>5147822</v>
      </c>
      <c r="R285" s="82">
        <v>2059200</v>
      </c>
      <c r="S285" s="90">
        <v>0.40001383109206184</v>
      </c>
    </row>
    <row r="286" spans="1:19" x14ac:dyDescent="0.2">
      <c r="A286" s="1"/>
      <c r="B286" s="60" t="s">
        <v>171</v>
      </c>
      <c r="C286" s="8" t="s">
        <v>182</v>
      </c>
      <c r="D286" s="60" t="s">
        <v>849</v>
      </c>
      <c r="E286" s="32" t="s">
        <v>9</v>
      </c>
      <c r="F286" s="60" t="s">
        <v>850</v>
      </c>
      <c r="G286" s="61">
        <v>0</v>
      </c>
      <c r="H286" s="61">
        <v>1</v>
      </c>
      <c r="I286" s="61">
        <v>0</v>
      </c>
      <c r="J286" s="61">
        <v>0</v>
      </c>
      <c r="K286" s="61">
        <v>0</v>
      </c>
      <c r="L286" s="53">
        <v>2280</v>
      </c>
      <c r="M286" s="10">
        <v>367080</v>
      </c>
      <c r="N286" s="20">
        <v>0.63</v>
      </c>
      <c r="O286" s="41" t="s">
        <v>1132</v>
      </c>
      <c r="P286" s="33" t="s">
        <v>11</v>
      </c>
      <c r="Q286" s="82">
        <v>2877290</v>
      </c>
      <c r="R286" s="82">
        <v>1291919.6299999999</v>
      </c>
      <c r="S286" s="90">
        <v>0.44900570675879037</v>
      </c>
    </row>
    <row r="287" spans="1:19" x14ac:dyDescent="0.2">
      <c r="A287" s="1"/>
      <c r="B287" s="60" t="s">
        <v>85</v>
      </c>
      <c r="C287" s="8" t="s">
        <v>86</v>
      </c>
      <c r="D287" s="60" t="s">
        <v>385</v>
      </c>
      <c r="E287" s="32" t="s">
        <v>1076</v>
      </c>
      <c r="F287" s="60" t="s">
        <v>386</v>
      </c>
      <c r="G287" s="61">
        <v>0</v>
      </c>
      <c r="H287" s="61">
        <v>1</v>
      </c>
      <c r="I287" s="61">
        <v>0</v>
      </c>
      <c r="J287" s="61">
        <v>0</v>
      </c>
      <c r="K287" s="61">
        <v>0</v>
      </c>
      <c r="L287" s="53">
        <v>5457</v>
      </c>
      <c r="M287" s="10" t="s">
        <v>9</v>
      </c>
      <c r="N287" s="20">
        <v>0.2</v>
      </c>
      <c r="O287" s="41" t="s">
        <v>1132</v>
      </c>
      <c r="P287" s="33" t="s">
        <v>11</v>
      </c>
      <c r="Q287" s="82">
        <v>147000</v>
      </c>
      <c r="R287" s="82">
        <v>83246.100000000006</v>
      </c>
      <c r="S287" s="90">
        <v>0.56630000000000003</v>
      </c>
    </row>
    <row r="288" spans="1:19" x14ac:dyDescent="0.2">
      <c r="A288" s="1"/>
      <c r="B288" s="60" t="s">
        <v>205</v>
      </c>
      <c r="C288" s="8" t="s">
        <v>794</v>
      </c>
      <c r="D288" s="60" t="s">
        <v>795</v>
      </c>
      <c r="E288" s="32" t="s">
        <v>925</v>
      </c>
      <c r="F288" s="60" t="s">
        <v>796</v>
      </c>
      <c r="G288" s="61">
        <v>0</v>
      </c>
      <c r="H288" s="61">
        <v>1</v>
      </c>
      <c r="I288" s="61">
        <v>0</v>
      </c>
      <c r="J288" s="61">
        <v>0</v>
      </c>
      <c r="K288" s="61">
        <v>0</v>
      </c>
      <c r="L288" s="53">
        <v>2224</v>
      </c>
      <c r="M288" s="10">
        <v>96569</v>
      </c>
      <c r="N288" s="20">
        <v>0.33400000000000002</v>
      </c>
      <c r="O288" s="41" t="s">
        <v>1132</v>
      </c>
      <c r="P288" s="33" t="s">
        <v>11</v>
      </c>
      <c r="Q288" s="82">
        <v>1790000</v>
      </c>
      <c r="R288" s="82">
        <v>839200</v>
      </c>
      <c r="S288" s="90">
        <v>0.46882681564245809</v>
      </c>
    </row>
    <row r="289" spans="1:19" x14ac:dyDescent="0.2">
      <c r="A289" s="1"/>
      <c r="B289" s="65" t="s">
        <v>146</v>
      </c>
      <c r="C289" s="8" t="s">
        <v>154</v>
      </c>
      <c r="D289" s="60" t="s">
        <v>616</v>
      </c>
      <c r="E289" s="32" t="s">
        <v>1077</v>
      </c>
      <c r="F289" s="60" t="s">
        <v>618</v>
      </c>
      <c r="G289" s="61">
        <v>0</v>
      </c>
      <c r="H289" s="61">
        <v>1</v>
      </c>
      <c r="I289" s="61">
        <v>0</v>
      </c>
      <c r="J289" s="61">
        <v>0</v>
      </c>
      <c r="K289" s="61">
        <v>0</v>
      </c>
      <c r="L289" s="53">
        <v>1512</v>
      </c>
      <c r="M289" s="10">
        <v>49000</v>
      </c>
      <c r="N289" s="18">
        <v>0.2</v>
      </c>
      <c r="O289" s="50" t="s">
        <v>10</v>
      </c>
      <c r="P289" s="34" t="s">
        <v>25</v>
      </c>
      <c r="Q289" s="83">
        <v>440000</v>
      </c>
      <c r="R289" s="82">
        <v>352000</v>
      </c>
      <c r="S289" s="90">
        <v>0.8</v>
      </c>
    </row>
    <row r="290" spans="1:19" x14ac:dyDescent="0.2">
      <c r="A290" s="1"/>
      <c r="B290" s="65" t="s">
        <v>98</v>
      </c>
      <c r="C290" s="46" t="s">
        <v>109</v>
      </c>
      <c r="D290" s="64" t="s">
        <v>522</v>
      </c>
      <c r="E290" s="32" t="s">
        <v>1078</v>
      </c>
      <c r="F290" s="64" t="s">
        <v>530</v>
      </c>
      <c r="G290" s="61">
        <v>0</v>
      </c>
      <c r="H290" s="61">
        <v>1</v>
      </c>
      <c r="I290" s="61">
        <v>0</v>
      </c>
      <c r="J290" s="61">
        <v>0</v>
      </c>
      <c r="K290" s="61">
        <v>0</v>
      </c>
      <c r="L290" s="53">
        <v>2783</v>
      </c>
      <c r="M290" s="47">
        <v>239833</v>
      </c>
      <c r="N290" s="48">
        <v>0.46970000000000001</v>
      </c>
      <c r="O290" s="67" t="s">
        <v>10</v>
      </c>
      <c r="P290" s="49" t="s">
        <v>25</v>
      </c>
      <c r="Q290" s="88">
        <v>600000</v>
      </c>
      <c r="R290" s="88">
        <v>264213</v>
      </c>
      <c r="S290" s="90">
        <v>0.440355</v>
      </c>
    </row>
    <row r="291" spans="1:19" x14ac:dyDescent="0.2">
      <c r="A291" s="1"/>
      <c r="B291" s="58" t="s">
        <v>54</v>
      </c>
      <c r="C291" s="17" t="s">
        <v>56</v>
      </c>
      <c r="D291" s="58" t="s">
        <v>323</v>
      </c>
      <c r="E291" s="32" t="s">
        <v>1079</v>
      </c>
      <c r="F291" s="58" t="s">
        <v>325</v>
      </c>
      <c r="G291" s="61">
        <v>0</v>
      </c>
      <c r="H291" s="61">
        <v>0</v>
      </c>
      <c r="I291" s="61">
        <v>0</v>
      </c>
      <c r="J291" s="61">
        <v>0</v>
      </c>
      <c r="K291" s="61">
        <v>1</v>
      </c>
      <c r="L291" s="53">
        <v>44393</v>
      </c>
      <c r="M291" s="6">
        <v>44397</v>
      </c>
      <c r="N291" s="16">
        <v>0.1</v>
      </c>
      <c r="O291" s="41" t="s">
        <v>10</v>
      </c>
      <c r="P291" s="33" t="s">
        <v>25</v>
      </c>
      <c r="Q291" s="84">
        <v>594825</v>
      </c>
      <c r="R291" s="84">
        <v>356895</v>
      </c>
      <c r="S291" s="90">
        <v>0.6</v>
      </c>
    </row>
    <row r="292" spans="1:19" x14ac:dyDescent="0.2">
      <c r="A292" s="1"/>
      <c r="B292" s="65" t="s">
        <v>122</v>
      </c>
      <c r="C292" s="46" t="s">
        <v>123</v>
      </c>
      <c r="D292" s="59" t="s">
        <v>552</v>
      </c>
      <c r="E292" s="32" t="s">
        <v>132</v>
      </c>
      <c r="F292" s="59" t="s">
        <v>554</v>
      </c>
      <c r="G292" s="61">
        <v>0</v>
      </c>
      <c r="H292" s="61">
        <v>1</v>
      </c>
      <c r="I292" s="61">
        <v>0</v>
      </c>
      <c r="J292" s="61">
        <v>0</v>
      </c>
      <c r="K292" s="61">
        <v>0</v>
      </c>
      <c r="L292" s="53">
        <v>7800</v>
      </c>
      <c r="M292" s="14">
        <v>140</v>
      </c>
      <c r="N292" s="24">
        <v>0.4</v>
      </c>
      <c r="O292" s="41" t="s">
        <v>1132</v>
      </c>
      <c r="P292" s="37" t="s">
        <v>25</v>
      </c>
      <c r="Q292" s="81">
        <v>9000000</v>
      </c>
      <c r="R292" s="81">
        <v>3383933.13</v>
      </c>
      <c r="S292" s="90">
        <v>0.37599256999999997</v>
      </c>
    </row>
    <row r="293" spans="1:19" x14ac:dyDescent="0.2">
      <c r="A293" s="1"/>
      <c r="B293" s="65" t="s">
        <v>122</v>
      </c>
      <c r="C293" s="46" t="s">
        <v>123</v>
      </c>
      <c r="D293" s="59" t="s">
        <v>552</v>
      </c>
      <c r="E293" s="32" t="s">
        <v>132</v>
      </c>
      <c r="F293" s="59" t="s">
        <v>553</v>
      </c>
      <c r="G293" s="61">
        <v>0</v>
      </c>
      <c r="H293" s="61">
        <v>1</v>
      </c>
      <c r="I293" s="61">
        <v>0</v>
      </c>
      <c r="J293" s="61">
        <v>0</v>
      </c>
      <c r="K293" s="61">
        <v>0</v>
      </c>
      <c r="L293" s="53">
        <v>8008</v>
      </c>
      <c r="M293" s="14">
        <v>50744</v>
      </c>
      <c r="N293" s="24">
        <v>0.1565</v>
      </c>
      <c r="O293" s="41" t="s">
        <v>1132</v>
      </c>
      <c r="P293" s="33" t="s">
        <v>11</v>
      </c>
      <c r="Q293" s="81">
        <v>1604324.79</v>
      </c>
      <c r="R293" s="81">
        <v>962594.87</v>
      </c>
      <c r="S293" s="90">
        <v>0.59999999750673927</v>
      </c>
    </row>
    <row r="294" spans="1:19" x14ac:dyDescent="0.2">
      <c r="A294" s="1"/>
      <c r="B294" s="60" t="s">
        <v>28</v>
      </c>
      <c r="C294" s="17" t="s">
        <v>36</v>
      </c>
      <c r="D294" s="58" t="s">
        <v>248</v>
      </c>
      <c r="E294" s="32" t="s">
        <v>1080</v>
      </c>
      <c r="F294" s="58" t="s">
        <v>251</v>
      </c>
      <c r="G294" s="61">
        <v>0</v>
      </c>
      <c r="H294" s="61">
        <v>0</v>
      </c>
      <c r="I294" s="61">
        <v>0</v>
      </c>
      <c r="J294" s="61">
        <v>0</v>
      </c>
      <c r="K294" s="61">
        <v>1</v>
      </c>
      <c r="L294" s="53">
        <v>3640</v>
      </c>
      <c r="M294" s="10" t="s">
        <v>9</v>
      </c>
      <c r="N294" s="36">
        <v>0.1</v>
      </c>
      <c r="O294" s="41" t="s">
        <v>1132</v>
      </c>
      <c r="P294" s="33" t="s">
        <v>25</v>
      </c>
      <c r="Q294" s="85">
        <v>10833333</v>
      </c>
      <c r="R294" s="85">
        <v>1000000</v>
      </c>
      <c r="S294" s="90">
        <v>9.2307695147929081E-2</v>
      </c>
    </row>
    <row r="295" spans="1:19" x14ac:dyDescent="0.2">
      <c r="A295" s="1"/>
      <c r="B295" s="65" t="s">
        <v>98</v>
      </c>
      <c r="C295" s="13" t="s">
        <v>109</v>
      </c>
      <c r="D295" s="59" t="s">
        <v>522</v>
      </c>
      <c r="E295" s="32" t="s">
        <v>1081</v>
      </c>
      <c r="F295" s="59" t="s">
        <v>529</v>
      </c>
      <c r="G295" s="61">
        <v>0</v>
      </c>
      <c r="H295" s="61">
        <v>1</v>
      </c>
      <c r="I295" s="61">
        <v>0</v>
      </c>
      <c r="J295" s="61">
        <v>0</v>
      </c>
      <c r="K295" s="61">
        <v>0</v>
      </c>
      <c r="L295" s="53">
        <v>6795</v>
      </c>
      <c r="M295" s="14">
        <v>532456</v>
      </c>
      <c r="N295" s="24">
        <v>0.50570000000000004</v>
      </c>
      <c r="O295" s="50" t="s">
        <v>13</v>
      </c>
      <c r="P295" s="7" t="s">
        <v>25</v>
      </c>
      <c r="Q295" s="81">
        <v>850000</v>
      </c>
      <c r="R295" s="81">
        <v>340000</v>
      </c>
      <c r="S295" s="90">
        <v>0.4</v>
      </c>
    </row>
    <row r="296" spans="1:19" x14ac:dyDescent="0.2">
      <c r="A296" s="1"/>
      <c r="B296" s="60" t="s">
        <v>192</v>
      </c>
      <c r="C296" s="8" t="s">
        <v>197</v>
      </c>
      <c r="D296" s="60" t="s">
        <v>897</v>
      </c>
      <c r="E296" s="31" t="s">
        <v>9</v>
      </c>
      <c r="F296" s="60" t="s">
        <v>899</v>
      </c>
      <c r="G296" s="61">
        <v>0</v>
      </c>
      <c r="H296" s="61">
        <v>0</v>
      </c>
      <c r="I296" s="61">
        <v>0</v>
      </c>
      <c r="J296" s="61">
        <v>0</v>
      </c>
      <c r="K296" s="61">
        <v>1</v>
      </c>
      <c r="L296" s="53">
        <v>6500</v>
      </c>
      <c r="M296" s="10" t="s">
        <v>9</v>
      </c>
      <c r="N296" s="20" t="s">
        <v>9</v>
      </c>
      <c r="O296" s="41" t="s">
        <v>1132</v>
      </c>
      <c r="P296" s="7" t="s">
        <v>25</v>
      </c>
      <c r="Q296" s="82">
        <v>4500732</v>
      </c>
      <c r="R296" s="82">
        <v>4500732</v>
      </c>
      <c r="S296" s="90">
        <v>1</v>
      </c>
    </row>
    <row r="297" spans="1:19" x14ac:dyDescent="0.2">
      <c r="A297" s="1"/>
      <c r="B297" s="60" t="s">
        <v>85</v>
      </c>
      <c r="C297" s="21" t="s">
        <v>89</v>
      </c>
      <c r="D297" s="60" t="s">
        <v>401</v>
      </c>
      <c r="E297" s="32" t="s">
        <v>968</v>
      </c>
      <c r="F297" s="60" t="s">
        <v>402</v>
      </c>
      <c r="G297" s="61">
        <v>0</v>
      </c>
      <c r="H297" s="61">
        <v>1</v>
      </c>
      <c r="I297" s="61">
        <v>0</v>
      </c>
      <c r="J297" s="61">
        <v>0</v>
      </c>
      <c r="K297" s="61">
        <v>0</v>
      </c>
      <c r="L297" s="53">
        <v>2800</v>
      </c>
      <c r="M297" s="10" t="s">
        <v>9</v>
      </c>
      <c r="N297" s="40">
        <v>0.65</v>
      </c>
      <c r="O297" s="50" t="s">
        <v>10</v>
      </c>
      <c r="P297" s="34" t="s">
        <v>25</v>
      </c>
      <c r="Q297" s="82">
        <v>3206433</v>
      </c>
      <c r="R297" s="82">
        <v>2565146</v>
      </c>
      <c r="S297" s="90">
        <v>0.79999987525078486</v>
      </c>
    </row>
    <row r="298" spans="1:19" x14ac:dyDescent="0.2">
      <c r="A298" s="1"/>
      <c r="B298" s="65" t="s">
        <v>98</v>
      </c>
      <c r="C298" s="4" t="s">
        <v>99</v>
      </c>
      <c r="D298" s="58" t="s">
        <v>455</v>
      </c>
      <c r="E298" s="32" t="s">
        <v>117</v>
      </c>
      <c r="F298" s="58" t="s">
        <v>473</v>
      </c>
      <c r="G298" s="61">
        <v>0</v>
      </c>
      <c r="H298" s="61">
        <v>0</v>
      </c>
      <c r="I298" s="61">
        <v>0</v>
      </c>
      <c r="J298" s="61">
        <v>1</v>
      </c>
      <c r="K298" s="61">
        <v>0</v>
      </c>
      <c r="L298" s="53">
        <v>738</v>
      </c>
      <c r="M298" s="6">
        <v>9750</v>
      </c>
      <c r="N298" s="23">
        <v>0.15</v>
      </c>
      <c r="O298" s="41" t="s">
        <v>13</v>
      </c>
      <c r="P298" s="33" t="s">
        <v>11</v>
      </c>
      <c r="Q298" s="80">
        <v>25833</v>
      </c>
      <c r="R298" s="80">
        <v>10333.200000000001</v>
      </c>
      <c r="S298" s="90">
        <v>0.4</v>
      </c>
    </row>
    <row r="299" spans="1:19" x14ac:dyDescent="0.2">
      <c r="A299" s="1"/>
      <c r="B299" s="66" t="s">
        <v>98</v>
      </c>
      <c r="C299" s="13" t="s">
        <v>99</v>
      </c>
      <c r="D299" s="59" t="s">
        <v>455</v>
      </c>
      <c r="E299" s="32" t="s">
        <v>117</v>
      </c>
      <c r="F299" s="59" t="s">
        <v>474</v>
      </c>
      <c r="G299" s="61">
        <v>0</v>
      </c>
      <c r="H299" s="61">
        <v>1</v>
      </c>
      <c r="I299" s="61">
        <v>0</v>
      </c>
      <c r="J299" s="61">
        <v>1</v>
      </c>
      <c r="K299" s="61">
        <v>0</v>
      </c>
      <c r="L299" s="53">
        <v>246</v>
      </c>
      <c r="M299" s="14">
        <v>114688</v>
      </c>
      <c r="N299" s="24">
        <v>0.64</v>
      </c>
      <c r="O299" s="41" t="s">
        <v>1132</v>
      </c>
      <c r="P299" s="33" t="s">
        <v>11</v>
      </c>
      <c r="Q299" s="81">
        <v>288333</v>
      </c>
      <c r="R299" s="81">
        <v>115333.2</v>
      </c>
      <c r="S299" s="90">
        <v>0.39999999999999997</v>
      </c>
    </row>
    <row r="300" spans="1:19" x14ac:dyDescent="0.2">
      <c r="A300" s="1"/>
      <c r="B300" s="66" t="s">
        <v>98</v>
      </c>
      <c r="C300" s="13" t="s">
        <v>99</v>
      </c>
      <c r="D300" s="59" t="s">
        <v>455</v>
      </c>
      <c r="E300" s="32" t="s">
        <v>117</v>
      </c>
      <c r="F300" s="59" t="s">
        <v>475</v>
      </c>
      <c r="G300" s="61">
        <v>0</v>
      </c>
      <c r="H300" s="61">
        <v>1</v>
      </c>
      <c r="I300" s="61">
        <v>0</v>
      </c>
      <c r="J300" s="61">
        <v>0</v>
      </c>
      <c r="K300" s="61">
        <v>0</v>
      </c>
      <c r="L300" s="53">
        <v>864</v>
      </c>
      <c r="M300" s="14">
        <v>56716</v>
      </c>
      <c r="N300" s="24">
        <v>0.25</v>
      </c>
      <c r="O300" s="41" t="s">
        <v>1132</v>
      </c>
      <c r="P300" s="33" t="s">
        <v>11</v>
      </c>
      <c r="Q300" s="81">
        <v>270167</v>
      </c>
      <c r="R300" s="81">
        <v>108066.8</v>
      </c>
      <c r="S300" s="90">
        <v>0.4</v>
      </c>
    </row>
    <row r="301" spans="1:19" x14ac:dyDescent="0.2">
      <c r="A301" s="1"/>
      <c r="B301" s="65" t="s">
        <v>98</v>
      </c>
      <c r="C301" s="4" t="s">
        <v>99</v>
      </c>
      <c r="D301" s="58" t="s">
        <v>455</v>
      </c>
      <c r="E301" s="32" t="s">
        <v>117</v>
      </c>
      <c r="F301" s="58" t="s">
        <v>464</v>
      </c>
      <c r="G301" s="61">
        <v>0</v>
      </c>
      <c r="H301" s="61">
        <v>1</v>
      </c>
      <c r="I301" s="61">
        <v>0</v>
      </c>
      <c r="J301" s="61">
        <v>0</v>
      </c>
      <c r="K301" s="61">
        <v>0</v>
      </c>
      <c r="L301" s="53">
        <v>2521</v>
      </c>
      <c r="M301" s="6">
        <v>125769</v>
      </c>
      <c r="N301" s="16">
        <v>0.18</v>
      </c>
      <c r="O301" s="41" t="s">
        <v>1132</v>
      </c>
      <c r="P301" s="33" t="s">
        <v>25</v>
      </c>
      <c r="Q301" s="80">
        <v>333333</v>
      </c>
      <c r="R301" s="80">
        <v>266666</v>
      </c>
      <c r="S301" s="90">
        <v>0.79999879999879997</v>
      </c>
    </row>
    <row r="302" spans="1:19" x14ac:dyDescent="0.2">
      <c r="A302" s="1"/>
      <c r="B302" s="65" t="s">
        <v>98</v>
      </c>
      <c r="C302" s="4" t="s">
        <v>99</v>
      </c>
      <c r="D302" s="58" t="s">
        <v>455</v>
      </c>
      <c r="E302" s="32" t="s">
        <v>117</v>
      </c>
      <c r="F302" s="58" t="s">
        <v>463</v>
      </c>
      <c r="G302" s="61">
        <v>0</v>
      </c>
      <c r="H302" s="61">
        <v>0</v>
      </c>
      <c r="I302" s="61">
        <v>0</v>
      </c>
      <c r="J302" s="61">
        <v>1</v>
      </c>
      <c r="K302" s="61">
        <v>0</v>
      </c>
      <c r="L302" s="53">
        <v>3534</v>
      </c>
      <c r="M302" s="6">
        <v>15080</v>
      </c>
      <c r="N302" s="16">
        <v>0.02</v>
      </c>
      <c r="O302" s="41" t="s">
        <v>1132</v>
      </c>
      <c r="P302" s="33" t="s">
        <v>25</v>
      </c>
      <c r="Q302" s="80">
        <v>30000</v>
      </c>
      <c r="R302" s="80">
        <v>18000</v>
      </c>
      <c r="S302" s="90">
        <v>0.6</v>
      </c>
    </row>
    <row r="303" spans="1:19" x14ac:dyDescent="0.2">
      <c r="A303" s="1"/>
      <c r="B303" s="65" t="s">
        <v>98</v>
      </c>
      <c r="C303" s="4" t="s">
        <v>99</v>
      </c>
      <c r="D303" s="58" t="s">
        <v>455</v>
      </c>
      <c r="E303" s="32" t="s">
        <v>117</v>
      </c>
      <c r="F303" s="58" t="s">
        <v>462</v>
      </c>
      <c r="G303" s="61">
        <v>0</v>
      </c>
      <c r="H303" s="61">
        <v>0</v>
      </c>
      <c r="I303" s="61">
        <v>0</v>
      </c>
      <c r="J303" s="61">
        <v>1</v>
      </c>
      <c r="K303" s="61">
        <v>0</v>
      </c>
      <c r="L303" s="53">
        <v>2989</v>
      </c>
      <c r="M303" s="6">
        <v>9024</v>
      </c>
      <c r="N303" s="16">
        <v>0.03</v>
      </c>
      <c r="O303" s="41" t="s">
        <v>1132</v>
      </c>
      <c r="P303" s="33" t="s">
        <v>25</v>
      </c>
      <c r="Q303" s="80">
        <v>32550</v>
      </c>
      <c r="R303" s="80">
        <v>19530</v>
      </c>
      <c r="S303" s="90">
        <v>0.6</v>
      </c>
    </row>
    <row r="304" spans="1:19" x14ac:dyDescent="0.2">
      <c r="A304" s="1"/>
      <c r="B304" s="65" t="s">
        <v>98</v>
      </c>
      <c r="C304" s="4" t="s">
        <v>99</v>
      </c>
      <c r="D304" s="58" t="s">
        <v>455</v>
      </c>
      <c r="E304" s="32" t="s">
        <v>117</v>
      </c>
      <c r="F304" s="58" t="s">
        <v>471</v>
      </c>
      <c r="G304" s="61">
        <v>0</v>
      </c>
      <c r="H304" s="61">
        <v>1</v>
      </c>
      <c r="I304" s="61">
        <v>0</v>
      </c>
      <c r="J304" s="61">
        <v>0</v>
      </c>
      <c r="K304" s="61">
        <v>0</v>
      </c>
      <c r="L304" s="53">
        <v>2231</v>
      </c>
      <c r="M304" s="6">
        <v>183678</v>
      </c>
      <c r="N304" s="16">
        <v>0.2</v>
      </c>
      <c r="O304" s="41" t="s">
        <v>1132</v>
      </c>
      <c r="P304" s="33" t="s">
        <v>11</v>
      </c>
      <c r="Q304" s="80">
        <v>291667</v>
      </c>
      <c r="R304" s="80">
        <v>116666.8</v>
      </c>
      <c r="S304" s="90">
        <v>0.4</v>
      </c>
    </row>
    <row r="305" spans="1:19" x14ac:dyDescent="0.2">
      <c r="A305" s="1"/>
      <c r="B305" s="65" t="s">
        <v>146</v>
      </c>
      <c r="C305" s="9" t="s">
        <v>156</v>
      </c>
      <c r="D305" s="58" t="s">
        <v>594</v>
      </c>
      <c r="E305" s="31" t="s">
        <v>9</v>
      </c>
      <c r="F305" s="58" t="s">
        <v>596</v>
      </c>
      <c r="G305" s="61">
        <v>0</v>
      </c>
      <c r="H305" s="61">
        <v>0</v>
      </c>
      <c r="I305" s="61">
        <v>0</v>
      </c>
      <c r="J305" s="61">
        <v>1</v>
      </c>
      <c r="K305" s="61">
        <v>0</v>
      </c>
      <c r="L305" s="53">
        <v>4200</v>
      </c>
      <c r="M305" s="12">
        <v>4200</v>
      </c>
      <c r="N305" s="28">
        <v>1.04E-2</v>
      </c>
      <c r="O305" s="41" t="s">
        <v>1132</v>
      </c>
      <c r="P305" s="33" t="s">
        <v>11</v>
      </c>
      <c r="Q305" s="85">
        <v>186000</v>
      </c>
      <c r="R305" s="85">
        <v>148800</v>
      </c>
      <c r="S305" s="90">
        <v>0.8</v>
      </c>
    </row>
    <row r="306" spans="1:19" x14ac:dyDescent="0.2">
      <c r="A306" s="1"/>
      <c r="B306" s="66" t="s">
        <v>98</v>
      </c>
      <c r="C306" s="13" t="s">
        <v>105</v>
      </c>
      <c r="D306" s="59" t="s">
        <v>492</v>
      </c>
      <c r="E306" s="32" t="s">
        <v>448</v>
      </c>
      <c r="F306" s="59" t="s">
        <v>493</v>
      </c>
      <c r="G306" s="61">
        <v>0</v>
      </c>
      <c r="H306" s="61">
        <v>0</v>
      </c>
      <c r="I306" s="61">
        <v>0</v>
      </c>
      <c r="J306" s="61">
        <v>1</v>
      </c>
      <c r="K306" s="61">
        <v>0</v>
      </c>
      <c r="L306" s="53" t="s">
        <v>9</v>
      </c>
      <c r="M306" s="10" t="s">
        <v>9</v>
      </c>
      <c r="N306" s="20" t="s">
        <v>9</v>
      </c>
      <c r="O306" s="41" t="s">
        <v>1132</v>
      </c>
      <c r="P306" s="7" t="s">
        <v>25</v>
      </c>
      <c r="Q306" s="81">
        <v>627453</v>
      </c>
      <c r="R306" s="81">
        <v>313726</v>
      </c>
      <c r="S306" s="90">
        <v>0.49999920312756491</v>
      </c>
    </row>
    <row r="307" spans="1:19" x14ac:dyDescent="0.2">
      <c r="A307" s="1"/>
      <c r="B307" s="60" t="s">
        <v>205</v>
      </c>
      <c r="C307" s="8" t="s">
        <v>747</v>
      </c>
      <c r="D307" s="60" t="s">
        <v>748</v>
      </c>
      <c r="E307" s="31" t="s">
        <v>9</v>
      </c>
      <c r="F307" s="60" t="s">
        <v>757</v>
      </c>
      <c r="G307" s="61">
        <v>0</v>
      </c>
      <c r="H307" s="61">
        <v>1</v>
      </c>
      <c r="I307" s="61">
        <v>0</v>
      </c>
      <c r="J307" s="61">
        <v>0</v>
      </c>
      <c r="K307" s="61">
        <v>0</v>
      </c>
      <c r="L307" s="53">
        <v>2979</v>
      </c>
      <c r="M307" s="10">
        <v>14</v>
      </c>
      <c r="N307" s="20">
        <v>0.09</v>
      </c>
      <c r="O307" s="50" t="s">
        <v>10</v>
      </c>
      <c r="P307" s="34" t="s">
        <v>454</v>
      </c>
      <c r="Q307" s="82">
        <v>120000</v>
      </c>
      <c r="R307" s="82">
        <v>96000</v>
      </c>
      <c r="S307" s="90">
        <v>0.8</v>
      </c>
    </row>
    <row r="308" spans="1:19" x14ac:dyDescent="0.2">
      <c r="A308" s="1"/>
      <c r="B308" s="60" t="s">
        <v>205</v>
      </c>
      <c r="C308" s="8" t="s">
        <v>747</v>
      </c>
      <c r="D308" s="60" t="s">
        <v>748</v>
      </c>
      <c r="E308" s="31" t="s">
        <v>9</v>
      </c>
      <c r="F308" s="60" t="s">
        <v>763</v>
      </c>
      <c r="G308" s="61">
        <v>0</v>
      </c>
      <c r="H308" s="61">
        <v>0</v>
      </c>
      <c r="I308" s="61">
        <v>0</v>
      </c>
      <c r="J308" s="61">
        <v>1</v>
      </c>
      <c r="K308" s="61">
        <v>0</v>
      </c>
      <c r="L308" s="53">
        <v>5947</v>
      </c>
      <c r="M308" s="10" t="s">
        <v>9</v>
      </c>
      <c r="N308" s="20" t="s">
        <v>9</v>
      </c>
      <c r="O308" s="41" t="s">
        <v>1132</v>
      </c>
      <c r="P308" s="34" t="s">
        <v>454</v>
      </c>
      <c r="Q308" s="82">
        <v>37500</v>
      </c>
      <c r="R308" s="82">
        <v>30000</v>
      </c>
      <c r="S308" s="90">
        <v>0.8</v>
      </c>
    </row>
    <row r="309" spans="1:19" x14ac:dyDescent="0.2">
      <c r="A309" s="1"/>
      <c r="B309" s="65" t="s">
        <v>98</v>
      </c>
      <c r="C309" s="4" t="s">
        <v>108</v>
      </c>
      <c r="D309" s="58" t="s">
        <v>435</v>
      </c>
      <c r="E309" s="31" t="s">
        <v>9</v>
      </c>
      <c r="F309" s="58" t="s">
        <v>443</v>
      </c>
      <c r="G309" s="61">
        <v>0</v>
      </c>
      <c r="H309" s="61">
        <v>1</v>
      </c>
      <c r="I309" s="61">
        <v>0</v>
      </c>
      <c r="J309" s="61">
        <v>0</v>
      </c>
      <c r="K309" s="61">
        <v>0</v>
      </c>
      <c r="L309" s="53">
        <v>480</v>
      </c>
      <c r="M309" s="6">
        <v>21312</v>
      </c>
      <c r="N309" s="16">
        <v>0.3</v>
      </c>
      <c r="O309" s="41" t="s">
        <v>1132</v>
      </c>
      <c r="P309" s="7" t="s">
        <v>25</v>
      </c>
      <c r="Q309" s="80">
        <v>60655</v>
      </c>
      <c r="R309" s="80">
        <v>39426</v>
      </c>
      <c r="S309" s="90">
        <v>0.65000412167175003</v>
      </c>
    </row>
    <row r="310" spans="1:19" x14ac:dyDescent="0.2">
      <c r="A310" s="1"/>
      <c r="B310" s="60" t="s">
        <v>171</v>
      </c>
      <c r="C310" s="8" t="s">
        <v>173</v>
      </c>
      <c r="D310" s="60" t="s">
        <v>813</v>
      </c>
      <c r="E310" s="31" t="s">
        <v>9</v>
      </c>
      <c r="F310" s="60" t="s">
        <v>851</v>
      </c>
      <c r="G310" s="61">
        <v>0</v>
      </c>
      <c r="H310" s="61">
        <v>0</v>
      </c>
      <c r="I310" s="61">
        <v>0</v>
      </c>
      <c r="J310" s="61">
        <v>1</v>
      </c>
      <c r="K310" s="61">
        <v>0</v>
      </c>
      <c r="L310" s="53" t="s">
        <v>9</v>
      </c>
      <c r="M310" s="10" t="s">
        <v>9</v>
      </c>
      <c r="N310" s="20" t="s">
        <v>9</v>
      </c>
      <c r="O310" s="41" t="s">
        <v>1132</v>
      </c>
      <c r="P310" s="33" t="s">
        <v>11</v>
      </c>
      <c r="Q310" s="82">
        <v>33500</v>
      </c>
      <c r="R310" s="82">
        <v>20100</v>
      </c>
      <c r="S310" s="90">
        <v>0.6</v>
      </c>
    </row>
    <row r="311" spans="1:19" x14ac:dyDescent="0.2">
      <c r="A311" s="1"/>
      <c r="B311" s="65" t="s">
        <v>146</v>
      </c>
      <c r="C311" s="9" t="s">
        <v>160</v>
      </c>
      <c r="D311" s="58" t="s">
        <v>652</v>
      </c>
      <c r="E311" s="32" t="s">
        <v>1082</v>
      </c>
      <c r="F311" s="58" t="s">
        <v>655</v>
      </c>
      <c r="G311" s="61">
        <v>0</v>
      </c>
      <c r="H311" s="61">
        <v>0</v>
      </c>
      <c r="I311" s="61">
        <v>0</v>
      </c>
      <c r="J311" s="61">
        <v>1</v>
      </c>
      <c r="K311" s="61">
        <v>0</v>
      </c>
      <c r="L311" s="53">
        <v>4759</v>
      </c>
      <c r="M311" s="10" t="s">
        <v>9</v>
      </c>
      <c r="N311" s="35">
        <v>0.15</v>
      </c>
      <c r="O311" s="41" t="s">
        <v>1132</v>
      </c>
      <c r="P311" s="45" t="s">
        <v>25</v>
      </c>
      <c r="Q311" s="85">
        <v>233500</v>
      </c>
      <c r="R311" s="85">
        <v>176000</v>
      </c>
      <c r="S311" s="90">
        <v>0.75374732334047112</v>
      </c>
    </row>
    <row r="312" spans="1:19" x14ac:dyDescent="0.2">
      <c r="A312" s="1"/>
      <c r="B312" s="65" t="s">
        <v>98</v>
      </c>
      <c r="C312" s="4" t="s">
        <v>108</v>
      </c>
      <c r="D312" s="58" t="s">
        <v>435</v>
      </c>
      <c r="E312" s="31" t="s">
        <v>9</v>
      </c>
      <c r="F312" s="58" t="s">
        <v>444</v>
      </c>
      <c r="G312" s="61">
        <v>0</v>
      </c>
      <c r="H312" s="61">
        <v>1</v>
      </c>
      <c r="I312" s="61">
        <v>0</v>
      </c>
      <c r="J312" s="61">
        <v>0</v>
      </c>
      <c r="K312" s="61">
        <v>0</v>
      </c>
      <c r="L312" s="53">
        <v>227</v>
      </c>
      <c r="M312" s="6">
        <v>10079</v>
      </c>
      <c r="N312" s="23">
        <v>0.3</v>
      </c>
      <c r="O312" s="41" t="s">
        <v>1132</v>
      </c>
      <c r="P312" s="7" t="s">
        <v>25</v>
      </c>
      <c r="Q312" s="80">
        <v>29700</v>
      </c>
      <c r="R312" s="80">
        <v>19305</v>
      </c>
      <c r="S312" s="90">
        <v>0.65</v>
      </c>
    </row>
    <row r="313" spans="1:19" x14ac:dyDescent="0.2">
      <c r="A313" s="1"/>
      <c r="B313" s="65" t="s">
        <v>98</v>
      </c>
      <c r="C313" s="4" t="s">
        <v>108</v>
      </c>
      <c r="D313" s="58" t="s">
        <v>435</v>
      </c>
      <c r="E313" s="31" t="s">
        <v>9</v>
      </c>
      <c r="F313" s="58" t="s">
        <v>436</v>
      </c>
      <c r="G313" s="61">
        <v>0</v>
      </c>
      <c r="H313" s="61">
        <v>1</v>
      </c>
      <c r="I313" s="61">
        <v>0</v>
      </c>
      <c r="J313" s="61">
        <v>0</v>
      </c>
      <c r="K313" s="61">
        <v>0</v>
      </c>
      <c r="L313" s="53">
        <v>455</v>
      </c>
      <c r="M313" s="6">
        <v>20545</v>
      </c>
      <c r="N313" s="16">
        <v>0.3</v>
      </c>
      <c r="O313" s="41" t="s">
        <v>1132</v>
      </c>
      <c r="P313" s="33" t="s">
        <v>11</v>
      </c>
      <c r="Q313" s="80">
        <v>108784</v>
      </c>
      <c r="R313" s="80">
        <v>70710</v>
      </c>
      <c r="S313" s="90">
        <v>0.65000367701132522</v>
      </c>
    </row>
    <row r="314" spans="1:19" x14ac:dyDescent="0.2">
      <c r="A314" s="1"/>
      <c r="B314" s="58" t="s">
        <v>16</v>
      </c>
      <c r="C314" s="9" t="s">
        <v>17</v>
      </c>
      <c r="D314" s="58" t="s">
        <v>223</v>
      </c>
      <c r="E314" s="32" t="s">
        <v>1083</v>
      </c>
      <c r="F314" s="58" t="s">
        <v>226</v>
      </c>
      <c r="G314" s="61">
        <v>1</v>
      </c>
      <c r="H314" s="61">
        <v>1</v>
      </c>
      <c r="I314" s="61">
        <v>0</v>
      </c>
      <c r="J314" s="61">
        <v>0</v>
      </c>
      <c r="K314" s="61">
        <v>0</v>
      </c>
      <c r="L314" s="53">
        <v>10007</v>
      </c>
      <c r="M314" s="10" t="s">
        <v>9</v>
      </c>
      <c r="N314" s="36">
        <v>0.3</v>
      </c>
      <c r="O314" s="41" t="s">
        <v>225</v>
      </c>
      <c r="P314" s="33" t="s">
        <v>25</v>
      </c>
      <c r="Q314" s="84">
        <v>704680</v>
      </c>
      <c r="R314" s="84">
        <v>560125</v>
      </c>
      <c r="S314" s="90">
        <v>0.7948643355849464</v>
      </c>
    </row>
    <row r="315" spans="1:19" x14ac:dyDescent="0.2">
      <c r="A315" s="1"/>
      <c r="B315" s="60" t="s">
        <v>205</v>
      </c>
      <c r="C315" s="8" t="s">
        <v>686</v>
      </c>
      <c r="D315" s="60" t="s">
        <v>687</v>
      </c>
      <c r="E315" s="32" t="s">
        <v>933</v>
      </c>
      <c r="F315" s="60" t="s">
        <v>702</v>
      </c>
      <c r="G315" s="61">
        <v>1</v>
      </c>
      <c r="H315" s="61">
        <v>0</v>
      </c>
      <c r="I315" s="61">
        <v>0</v>
      </c>
      <c r="J315" s="61">
        <v>0</v>
      </c>
      <c r="K315" s="61">
        <v>0</v>
      </c>
      <c r="L315" s="53">
        <v>6723</v>
      </c>
      <c r="M315" s="10">
        <v>11377</v>
      </c>
      <c r="N315" s="20">
        <v>0.08</v>
      </c>
      <c r="O315" s="41" t="s">
        <v>1132</v>
      </c>
      <c r="P315" s="33" t="s">
        <v>11</v>
      </c>
      <c r="Q315" s="82">
        <v>25000</v>
      </c>
      <c r="R315" s="82">
        <v>20000</v>
      </c>
      <c r="S315" s="90">
        <v>0.8</v>
      </c>
    </row>
    <row r="316" spans="1:19" x14ac:dyDescent="0.2">
      <c r="A316" s="1"/>
      <c r="B316" s="60" t="s">
        <v>85</v>
      </c>
      <c r="C316" s="8" t="s">
        <v>86</v>
      </c>
      <c r="D316" s="60" t="s">
        <v>396</v>
      </c>
      <c r="E316" s="32" t="s">
        <v>1084</v>
      </c>
      <c r="F316" s="60" t="s">
        <v>397</v>
      </c>
      <c r="G316" s="61">
        <v>0</v>
      </c>
      <c r="H316" s="61">
        <v>1</v>
      </c>
      <c r="I316" s="61">
        <v>0</v>
      </c>
      <c r="J316" s="61">
        <v>0</v>
      </c>
      <c r="K316" s="61">
        <v>0</v>
      </c>
      <c r="L316" s="53" t="s">
        <v>9</v>
      </c>
      <c r="M316" s="10" t="s">
        <v>9</v>
      </c>
      <c r="N316" s="20" t="s">
        <v>9</v>
      </c>
      <c r="O316" s="41" t="s">
        <v>1132</v>
      </c>
      <c r="P316" s="34" t="s">
        <v>25</v>
      </c>
      <c r="Q316" s="82">
        <v>306551.7</v>
      </c>
      <c r="R316" s="82">
        <v>173600.22771000001</v>
      </c>
      <c r="S316" s="90">
        <v>0.56630000000000003</v>
      </c>
    </row>
    <row r="317" spans="1:19" x14ac:dyDescent="0.2">
      <c r="A317" s="1"/>
      <c r="B317" s="60" t="s">
        <v>85</v>
      </c>
      <c r="C317" s="8" t="s">
        <v>86</v>
      </c>
      <c r="D317" s="60" t="s">
        <v>398</v>
      </c>
      <c r="E317" s="32" t="s">
        <v>1085</v>
      </c>
      <c r="F317" s="60" t="s">
        <v>397</v>
      </c>
      <c r="G317" s="61">
        <v>0</v>
      </c>
      <c r="H317" s="61">
        <v>1</v>
      </c>
      <c r="I317" s="61">
        <v>0</v>
      </c>
      <c r="J317" s="61">
        <v>0</v>
      </c>
      <c r="K317" s="61">
        <v>0</v>
      </c>
      <c r="L317" s="53">
        <v>5499</v>
      </c>
      <c r="M317" s="10" t="s">
        <v>9</v>
      </c>
      <c r="N317" s="20">
        <v>0.1</v>
      </c>
      <c r="O317" s="41" t="s">
        <v>1132</v>
      </c>
      <c r="P317" s="34" t="s">
        <v>25</v>
      </c>
      <c r="Q317" s="82">
        <v>288078</v>
      </c>
      <c r="R317" s="82">
        <v>163138.57139999999</v>
      </c>
      <c r="S317" s="90">
        <v>0.56629999999999991</v>
      </c>
    </row>
    <row r="318" spans="1:19" x14ac:dyDescent="0.2">
      <c r="A318" s="1"/>
      <c r="B318" s="60" t="s">
        <v>205</v>
      </c>
      <c r="C318" s="8" t="s">
        <v>686</v>
      </c>
      <c r="D318" s="60" t="s">
        <v>687</v>
      </c>
      <c r="E318" s="32" t="s">
        <v>1003</v>
      </c>
      <c r="F318" s="60" t="s">
        <v>690</v>
      </c>
      <c r="G318" s="61">
        <v>0</v>
      </c>
      <c r="H318" s="61">
        <v>1</v>
      </c>
      <c r="I318" s="61">
        <v>0</v>
      </c>
      <c r="J318" s="61">
        <v>0</v>
      </c>
      <c r="K318" s="61">
        <v>0</v>
      </c>
      <c r="L318" s="53">
        <v>6516</v>
      </c>
      <c r="M318" s="10">
        <v>33922</v>
      </c>
      <c r="N318" s="20">
        <v>0.17</v>
      </c>
      <c r="O318" s="41" t="s">
        <v>1132</v>
      </c>
      <c r="P318" s="34" t="s">
        <v>454</v>
      </c>
      <c r="Q318" s="82">
        <v>250000</v>
      </c>
      <c r="R318" s="82">
        <v>200000</v>
      </c>
      <c r="S318" s="90">
        <v>0.8</v>
      </c>
    </row>
    <row r="319" spans="1:19" x14ac:dyDescent="0.2">
      <c r="A319" s="1"/>
      <c r="B319" s="60" t="s">
        <v>205</v>
      </c>
      <c r="C319" s="8" t="s">
        <v>747</v>
      </c>
      <c r="D319" s="60" t="s">
        <v>748</v>
      </c>
      <c r="E319" s="31" t="s">
        <v>9</v>
      </c>
      <c r="F319" s="60" t="s">
        <v>750</v>
      </c>
      <c r="G319" s="61">
        <v>0</v>
      </c>
      <c r="H319" s="61">
        <v>1</v>
      </c>
      <c r="I319" s="61">
        <v>0</v>
      </c>
      <c r="J319" s="61">
        <v>0</v>
      </c>
      <c r="K319" s="61">
        <v>0</v>
      </c>
      <c r="L319" s="53">
        <v>1282</v>
      </c>
      <c r="M319" s="10">
        <v>42</v>
      </c>
      <c r="N319" s="20">
        <v>0.12</v>
      </c>
      <c r="O319" s="41" t="s">
        <v>1132</v>
      </c>
      <c r="P319" s="34" t="s">
        <v>454</v>
      </c>
      <c r="Q319" s="82">
        <v>40000</v>
      </c>
      <c r="R319" s="82">
        <v>32000</v>
      </c>
      <c r="S319" s="90">
        <v>0.8</v>
      </c>
    </row>
    <row r="320" spans="1:19" x14ac:dyDescent="0.2">
      <c r="A320" s="1"/>
      <c r="B320" s="60" t="s">
        <v>28</v>
      </c>
      <c r="C320" s="8" t="s">
        <v>35</v>
      </c>
      <c r="D320" s="60" t="s">
        <v>258</v>
      </c>
      <c r="E320" s="32" t="s">
        <v>1086</v>
      </c>
      <c r="F320" s="60" t="s">
        <v>266</v>
      </c>
      <c r="G320" s="61">
        <v>0</v>
      </c>
      <c r="H320" s="61">
        <v>0</v>
      </c>
      <c r="I320" s="61">
        <v>0</v>
      </c>
      <c r="J320" s="61">
        <v>1</v>
      </c>
      <c r="K320" s="61">
        <v>0</v>
      </c>
      <c r="L320" s="53">
        <v>4590</v>
      </c>
      <c r="M320" s="10" t="s">
        <v>9</v>
      </c>
      <c r="N320" s="20">
        <v>0.3</v>
      </c>
      <c r="O320" s="41" t="s">
        <v>1132</v>
      </c>
      <c r="P320" s="34" t="s">
        <v>25</v>
      </c>
      <c r="Q320" s="82">
        <v>125000</v>
      </c>
      <c r="R320" s="82">
        <v>100000</v>
      </c>
      <c r="S320" s="90">
        <v>0.8</v>
      </c>
    </row>
    <row r="321" spans="1:19" x14ac:dyDescent="0.2">
      <c r="A321" s="1"/>
      <c r="B321" s="60" t="s">
        <v>28</v>
      </c>
      <c r="C321" s="8" t="s">
        <v>35</v>
      </c>
      <c r="D321" s="60" t="s">
        <v>258</v>
      </c>
      <c r="E321" s="32" t="s">
        <v>41</v>
      </c>
      <c r="F321" s="60" t="s">
        <v>267</v>
      </c>
      <c r="G321" s="61">
        <v>0</v>
      </c>
      <c r="H321" s="61">
        <v>0</v>
      </c>
      <c r="I321" s="61">
        <v>0</v>
      </c>
      <c r="J321" s="61">
        <v>1</v>
      </c>
      <c r="K321" s="61">
        <v>0</v>
      </c>
      <c r="L321" s="53">
        <v>5473</v>
      </c>
      <c r="M321" s="10" t="s">
        <v>9</v>
      </c>
      <c r="N321" s="20">
        <v>0.3</v>
      </c>
      <c r="O321" s="41" t="s">
        <v>1132</v>
      </c>
      <c r="P321" s="34" t="s">
        <v>25</v>
      </c>
      <c r="Q321" s="82">
        <v>125000</v>
      </c>
      <c r="R321" s="82">
        <v>100000</v>
      </c>
      <c r="S321" s="90">
        <v>0.8</v>
      </c>
    </row>
    <row r="322" spans="1:19" x14ac:dyDescent="0.2">
      <c r="A322" s="1"/>
      <c r="B322" s="60" t="s">
        <v>171</v>
      </c>
      <c r="C322" s="8" t="s">
        <v>181</v>
      </c>
      <c r="D322" s="60" t="s">
        <v>815</v>
      </c>
      <c r="E322" s="62" t="s">
        <v>943</v>
      </c>
      <c r="F322" s="60" t="s">
        <v>852</v>
      </c>
      <c r="G322" s="61">
        <v>0</v>
      </c>
      <c r="H322" s="61">
        <v>0</v>
      </c>
      <c r="I322" s="61">
        <v>0</v>
      </c>
      <c r="J322" s="61">
        <v>1</v>
      </c>
      <c r="K322" s="61">
        <v>0</v>
      </c>
      <c r="L322" s="53">
        <v>8836</v>
      </c>
      <c r="M322" s="10">
        <v>150000</v>
      </c>
      <c r="N322" s="20">
        <v>0.17</v>
      </c>
      <c r="O322" s="41" t="s">
        <v>1132</v>
      </c>
      <c r="P322" s="34" t="s">
        <v>25</v>
      </c>
      <c r="Q322" s="82">
        <v>120000</v>
      </c>
      <c r="R322" s="82">
        <v>96000</v>
      </c>
      <c r="S322" s="90">
        <v>0.8</v>
      </c>
    </row>
    <row r="323" spans="1:19" x14ac:dyDescent="0.2">
      <c r="A323" s="1"/>
      <c r="B323" s="60" t="s">
        <v>171</v>
      </c>
      <c r="C323" s="8" t="s">
        <v>173</v>
      </c>
      <c r="D323" s="60" t="s">
        <v>813</v>
      </c>
      <c r="E323" s="31" t="s">
        <v>9</v>
      </c>
      <c r="F323" s="60" t="s">
        <v>853</v>
      </c>
      <c r="G323" s="61">
        <v>0</v>
      </c>
      <c r="H323" s="61">
        <v>0</v>
      </c>
      <c r="I323" s="61">
        <v>0</v>
      </c>
      <c r="J323" s="61">
        <v>1</v>
      </c>
      <c r="K323" s="61">
        <v>0</v>
      </c>
      <c r="L323" s="53">
        <v>21923</v>
      </c>
      <c r="M323" s="10" t="s">
        <v>9</v>
      </c>
      <c r="N323" s="20" t="s">
        <v>9</v>
      </c>
      <c r="O323" s="41" t="s">
        <v>1132</v>
      </c>
      <c r="P323" s="34" t="s">
        <v>25</v>
      </c>
      <c r="Q323" s="82">
        <v>434000</v>
      </c>
      <c r="R323" s="82">
        <v>260400</v>
      </c>
      <c r="S323" s="90">
        <v>0.6</v>
      </c>
    </row>
    <row r="324" spans="1:19" x14ac:dyDescent="0.2">
      <c r="A324" s="1"/>
      <c r="B324" s="60" t="s">
        <v>205</v>
      </c>
      <c r="C324" s="8" t="s">
        <v>207</v>
      </c>
      <c r="D324" s="60" t="s">
        <v>769</v>
      </c>
      <c r="E324" s="32" t="s">
        <v>1087</v>
      </c>
      <c r="F324" s="60" t="s">
        <v>776</v>
      </c>
      <c r="G324" s="61">
        <v>0</v>
      </c>
      <c r="H324" s="61">
        <v>0</v>
      </c>
      <c r="I324" s="61">
        <v>0</v>
      </c>
      <c r="J324" s="61">
        <v>1</v>
      </c>
      <c r="K324" s="61">
        <v>0</v>
      </c>
      <c r="L324" s="53">
        <v>10762</v>
      </c>
      <c r="M324" s="10" t="s">
        <v>9</v>
      </c>
      <c r="N324" s="20">
        <v>0.15</v>
      </c>
      <c r="O324" s="41" t="s">
        <v>1132</v>
      </c>
      <c r="P324" s="34" t="s">
        <v>454</v>
      </c>
      <c r="Q324" s="82">
        <v>559733</v>
      </c>
      <c r="R324" s="82">
        <v>223893</v>
      </c>
      <c r="S324" s="90">
        <v>0.39999964268678101</v>
      </c>
    </row>
    <row r="325" spans="1:19" x14ac:dyDescent="0.2">
      <c r="A325" s="1"/>
      <c r="B325" s="60" t="s">
        <v>205</v>
      </c>
      <c r="C325" s="8" t="s">
        <v>207</v>
      </c>
      <c r="D325" s="60" t="s">
        <v>769</v>
      </c>
      <c r="E325" s="32" t="s">
        <v>928</v>
      </c>
      <c r="F325" s="60" t="s">
        <v>771</v>
      </c>
      <c r="G325" s="61">
        <v>0</v>
      </c>
      <c r="H325" s="61">
        <v>0</v>
      </c>
      <c r="I325" s="61">
        <v>0</v>
      </c>
      <c r="J325" s="61">
        <v>1</v>
      </c>
      <c r="K325" s="61">
        <v>0</v>
      </c>
      <c r="L325" s="53">
        <v>5013</v>
      </c>
      <c r="M325" s="10">
        <v>661716</v>
      </c>
      <c r="N325" s="20">
        <v>0.55000000000000004</v>
      </c>
      <c r="O325" s="41" t="s">
        <v>1132</v>
      </c>
      <c r="P325" s="34" t="s">
        <v>454</v>
      </c>
      <c r="Q325" s="82">
        <v>284297</v>
      </c>
      <c r="R325" s="82">
        <v>223893</v>
      </c>
      <c r="S325" s="90">
        <v>0.7875320527476547</v>
      </c>
    </row>
    <row r="326" spans="1:19" x14ac:dyDescent="0.2">
      <c r="A326" s="1"/>
      <c r="B326" s="65" t="s">
        <v>98</v>
      </c>
      <c r="C326" s="4" t="s">
        <v>108</v>
      </c>
      <c r="D326" s="58" t="s">
        <v>435</v>
      </c>
      <c r="E326" s="32" t="s">
        <v>448</v>
      </c>
      <c r="F326" s="58" t="s">
        <v>447</v>
      </c>
      <c r="G326" s="61">
        <v>0</v>
      </c>
      <c r="H326" s="61">
        <v>0</v>
      </c>
      <c r="I326" s="61">
        <v>0</v>
      </c>
      <c r="J326" s="61">
        <v>1</v>
      </c>
      <c r="K326" s="61">
        <v>0</v>
      </c>
      <c r="L326" s="53">
        <v>13600</v>
      </c>
      <c r="M326" s="6">
        <v>380000</v>
      </c>
      <c r="N326" s="16">
        <v>0.3</v>
      </c>
      <c r="O326" s="41" t="s">
        <v>1132</v>
      </c>
      <c r="P326" s="33" t="s">
        <v>11</v>
      </c>
      <c r="Q326" s="80">
        <v>859974</v>
      </c>
      <c r="R326" s="80">
        <v>556957</v>
      </c>
      <c r="S326" s="90">
        <v>0.64764399853949073</v>
      </c>
    </row>
    <row r="327" spans="1:19" x14ac:dyDescent="0.2">
      <c r="A327" s="1"/>
      <c r="B327" s="60" t="s">
        <v>205</v>
      </c>
      <c r="C327" s="8" t="s">
        <v>686</v>
      </c>
      <c r="D327" s="60" t="s">
        <v>687</v>
      </c>
      <c r="E327" s="32" t="s">
        <v>933</v>
      </c>
      <c r="F327" s="60" t="s">
        <v>710</v>
      </c>
      <c r="G327" s="61">
        <v>0</v>
      </c>
      <c r="H327" s="61">
        <v>1</v>
      </c>
      <c r="I327" s="61">
        <v>0</v>
      </c>
      <c r="J327" s="61">
        <v>0</v>
      </c>
      <c r="K327" s="61">
        <v>0</v>
      </c>
      <c r="L327" s="53">
        <v>943</v>
      </c>
      <c r="M327" s="10">
        <v>39983</v>
      </c>
      <c r="N327" s="20">
        <v>0.27</v>
      </c>
      <c r="O327" s="41" t="s">
        <v>1132</v>
      </c>
      <c r="P327" s="33" t="s">
        <v>11</v>
      </c>
      <c r="Q327" s="82">
        <v>166667</v>
      </c>
      <c r="R327" s="82">
        <v>133334</v>
      </c>
      <c r="S327" s="90">
        <v>0.80000239999520006</v>
      </c>
    </row>
    <row r="328" spans="1:19" x14ac:dyDescent="0.2">
      <c r="A328" s="1"/>
      <c r="B328" s="60" t="s">
        <v>75</v>
      </c>
      <c r="C328" s="21" t="s">
        <v>79</v>
      </c>
      <c r="D328" s="60" t="s">
        <v>365</v>
      </c>
      <c r="E328" s="31" t="s">
        <v>9</v>
      </c>
      <c r="F328" s="60" t="s">
        <v>367</v>
      </c>
      <c r="G328" s="61">
        <v>0</v>
      </c>
      <c r="H328" s="61">
        <v>1</v>
      </c>
      <c r="I328" s="61">
        <v>0</v>
      </c>
      <c r="J328" s="61">
        <v>0</v>
      </c>
      <c r="K328" s="61">
        <v>0</v>
      </c>
      <c r="L328" s="53">
        <v>140</v>
      </c>
      <c r="M328" s="10">
        <v>5170</v>
      </c>
      <c r="N328" s="40">
        <v>0.23080357142857144</v>
      </c>
      <c r="O328" s="41" t="s">
        <v>1132</v>
      </c>
      <c r="P328" s="34" t="s">
        <v>25</v>
      </c>
      <c r="Q328" s="82">
        <v>32000</v>
      </c>
      <c r="R328" s="82">
        <v>25600</v>
      </c>
      <c r="S328" s="90">
        <v>0.8</v>
      </c>
    </row>
    <row r="329" spans="1:19" x14ac:dyDescent="0.2">
      <c r="A329" s="1"/>
      <c r="B329" s="65" t="s">
        <v>146</v>
      </c>
      <c r="C329" s="9" t="s">
        <v>156</v>
      </c>
      <c r="D329" s="58" t="s">
        <v>594</v>
      </c>
      <c r="E329" s="31" t="s">
        <v>9</v>
      </c>
      <c r="F329" s="58" t="s">
        <v>603</v>
      </c>
      <c r="G329" s="61">
        <v>0</v>
      </c>
      <c r="H329" s="61">
        <v>1</v>
      </c>
      <c r="I329" s="61">
        <v>0</v>
      </c>
      <c r="J329" s="61">
        <v>0</v>
      </c>
      <c r="K329" s="61">
        <v>0</v>
      </c>
      <c r="L329" s="53">
        <v>9783</v>
      </c>
      <c r="M329" s="12">
        <v>7826.4000000000005</v>
      </c>
      <c r="N329" s="22">
        <v>7.1999999999999998E-3</v>
      </c>
      <c r="O329" s="41" t="s">
        <v>13</v>
      </c>
      <c r="P329" s="41" t="s">
        <v>25</v>
      </c>
      <c r="Q329" s="85">
        <v>166117.54999999999</v>
      </c>
      <c r="R329" s="85">
        <v>132894</v>
      </c>
      <c r="S329" s="90">
        <v>0.79999975920665822</v>
      </c>
    </row>
    <row r="330" spans="1:19" x14ac:dyDescent="0.2">
      <c r="A330" s="1"/>
      <c r="B330" s="60" t="s">
        <v>205</v>
      </c>
      <c r="C330" s="8" t="s">
        <v>686</v>
      </c>
      <c r="D330" s="60" t="s">
        <v>687</v>
      </c>
      <c r="E330" s="32" t="s">
        <v>9</v>
      </c>
      <c r="F330" s="60" t="s">
        <v>718</v>
      </c>
      <c r="G330" s="61">
        <v>0</v>
      </c>
      <c r="H330" s="61">
        <v>1</v>
      </c>
      <c r="I330" s="61">
        <v>0</v>
      </c>
      <c r="J330" s="61">
        <v>0</v>
      </c>
      <c r="K330" s="61">
        <v>0</v>
      </c>
      <c r="L330" s="53">
        <v>2617</v>
      </c>
      <c r="M330" s="10">
        <v>33920</v>
      </c>
      <c r="N330" s="20">
        <v>0.27</v>
      </c>
      <c r="O330" s="41" t="s">
        <v>1132</v>
      </c>
      <c r="P330" s="33" t="s">
        <v>11</v>
      </c>
      <c r="Q330" s="82">
        <v>250000</v>
      </c>
      <c r="R330" s="82">
        <v>126663</v>
      </c>
      <c r="S330" s="90">
        <v>0.50665199999999999</v>
      </c>
    </row>
    <row r="331" spans="1:19" x14ac:dyDescent="0.2">
      <c r="A331" s="1"/>
      <c r="B331" s="58" t="s">
        <v>54</v>
      </c>
      <c r="C331" s="9" t="s">
        <v>64</v>
      </c>
      <c r="D331" s="58" t="s">
        <v>331</v>
      </c>
      <c r="E331" s="31" t="s">
        <v>9</v>
      </c>
      <c r="F331" s="58" t="s">
        <v>335</v>
      </c>
      <c r="G331" s="61">
        <v>0</v>
      </c>
      <c r="H331" s="61">
        <v>1</v>
      </c>
      <c r="I331" s="61">
        <v>0</v>
      </c>
      <c r="J331" s="61">
        <v>0</v>
      </c>
      <c r="K331" s="61">
        <v>0</v>
      </c>
      <c r="L331" s="53">
        <v>44365</v>
      </c>
      <c r="M331" s="6">
        <v>44376</v>
      </c>
      <c r="N331" s="16">
        <v>0.14000000000000001</v>
      </c>
      <c r="O331" s="41" t="s">
        <v>10</v>
      </c>
      <c r="P331" s="33" t="s">
        <v>25</v>
      </c>
      <c r="Q331" s="84">
        <v>150000</v>
      </c>
      <c r="R331" s="84">
        <v>113212</v>
      </c>
      <c r="S331" s="90">
        <v>0.75474666666666668</v>
      </c>
    </row>
    <row r="332" spans="1:19" x14ac:dyDescent="0.2">
      <c r="A332" s="1"/>
      <c r="B332" s="65" t="s">
        <v>122</v>
      </c>
      <c r="C332" s="8" t="s">
        <v>128</v>
      </c>
      <c r="D332" s="60" t="s">
        <v>534</v>
      </c>
      <c r="E332" s="32" t="s">
        <v>130</v>
      </c>
      <c r="F332" s="60" t="s">
        <v>542</v>
      </c>
      <c r="G332" s="61">
        <v>0</v>
      </c>
      <c r="H332" s="61">
        <v>1</v>
      </c>
      <c r="I332" s="61">
        <v>0</v>
      </c>
      <c r="J332" s="61">
        <v>0</v>
      </c>
      <c r="K332" s="61">
        <v>0</v>
      </c>
      <c r="L332" s="53" t="s">
        <v>9</v>
      </c>
      <c r="M332" s="10" t="s">
        <v>9</v>
      </c>
      <c r="N332" s="18">
        <v>0.4</v>
      </c>
      <c r="O332" s="41" t="s">
        <v>1132</v>
      </c>
      <c r="P332" s="33" t="s">
        <v>11</v>
      </c>
      <c r="Q332" s="82">
        <v>3500000</v>
      </c>
      <c r="R332" s="82">
        <v>1050000</v>
      </c>
      <c r="S332" s="90">
        <v>0.3</v>
      </c>
    </row>
    <row r="333" spans="1:19" x14ac:dyDescent="0.2">
      <c r="A333" s="1"/>
      <c r="B333" s="65" t="s">
        <v>98</v>
      </c>
      <c r="C333" s="4" t="s">
        <v>108</v>
      </c>
      <c r="D333" s="58" t="s">
        <v>435</v>
      </c>
      <c r="E333" s="31" t="s">
        <v>9</v>
      </c>
      <c r="F333" s="58" t="s">
        <v>437</v>
      </c>
      <c r="G333" s="61">
        <v>0</v>
      </c>
      <c r="H333" s="61">
        <v>1</v>
      </c>
      <c r="I333" s="61">
        <v>0</v>
      </c>
      <c r="J333" s="61">
        <v>0</v>
      </c>
      <c r="K333" s="61">
        <v>0</v>
      </c>
      <c r="L333" s="53">
        <v>240</v>
      </c>
      <c r="M333" s="6">
        <v>10150</v>
      </c>
      <c r="N333" s="16">
        <v>0.3</v>
      </c>
      <c r="O333" s="41" t="s">
        <v>1132</v>
      </c>
      <c r="P333" s="7" t="s">
        <v>25</v>
      </c>
      <c r="Q333" s="80">
        <v>73615</v>
      </c>
      <c r="R333" s="80">
        <v>47850</v>
      </c>
      <c r="S333" s="90">
        <v>0.6500033960470013</v>
      </c>
    </row>
    <row r="334" spans="1:19" x14ac:dyDescent="0.2">
      <c r="A334" s="1"/>
      <c r="B334" s="60" t="s">
        <v>14</v>
      </c>
      <c r="C334" s="8" t="s">
        <v>15</v>
      </c>
      <c r="D334" s="60" t="s">
        <v>217</v>
      </c>
      <c r="E334" s="31" t="s">
        <v>9</v>
      </c>
      <c r="F334" s="60" t="s">
        <v>221</v>
      </c>
      <c r="G334" s="61">
        <v>0</v>
      </c>
      <c r="H334" s="61">
        <v>1</v>
      </c>
      <c r="I334" s="61">
        <v>0</v>
      </c>
      <c r="J334" s="61">
        <v>0</v>
      </c>
      <c r="K334" s="61">
        <v>0</v>
      </c>
      <c r="L334" s="53" t="s">
        <v>9</v>
      </c>
      <c r="M334" s="10" t="s">
        <v>9</v>
      </c>
      <c r="N334" s="20" t="s">
        <v>9</v>
      </c>
      <c r="O334" s="41" t="s">
        <v>1132</v>
      </c>
      <c r="P334" s="34" t="s">
        <v>25</v>
      </c>
      <c r="Q334" s="82">
        <v>836000</v>
      </c>
      <c r="R334" s="82">
        <v>704499</v>
      </c>
      <c r="S334" s="90">
        <v>0.84270215311004781</v>
      </c>
    </row>
    <row r="335" spans="1:19" x14ac:dyDescent="0.2">
      <c r="A335" s="1"/>
      <c r="B335" s="60" t="s">
        <v>205</v>
      </c>
      <c r="C335" s="8" t="s">
        <v>794</v>
      </c>
      <c r="D335" s="60" t="s">
        <v>795</v>
      </c>
      <c r="E335" s="32" t="s">
        <v>925</v>
      </c>
      <c r="F335" s="60" t="s">
        <v>802</v>
      </c>
      <c r="G335" s="61">
        <v>0</v>
      </c>
      <c r="H335" s="61">
        <v>1</v>
      </c>
      <c r="I335" s="61">
        <v>0</v>
      </c>
      <c r="J335" s="61">
        <v>0</v>
      </c>
      <c r="K335" s="61">
        <v>0</v>
      </c>
      <c r="L335" s="53" t="s">
        <v>9</v>
      </c>
      <c r="M335" s="10" t="s">
        <v>9</v>
      </c>
      <c r="N335" s="20" t="s">
        <v>9</v>
      </c>
      <c r="O335" s="41" t="s">
        <v>1132</v>
      </c>
      <c r="P335" s="33" t="s">
        <v>11</v>
      </c>
      <c r="Q335" s="82">
        <v>150000</v>
      </c>
      <c r="R335" s="82">
        <v>100000</v>
      </c>
      <c r="S335" s="90">
        <v>0.66666666666666663</v>
      </c>
    </row>
    <row r="336" spans="1:19" x14ac:dyDescent="0.2">
      <c r="A336" s="1"/>
      <c r="B336" s="65" t="s">
        <v>98</v>
      </c>
      <c r="C336" s="4" t="s">
        <v>108</v>
      </c>
      <c r="D336" s="58" t="s">
        <v>435</v>
      </c>
      <c r="E336" s="32" t="s">
        <v>450</v>
      </c>
      <c r="F336" s="58" t="s">
        <v>449</v>
      </c>
      <c r="G336" s="61">
        <v>0</v>
      </c>
      <c r="H336" s="61">
        <v>1</v>
      </c>
      <c r="I336" s="61">
        <v>0</v>
      </c>
      <c r="J336" s="61">
        <v>0</v>
      </c>
      <c r="K336" s="61">
        <v>0</v>
      </c>
      <c r="L336" s="53">
        <v>600</v>
      </c>
      <c r="M336" s="6">
        <v>79920</v>
      </c>
      <c r="N336" s="23">
        <v>0.3</v>
      </c>
      <c r="O336" s="41" t="s">
        <v>10</v>
      </c>
      <c r="P336" s="33" t="s">
        <v>25</v>
      </c>
      <c r="Q336" s="80">
        <v>175430</v>
      </c>
      <c r="R336" s="80">
        <v>114030</v>
      </c>
      <c r="S336" s="90">
        <v>0.65000285013965686</v>
      </c>
    </row>
    <row r="337" spans="1:19" x14ac:dyDescent="0.2">
      <c r="A337" s="1"/>
      <c r="B337" s="65" t="s">
        <v>98</v>
      </c>
      <c r="C337" s="4" t="s">
        <v>108</v>
      </c>
      <c r="D337" s="58" t="s">
        <v>435</v>
      </c>
      <c r="E337" s="32" t="s">
        <v>439</v>
      </c>
      <c r="F337" s="58" t="s">
        <v>438</v>
      </c>
      <c r="G337" s="61">
        <v>0</v>
      </c>
      <c r="H337" s="61">
        <v>1</v>
      </c>
      <c r="I337" s="61">
        <v>0</v>
      </c>
      <c r="J337" s="61">
        <v>0</v>
      </c>
      <c r="K337" s="61">
        <v>0</v>
      </c>
      <c r="L337" s="53">
        <v>2090</v>
      </c>
      <c r="M337" s="6">
        <v>97475</v>
      </c>
      <c r="N337" s="16">
        <v>0.31730000000000003</v>
      </c>
      <c r="O337" s="41" t="s">
        <v>13</v>
      </c>
      <c r="P337" s="33" t="s">
        <v>25</v>
      </c>
      <c r="Q337" s="80">
        <v>241667</v>
      </c>
      <c r="R337" s="80">
        <v>157084</v>
      </c>
      <c r="S337" s="90">
        <v>0.6500018620663971</v>
      </c>
    </row>
    <row r="338" spans="1:19" x14ac:dyDescent="0.2">
      <c r="A338" s="1"/>
      <c r="B338" s="65" t="s">
        <v>122</v>
      </c>
      <c r="C338" s="13" t="s">
        <v>124</v>
      </c>
      <c r="D338" s="59" t="s">
        <v>556</v>
      </c>
      <c r="E338" s="32" t="s">
        <v>965</v>
      </c>
      <c r="F338" s="59" t="s">
        <v>557</v>
      </c>
      <c r="G338" s="61">
        <v>0</v>
      </c>
      <c r="H338" s="61">
        <v>1</v>
      </c>
      <c r="I338" s="61">
        <v>0</v>
      </c>
      <c r="J338" s="61">
        <v>0</v>
      </c>
      <c r="K338" s="61">
        <v>0</v>
      </c>
      <c r="L338" s="53" t="s">
        <v>9</v>
      </c>
      <c r="M338" s="10" t="s">
        <v>9</v>
      </c>
      <c r="N338" s="24">
        <v>0.2</v>
      </c>
      <c r="O338" s="41" t="s">
        <v>1132</v>
      </c>
      <c r="P338" s="37" t="s">
        <v>25</v>
      </c>
      <c r="Q338" s="81">
        <v>1298216.33</v>
      </c>
      <c r="R338" s="81">
        <v>1022058.07</v>
      </c>
      <c r="S338" s="90">
        <v>0.7872787041586512</v>
      </c>
    </row>
    <row r="339" spans="1:19" x14ac:dyDescent="0.2">
      <c r="A339" s="1"/>
      <c r="B339" s="60" t="s">
        <v>205</v>
      </c>
      <c r="C339" s="8" t="s">
        <v>686</v>
      </c>
      <c r="D339" s="60" t="s">
        <v>687</v>
      </c>
      <c r="E339" s="32" t="s">
        <v>1006</v>
      </c>
      <c r="F339" s="60" t="s">
        <v>717</v>
      </c>
      <c r="G339" s="61">
        <v>0</v>
      </c>
      <c r="H339" s="61">
        <v>1</v>
      </c>
      <c r="I339" s="61">
        <v>0</v>
      </c>
      <c r="J339" s="61">
        <v>0</v>
      </c>
      <c r="K339" s="61">
        <v>0</v>
      </c>
      <c r="L339" s="53">
        <v>6711</v>
      </c>
      <c r="M339" s="10">
        <v>4707</v>
      </c>
      <c r="N339" s="20">
        <v>0.19</v>
      </c>
      <c r="O339" s="41" t="s">
        <v>1132</v>
      </c>
      <c r="P339" s="34" t="s">
        <v>454</v>
      </c>
      <c r="Q339" s="82">
        <v>300000</v>
      </c>
      <c r="R339" s="82">
        <v>150000</v>
      </c>
      <c r="S339" s="90">
        <v>0.5</v>
      </c>
    </row>
    <row r="340" spans="1:19" x14ac:dyDescent="0.2">
      <c r="A340" s="1"/>
      <c r="B340" s="60" t="s">
        <v>205</v>
      </c>
      <c r="C340" s="8" t="s">
        <v>747</v>
      </c>
      <c r="D340" s="60" t="s">
        <v>748</v>
      </c>
      <c r="E340" s="31" t="s">
        <v>9</v>
      </c>
      <c r="F340" s="60" t="s">
        <v>762</v>
      </c>
      <c r="G340" s="61">
        <v>0</v>
      </c>
      <c r="H340" s="61">
        <v>1</v>
      </c>
      <c r="I340" s="61">
        <v>0</v>
      </c>
      <c r="J340" s="61">
        <v>0</v>
      </c>
      <c r="K340" s="61">
        <v>0</v>
      </c>
      <c r="L340" s="53">
        <v>5800</v>
      </c>
      <c r="M340" s="10" t="s">
        <v>9</v>
      </c>
      <c r="N340" s="20" t="s">
        <v>9</v>
      </c>
      <c r="O340" s="41" t="s">
        <v>1132</v>
      </c>
      <c r="P340" s="33" t="s">
        <v>11</v>
      </c>
      <c r="Q340" s="82">
        <v>190000</v>
      </c>
      <c r="R340" s="82">
        <v>88608</v>
      </c>
      <c r="S340" s="90">
        <v>0.46635789473684208</v>
      </c>
    </row>
    <row r="341" spans="1:19" x14ac:dyDescent="0.2">
      <c r="A341" s="1"/>
      <c r="B341" s="60" t="s">
        <v>205</v>
      </c>
      <c r="C341" s="8" t="s">
        <v>747</v>
      </c>
      <c r="D341" s="60" t="s">
        <v>748</v>
      </c>
      <c r="E341" s="31" t="s">
        <v>9</v>
      </c>
      <c r="F341" s="60" t="s">
        <v>753</v>
      </c>
      <c r="G341" s="61">
        <v>0</v>
      </c>
      <c r="H341" s="61">
        <v>1</v>
      </c>
      <c r="I341" s="61">
        <v>0</v>
      </c>
      <c r="J341" s="61">
        <v>0</v>
      </c>
      <c r="K341" s="61">
        <v>0</v>
      </c>
      <c r="L341" s="53">
        <v>932</v>
      </c>
      <c r="M341" s="10">
        <v>10</v>
      </c>
      <c r="N341" s="20">
        <v>0.3</v>
      </c>
      <c r="O341" s="41" t="s">
        <v>1132</v>
      </c>
      <c r="P341" s="34" t="s">
        <v>454</v>
      </c>
      <c r="Q341" s="82">
        <v>60800</v>
      </c>
      <c r="R341" s="82">
        <v>48640</v>
      </c>
      <c r="S341" s="90">
        <v>0.8</v>
      </c>
    </row>
    <row r="342" spans="1:19" x14ac:dyDescent="0.2">
      <c r="A342" s="1"/>
      <c r="B342" s="65" t="s">
        <v>122</v>
      </c>
      <c r="C342" s="15" t="s">
        <v>124</v>
      </c>
      <c r="D342" s="60" t="s">
        <v>556</v>
      </c>
      <c r="E342" s="32" t="s">
        <v>125</v>
      </c>
      <c r="F342" s="60" t="s">
        <v>560</v>
      </c>
      <c r="G342" s="61">
        <v>0</v>
      </c>
      <c r="H342" s="61">
        <v>1</v>
      </c>
      <c r="I342" s="61">
        <v>0</v>
      </c>
      <c r="J342" s="61">
        <v>0</v>
      </c>
      <c r="K342" s="61">
        <v>0</v>
      </c>
      <c r="L342" s="53" t="s">
        <v>9</v>
      </c>
      <c r="M342" s="10" t="s">
        <v>9</v>
      </c>
      <c r="N342" s="27">
        <v>0.26</v>
      </c>
      <c r="O342" s="41" t="s">
        <v>1132</v>
      </c>
      <c r="P342" s="31" t="s">
        <v>25</v>
      </c>
      <c r="Q342" s="87">
        <v>1459531.9</v>
      </c>
      <c r="R342" s="87">
        <v>1167625.52</v>
      </c>
      <c r="S342" s="90">
        <v>0.8</v>
      </c>
    </row>
    <row r="343" spans="1:19" x14ac:dyDescent="0.2">
      <c r="A343" s="1"/>
      <c r="B343" s="65" t="s">
        <v>146</v>
      </c>
      <c r="C343" s="9" t="s">
        <v>156</v>
      </c>
      <c r="D343" s="58" t="s">
        <v>594</v>
      </c>
      <c r="E343" s="31" t="s">
        <v>9</v>
      </c>
      <c r="F343" s="58" t="s">
        <v>600</v>
      </c>
      <c r="G343" s="61">
        <v>0</v>
      </c>
      <c r="H343" s="61">
        <v>1</v>
      </c>
      <c r="I343" s="61">
        <v>0</v>
      </c>
      <c r="J343" s="61">
        <v>0</v>
      </c>
      <c r="K343" s="61">
        <v>0</v>
      </c>
      <c r="L343" s="53">
        <v>4562</v>
      </c>
      <c r="M343" s="12">
        <v>6386.7999999999993</v>
      </c>
      <c r="N343" s="22">
        <v>1.8100000000000002E-2</v>
      </c>
      <c r="O343" s="50" t="s">
        <v>10</v>
      </c>
      <c r="P343" s="41" t="s">
        <v>25</v>
      </c>
      <c r="Q343" s="85">
        <v>37500</v>
      </c>
      <c r="R343" s="85">
        <v>30000</v>
      </c>
      <c r="S343" s="90">
        <v>0.8</v>
      </c>
    </row>
    <row r="344" spans="1:19" x14ac:dyDescent="0.2">
      <c r="A344" s="1"/>
      <c r="B344" s="60" t="s">
        <v>14</v>
      </c>
      <c r="C344" s="8" t="s">
        <v>15</v>
      </c>
      <c r="D344" s="60" t="s">
        <v>217</v>
      </c>
      <c r="E344" s="31" t="s">
        <v>9</v>
      </c>
      <c r="F344" s="60" t="s">
        <v>222</v>
      </c>
      <c r="G344" s="61">
        <v>0</v>
      </c>
      <c r="H344" s="61">
        <v>0</v>
      </c>
      <c r="I344" s="61">
        <v>0</v>
      </c>
      <c r="J344" s="61">
        <v>1</v>
      </c>
      <c r="K344" s="61">
        <v>0</v>
      </c>
      <c r="L344" s="53" t="s">
        <v>9</v>
      </c>
      <c r="M344" s="10" t="s">
        <v>9</v>
      </c>
      <c r="N344" s="20" t="s">
        <v>9</v>
      </c>
      <c r="O344" s="41" t="s">
        <v>1132</v>
      </c>
      <c r="P344" s="34" t="s">
        <v>25</v>
      </c>
      <c r="Q344" s="82">
        <v>220000</v>
      </c>
      <c r="R344" s="82">
        <v>185284</v>
      </c>
      <c r="S344" s="90">
        <v>0.84219999999999995</v>
      </c>
    </row>
    <row r="345" spans="1:19" x14ac:dyDescent="0.2">
      <c r="A345" s="1"/>
      <c r="B345" s="58" t="s">
        <v>16</v>
      </c>
      <c r="C345" s="9" t="s">
        <v>17</v>
      </c>
      <c r="D345" s="58" t="s">
        <v>223</v>
      </c>
      <c r="E345" s="32" t="s">
        <v>1083</v>
      </c>
      <c r="F345" s="58" t="s">
        <v>228</v>
      </c>
      <c r="G345" s="61">
        <v>1</v>
      </c>
      <c r="H345" s="61">
        <v>1</v>
      </c>
      <c r="I345" s="61">
        <v>0</v>
      </c>
      <c r="J345" s="61">
        <v>0</v>
      </c>
      <c r="K345" s="61">
        <v>0</v>
      </c>
      <c r="L345" s="53">
        <v>6100</v>
      </c>
      <c r="M345" s="10" t="s">
        <v>9</v>
      </c>
      <c r="N345" s="36">
        <v>0.3</v>
      </c>
      <c r="O345" s="41" t="s">
        <v>10</v>
      </c>
      <c r="P345" s="33" t="s">
        <v>25</v>
      </c>
      <c r="Q345" s="84">
        <v>476500</v>
      </c>
      <c r="R345" s="84">
        <v>381200</v>
      </c>
      <c r="S345" s="90">
        <v>0.8</v>
      </c>
    </row>
    <row r="346" spans="1:19" x14ac:dyDescent="0.2">
      <c r="A346" s="1"/>
      <c r="B346" s="58" t="s">
        <v>16</v>
      </c>
      <c r="C346" s="9" t="s">
        <v>17</v>
      </c>
      <c r="D346" s="58" t="s">
        <v>223</v>
      </c>
      <c r="E346" s="32" t="s">
        <v>18</v>
      </c>
      <c r="F346" s="58" t="s">
        <v>230</v>
      </c>
      <c r="G346" s="61">
        <v>0</v>
      </c>
      <c r="H346" s="61">
        <v>1</v>
      </c>
      <c r="I346" s="61">
        <v>0</v>
      </c>
      <c r="J346" s="61">
        <v>0</v>
      </c>
      <c r="K346" s="61">
        <v>0</v>
      </c>
      <c r="L346" s="53">
        <v>4900</v>
      </c>
      <c r="M346" s="10" t="s">
        <v>9</v>
      </c>
      <c r="N346" s="36">
        <v>0.3</v>
      </c>
      <c r="O346" s="41" t="s">
        <v>10</v>
      </c>
      <c r="P346" s="33" t="s">
        <v>25</v>
      </c>
      <c r="Q346" s="84">
        <v>318500</v>
      </c>
      <c r="R346" s="84">
        <v>254800</v>
      </c>
      <c r="S346" s="90">
        <v>0.8</v>
      </c>
    </row>
    <row r="347" spans="1:19" x14ac:dyDescent="0.2">
      <c r="A347" s="1"/>
      <c r="B347" s="58" t="s">
        <v>16</v>
      </c>
      <c r="C347" s="9" t="s">
        <v>17</v>
      </c>
      <c r="D347" s="58" t="s">
        <v>223</v>
      </c>
      <c r="E347" s="32" t="s">
        <v>18</v>
      </c>
      <c r="F347" s="58" t="s">
        <v>231</v>
      </c>
      <c r="G347" s="61">
        <v>1</v>
      </c>
      <c r="H347" s="61">
        <v>1</v>
      </c>
      <c r="I347" s="61">
        <v>0</v>
      </c>
      <c r="J347" s="61">
        <v>0</v>
      </c>
      <c r="K347" s="61">
        <v>0</v>
      </c>
      <c r="L347" s="53">
        <v>7632</v>
      </c>
      <c r="M347" s="10" t="s">
        <v>9</v>
      </c>
      <c r="N347" s="36">
        <v>0.3</v>
      </c>
      <c r="O347" s="41" t="s">
        <v>225</v>
      </c>
      <c r="P347" s="33" t="s">
        <v>25</v>
      </c>
      <c r="Q347" s="84">
        <v>546080</v>
      </c>
      <c r="R347" s="84">
        <v>433245</v>
      </c>
      <c r="S347" s="90">
        <v>0.79337276589510697</v>
      </c>
    </row>
    <row r="348" spans="1:19" x14ac:dyDescent="0.2">
      <c r="A348" s="1"/>
      <c r="B348" s="65" t="s">
        <v>98</v>
      </c>
      <c r="C348" s="4" t="s">
        <v>108</v>
      </c>
      <c r="D348" s="58" t="s">
        <v>435</v>
      </c>
      <c r="E348" s="31" t="s">
        <v>9</v>
      </c>
      <c r="F348" s="58" t="s">
        <v>442</v>
      </c>
      <c r="G348" s="61">
        <v>0</v>
      </c>
      <c r="H348" s="61">
        <v>1</v>
      </c>
      <c r="I348" s="61">
        <v>0</v>
      </c>
      <c r="J348" s="61">
        <v>0</v>
      </c>
      <c r="K348" s="61">
        <v>0</v>
      </c>
      <c r="L348" s="53">
        <v>800</v>
      </c>
      <c r="M348" s="6">
        <v>33831</v>
      </c>
      <c r="N348" s="16">
        <v>0.3</v>
      </c>
      <c r="O348" s="41" t="s">
        <v>1132</v>
      </c>
      <c r="P348" s="7" t="s">
        <v>25</v>
      </c>
      <c r="Q348" s="80">
        <v>74645</v>
      </c>
      <c r="R348" s="80">
        <v>48519</v>
      </c>
      <c r="S348" s="90">
        <v>0.64999665081385227</v>
      </c>
    </row>
    <row r="349" spans="1:19" x14ac:dyDescent="0.2">
      <c r="A349" s="1"/>
      <c r="B349" s="65" t="s">
        <v>98</v>
      </c>
      <c r="C349" s="4" t="s">
        <v>108</v>
      </c>
      <c r="D349" s="58" t="s">
        <v>435</v>
      </c>
      <c r="E349" s="32" t="s">
        <v>446</v>
      </c>
      <c r="F349" s="58" t="s">
        <v>445</v>
      </c>
      <c r="G349" s="61">
        <v>0</v>
      </c>
      <c r="H349" s="61">
        <v>1</v>
      </c>
      <c r="I349" s="61">
        <v>0</v>
      </c>
      <c r="J349" s="61">
        <v>0</v>
      </c>
      <c r="K349" s="61">
        <v>0</v>
      </c>
      <c r="L349" s="53">
        <v>3050</v>
      </c>
      <c r="M349" s="6">
        <v>129000</v>
      </c>
      <c r="N349" s="16">
        <v>0.3</v>
      </c>
      <c r="O349" s="41" t="s">
        <v>10</v>
      </c>
      <c r="P349" s="33" t="s">
        <v>25</v>
      </c>
      <c r="Q349" s="80">
        <v>370442</v>
      </c>
      <c r="R349" s="80">
        <v>240787</v>
      </c>
      <c r="S349" s="90">
        <v>0.64999919015662366</v>
      </c>
    </row>
    <row r="350" spans="1:19" x14ac:dyDescent="0.2">
      <c r="A350" s="1"/>
      <c r="B350" s="58" t="s">
        <v>16</v>
      </c>
      <c r="C350" s="9" t="s">
        <v>17</v>
      </c>
      <c r="D350" s="58" t="s">
        <v>223</v>
      </c>
      <c r="E350" s="32" t="s">
        <v>19</v>
      </c>
      <c r="F350" s="58" t="s">
        <v>232</v>
      </c>
      <c r="G350" s="61">
        <v>0</v>
      </c>
      <c r="H350" s="61">
        <v>1</v>
      </c>
      <c r="I350" s="61">
        <v>0</v>
      </c>
      <c r="J350" s="61">
        <v>0</v>
      </c>
      <c r="K350" s="61">
        <v>0</v>
      </c>
      <c r="L350" s="53">
        <v>7000</v>
      </c>
      <c r="M350" s="10" t="s">
        <v>9</v>
      </c>
      <c r="N350" s="36">
        <v>0.3</v>
      </c>
      <c r="O350" s="41" t="s">
        <v>10</v>
      </c>
      <c r="P350" s="43" t="s">
        <v>25</v>
      </c>
      <c r="Q350" s="84">
        <v>455000</v>
      </c>
      <c r="R350" s="84">
        <v>364000</v>
      </c>
      <c r="S350" s="90">
        <v>0.8</v>
      </c>
    </row>
    <row r="351" spans="1:19" x14ac:dyDescent="0.2">
      <c r="A351" s="1"/>
      <c r="B351" s="58" t="s">
        <v>16</v>
      </c>
      <c r="C351" s="9" t="s">
        <v>17</v>
      </c>
      <c r="D351" s="58" t="s">
        <v>223</v>
      </c>
      <c r="E351" s="32" t="s">
        <v>1083</v>
      </c>
      <c r="F351" s="58" t="s">
        <v>227</v>
      </c>
      <c r="G351" s="61">
        <v>1</v>
      </c>
      <c r="H351" s="61">
        <v>1</v>
      </c>
      <c r="I351" s="61">
        <v>0</v>
      </c>
      <c r="J351" s="61">
        <v>0</v>
      </c>
      <c r="K351" s="61">
        <v>0</v>
      </c>
      <c r="L351" s="53">
        <v>1600</v>
      </c>
      <c r="M351" s="10" t="s">
        <v>9</v>
      </c>
      <c r="N351" s="36">
        <v>0.3</v>
      </c>
      <c r="O351" s="41" t="s">
        <v>10</v>
      </c>
      <c r="P351" s="33" t="s">
        <v>25</v>
      </c>
      <c r="Q351" s="84">
        <v>204000</v>
      </c>
      <c r="R351" s="84">
        <v>163200</v>
      </c>
      <c r="S351" s="90">
        <v>0.8</v>
      </c>
    </row>
    <row r="352" spans="1:19" x14ac:dyDescent="0.2">
      <c r="A352" s="1"/>
      <c r="B352" s="65" t="s">
        <v>146</v>
      </c>
      <c r="C352" s="9" t="s">
        <v>156</v>
      </c>
      <c r="D352" s="58" t="s">
        <v>594</v>
      </c>
      <c r="E352" s="31" t="s">
        <v>9</v>
      </c>
      <c r="F352" s="58" t="s">
        <v>607</v>
      </c>
      <c r="G352" s="61">
        <v>0</v>
      </c>
      <c r="H352" s="61">
        <v>1</v>
      </c>
      <c r="I352" s="61">
        <v>0</v>
      </c>
      <c r="J352" s="61">
        <v>0</v>
      </c>
      <c r="K352" s="61">
        <v>0</v>
      </c>
      <c r="L352" s="53">
        <v>3447</v>
      </c>
      <c r="M352" s="10" t="s">
        <v>9</v>
      </c>
      <c r="N352" s="20" t="s">
        <v>9</v>
      </c>
      <c r="O352" s="50" t="s">
        <v>10</v>
      </c>
      <c r="P352" s="41" t="s">
        <v>25</v>
      </c>
      <c r="Q352" s="85">
        <v>43887.58</v>
      </c>
      <c r="R352" s="85">
        <v>35110</v>
      </c>
      <c r="S352" s="90">
        <v>0.79999854172866214</v>
      </c>
    </row>
    <row r="353" spans="1:19" x14ac:dyDescent="0.2">
      <c r="A353" s="1"/>
      <c r="B353" s="66" t="s">
        <v>98</v>
      </c>
      <c r="C353" s="13" t="s">
        <v>110</v>
      </c>
      <c r="D353" s="59" t="s">
        <v>506</v>
      </c>
      <c r="E353" s="32" t="s">
        <v>1088</v>
      </c>
      <c r="F353" s="59" t="s">
        <v>508</v>
      </c>
      <c r="G353" s="61">
        <v>0</v>
      </c>
      <c r="H353" s="61">
        <v>0</v>
      </c>
      <c r="I353" s="61">
        <v>0</v>
      </c>
      <c r="J353" s="61">
        <v>1</v>
      </c>
      <c r="K353" s="61">
        <v>0</v>
      </c>
      <c r="L353" s="53">
        <v>2429</v>
      </c>
      <c r="M353" s="14">
        <v>16526</v>
      </c>
      <c r="N353" s="24">
        <v>0.05</v>
      </c>
      <c r="O353" s="41" t="s">
        <v>1132</v>
      </c>
      <c r="P353" s="7" t="s">
        <v>25</v>
      </c>
      <c r="Q353" s="81">
        <v>458333</v>
      </c>
      <c r="R353" s="81">
        <v>300000</v>
      </c>
      <c r="S353" s="90">
        <v>0.65454593057885857</v>
      </c>
    </row>
    <row r="354" spans="1:19" x14ac:dyDescent="0.2">
      <c r="A354" s="1"/>
      <c r="B354" s="60" t="s">
        <v>205</v>
      </c>
      <c r="C354" s="8" t="s">
        <v>686</v>
      </c>
      <c r="D354" s="60" t="s">
        <v>687</v>
      </c>
      <c r="E354" s="32" t="s">
        <v>1002</v>
      </c>
      <c r="F354" s="60" t="s">
        <v>709</v>
      </c>
      <c r="G354" s="61">
        <v>0</v>
      </c>
      <c r="H354" s="61">
        <v>0</v>
      </c>
      <c r="I354" s="61">
        <v>0</v>
      </c>
      <c r="J354" s="61">
        <v>1</v>
      </c>
      <c r="K354" s="61">
        <v>0</v>
      </c>
      <c r="L354" s="53">
        <v>18545</v>
      </c>
      <c r="M354" s="10">
        <v>98606</v>
      </c>
      <c r="N354" s="20">
        <v>0.28999999999999998</v>
      </c>
      <c r="O354" s="41" t="s">
        <v>1132</v>
      </c>
      <c r="P354" s="34" t="s">
        <v>454</v>
      </c>
      <c r="Q354" s="82">
        <v>208333</v>
      </c>
      <c r="R354" s="82">
        <v>166666</v>
      </c>
      <c r="S354" s="90">
        <v>0.79999807999692796</v>
      </c>
    </row>
    <row r="355" spans="1:19" x14ac:dyDescent="0.2">
      <c r="A355" s="1"/>
      <c r="B355" s="60" t="s">
        <v>133</v>
      </c>
      <c r="C355" s="4" t="s">
        <v>134</v>
      </c>
      <c r="D355" s="58" t="s">
        <v>566</v>
      </c>
      <c r="E355" s="31" t="s">
        <v>9</v>
      </c>
      <c r="F355" s="58" t="s">
        <v>573</v>
      </c>
      <c r="G355" s="61">
        <v>1</v>
      </c>
      <c r="H355" s="61">
        <v>0</v>
      </c>
      <c r="I355" s="61">
        <v>0</v>
      </c>
      <c r="J355" s="61">
        <v>0</v>
      </c>
      <c r="K355" s="61">
        <v>0</v>
      </c>
      <c r="L355" s="53">
        <v>815</v>
      </c>
      <c r="M355" s="6">
        <v>13700</v>
      </c>
      <c r="N355" s="23">
        <v>0.30000000000000004</v>
      </c>
      <c r="O355" s="41" t="s">
        <v>1132</v>
      </c>
      <c r="P355" s="33" t="s">
        <v>11</v>
      </c>
      <c r="Q355" s="80">
        <v>32362</v>
      </c>
      <c r="R355" s="80">
        <v>25889.599999999999</v>
      </c>
      <c r="S355" s="90">
        <v>0.79999999999999993</v>
      </c>
    </row>
    <row r="356" spans="1:19" x14ac:dyDescent="0.2">
      <c r="A356" s="1"/>
      <c r="B356" s="60" t="s">
        <v>133</v>
      </c>
      <c r="C356" s="4" t="s">
        <v>134</v>
      </c>
      <c r="D356" s="60" t="s">
        <v>566</v>
      </c>
      <c r="E356" s="32" t="s">
        <v>1089</v>
      </c>
      <c r="F356" s="60" t="s">
        <v>568</v>
      </c>
      <c r="G356" s="61">
        <v>1</v>
      </c>
      <c r="H356" s="61">
        <v>0</v>
      </c>
      <c r="I356" s="61">
        <v>0</v>
      </c>
      <c r="J356" s="61">
        <v>0</v>
      </c>
      <c r="K356" s="61">
        <v>0</v>
      </c>
      <c r="L356" s="53">
        <v>1398</v>
      </c>
      <c r="M356" s="5">
        <v>5250</v>
      </c>
      <c r="N356" s="27">
        <v>0.30000000000000004</v>
      </c>
      <c r="O356" s="41" t="s">
        <v>1132</v>
      </c>
      <c r="P356" s="33" t="s">
        <v>11</v>
      </c>
      <c r="Q356" s="89">
        <v>30000</v>
      </c>
      <c r="R356" s="89">
        <v>24000</v>
      </c>
      <c r="S356" s="90">
        <v>0.8</v>
      </c>
    </row>
    <row r="357" spans="1:19" x14ac:dyDescent="0.2">
      <c r="A357" s="1"/>
      <c r="B357" s="60" t="s">
        <v>133</v>
      </c>
      <c r="C357" s="4" t="s">
        <v>134</v>
      </c>
      <c r="D357" s="58" t="s">
        <v>566</v>
      </c>
      <c r="E357" s="32" t="s">
        <v>938</v>
      </c>
      <c r="F357" s="58" t="s">
        <v>574</v>
      </c>
      <c r="G357" s="61">
        <v>1</v>
      </c>
      <c r="H357" s="61">
        <v>0</v>
      </c>
      <c r="I357" s="61">
        <v>0</v>
      </c>
      <c r="J357" s="61">
        <v>0</v>
      </c>
      <c r="K357" s="61">
        <v>0</v>
      </c>
      <c r="L357" s="53" t="s">
        <v>9</v>
      </c>
      <c r="M357" s="6">
        <v>2000</v>
      </c>
      <c r="N357" s="23">
        <v>0.30000000000000004</v>
      </c>
      <c r="O357" s="41" t="s">
        <v>1132</v>
      </c>
      <c r="P357" s="33" t="s">
        <v>25</v>
      </c>
      <c r="Q357" s="80">
        <v>10361</v>
      </c>
      <c r="R357" s="80">
        <v>8289</v>
      </c>
      <c r="S357" s="90">
        <v>0.80001930315606606</v>
      </c>
    </row>
    <row r="358" spans="1:19" x14ac:dyDescent="0.2">
      <c r="A358" s="1"/>
      <c r="B358" s="60" t="s">
        <v>133</v>
      </c>
      <c r="C358" s="4" t="s">
        <v>134</v>
      </c>
      <c r="D358" s="60" t="s">
        <v>566</v>
      </c>
      <c r="E358" s="32" t="s">
        <v>139</v>
      </c>
      <c r="F358" s="60" t="s">
        <v>571</v>
      </c>
      <c r="G358" s="61">
        <v>1</v>
      </c>
      <c r="H358" s="61">
        <v>0</v>
      </c>
      <c r="I358" s="61">
        <v>0</v>
      </c>
      <c r="J358" s="61">
        <v>0</v>
      </c>
      <c r="K358" s="61">
        <v>0</v>
      </c>
      <c r="L358" s="53">
        <v>4794</v>
      </c>
      <c r="M358" s="6">
        <v>2500</v>
      </c>
      <c r="N358" s="16">
        <v>0.30000000000000004</v>
      </c>
      <c r="O358" s="41" t="s">
        <v>1132</v>
      </c>
      <c r="P358" s="33" t="s">
        <v>25</v>
      </c>
      <c r="Q358" s="80">
        <v>30000</v>
      </c>
      <c r="R358" s="80">
        <v>24000</v>
      </c>
      <c r="S358" s="90">
        <v>0.8</v>
      </c>
    </row>
    <row r="359" spans="1:19" x14ac:dyDescent="0.2">
      <c r="A359" s="1"/>
      <c r="B359" s="60" t="s">
        <v>133</v>
      </c>
      <c r="C359" s="4" t="s">
        <v>134</v>
      </c>
      <c r="D359" s="60" t="s">
        <v>566</v>
      </c>
      <c r="E359" s="32" t="s">
        <v>143</v>
      </c>
      <c r="F359" s="60" t="s">
        <v>569</v>
      </c>
      <c r="G359" s="61">
        <v>1</v>
      </c>
      <c r="H359" s="61">
        <v>0</v>
      </c>
      <c r="I359" s="61">
        <v>0</v>
      </c>
      <c r="J359" s="61">
        <v>0</v>
      </c>
      <c r="K359" s="61">
        <v>0</v>
      </c>
      <c r="L359" s="53">
        <v>4174</v>
      </c>
      <c r="M359" s="5">
        <v>5000</v>
      </c>
      <c r="N359" s="26">
        <v>0.30000000000000004</v>
      </c>
      <c r="O359" s="41" t="s">
        <v>1132</v>
      </c>
      <c r="P359" s="31" t="s">
        <v>25</v>
      </c>
      <c r="Q359" s="89">
        <v>50000</v>
      </c>
      <c r="R359" s="89">
        <v>40000</v>
      </c>
      <c r="S359" s="90">
        <v>0.8</v>
      </c>
    </row>
    <row r="360" spans="1:19" x14ac:dyDescent="0.2">
      <c r="A360" s="1"/>
      <c r="B360" s="60" t="s">
        <v>133</v>
      </c>
      <c r="C360" s="4" t="s">
        <v>134</v>
      </c>
      <c r="D360" s="58" t="s">
        <v>566</v>
      </c>
      <c r="E360" s="31" t="s">
        <v>9</v>
      </c>
      <c r="F360" s="58" t="s">
        <v>572</v>
      </c>
      <c r="G360" s="61">
        <v>1</v>
      </c>
      <c r="H360" s="61">
        <v>0</v>
      </c>
      <c r="I360" s="61">
        <v>0</v>
      </c>
      <c r="J360" s="61">
        <v>0</v>
      </c>
      <c r="K360" s="61">
        <v>0</v>
      </c>
      <c r="L360" s="53">
        <v>2353</v>
      </c>
      <c r="M360" s="6">
        <v>25000</v>
      </c>
      <c r="N360" s="27">
        <v>0.30000000000000004</v>
      </c>
      <c r="O360" s="41" t="s">
        <v>10</v>
      </c>
      <c r="P360" s="33" t="s">
        <v>25</v>
      </c>
      <c r="Q360" s="80">
        <v>91850</v>
      </c>
      <c r="R360" s="80">
        <v>73480</v>
      </c>
      <c r="S360" s="90">
        <v>0.8</v>
      </c>
    </row>
    <row r="361" spans="1:19" x14ac:dyDescent="0.2">
      <c r="A361" s="1"/>
      <c r="B361" s="60" t="s">
        <v>133</v>
      </c>
      <c r="C361" s="4" t="s">
        <v>134</v>
      </c>
      <c r="D361" s="60" t="s">
        <v>566</v>
      </c>
      <c r="E361" s="32" t="s">
        <v>145</v>
      </c>
      <c r="F361" s="60" t="s">
        <v>570</v>
      </c>
      <c r="G361" s="61">
        <v>1</v>
      </c>
      <c r="H361" s="61">
        <v>0</v>
      </c>
      <c r="I361" s="61">
        <v>0</v>
      </c>
      <c r="J361" s="61">
        <v>0</v>
      </c>
      <c r="K361" s="61">
        <v>0</v>
      </c>
      <c r="L361" s="53">
        <v>4632</v>
      </c>
      <c r="M361" s="5">
        <v>35000</v>
      </c>
      <c r="N361" s="26">
        <v>0.30000000000000004</v>
      </c>
      <c r="O361" s="41" t="s">
        <v>1132</v>
      </c>
      <c r="P361" s="31" t="s">
        <v>25</v>
      </c>
      <c r="Q361" s="89">
        <v>200000</v>
      </c>
      <c r="R361" s="89">
        <v>160000</v>
      </c>
      <c r="S361" s="90">
        <v>0.8</v>
      </c>
    </row>
    <row r="362" spans="1:19" x14ac:dyDescent="0.2">
      <c r="A362" s="1"/>
      <c r="B362" s="60" t="s">
        <v>133</v>
      </c>
      <c r="C362" s="4" t="s">
        <v>134</v>
      </c>
      <c r="D362" s="58" t="s">
        <v>566</v>
      </c>
      <c r="E362" s="32" t="s">
        <v>448</v>
      </c>
      <c r="F362" s="58" t="s">
        <v>576</v>
      </c>
      <c r="G362" s="61">
        <v>1</v>
      </c>
      <c r="H362" s="61">
        <v>0</v>
      </c>
      <c r="I362" s="61">
        <v>0</v>
      </c>
      <c r="J362" s="61">
        <v>0</v>
      </c>
      <c r="K362" s="61">
        <v>0</v>
      </c>
      <c r="L362" s="53">
        <v>28217</v>
      </c>
      <c r="M362" s="6">
        <v>174500</v>
      </c>
      <c r="N362" s="16">
        <v>0.3</v>
      </c>
      <c r="O362" s="41" t="s">
        <v>1132</v>
      </c>
      <c r="P362" s="33" t="s">
        <v>25</v>
      </c>
      <c r="Q362" s="80">
        <v>960000</v>
      </c>
      <c r="R362" s="80">
        <v>768000</v>
      </c>
      <c r="S362" s="90">
        <v>0.8</v>
      </c>
    </row>
    <row r="363" spans="1:19" x14ac:dyDescent="0.2">
      <c r="A363" s="1"/>
      <c r="B363" s="60" t="s">
        <v>205</v>
      </c>
      <c r="C363" s="8" t="s">
        <v>686</v>
      </c>
      <c r="D363" s="60" t="s">
        <v>687</v>
      </c>
      <c r="E363" s="32" t="s">
        <v>1004</v>
      </c>
      <c r="F363" s="60" t="s">
        <v>693</v>
      </c>
      <c r="G363" s="61">
        <v>1</v>
      </c>
      <c r="H363" s="61">
        <v>0</v>
      </c>
      <c r="I363" s="61">
        <v>0</v>
      </c>
      <c r="J363" s="61">
        <v>0</v>
      </c>
      <c r="K363" s="61">
        <v>0</v>
      </c>
      <c r="L363" s="53">
        <v>18520</v>
      </c>
      <c r="M363" s="10">
        <v>32494</v>
      </c>
      <c r="N363" s="20">
        <v>0.08</v>
      </c>
      <c r="O363" s="41" t="s">
        <v>1132</v>
      </c>
      <c r="P363" s="34" t="s">
        <v>454</v>
      </c>
      <c r="Q363" s="82">
        <v>141666</v>
      </c>
      <c r="R363" s="82">
        <v>113333</v>
      </c>
      <c r="S363" s="90">
        <v>0.80000141177134954</v>
      </c>
    </row>
    <row r="364" spans="1:19" x14ac:dyDescent="0.2">
      <c r="A364" s="1"/>
      <c r="B364" s="60" t="s">
        <v>205</v>
      </c>
      <c r="C364" s="8" t="s">
        <v>686</v>
      </c>
      <c r="D364" s="60" t="s">
        <v>687</v>
      </c>
      <c r="E364" s="32" t="s">
        <v>1001</v>
      </c>
      <c r="F364" s="60" t="s">
        <v>697</v>
      </c>
      <c r="G364" s="61">
        <v>1</v>
      </c>
      <c r="H364" s="61">
        <v>0</v>
      </c>
      <c r="I364" s="61">
        <v>0</v>
      </c>
      <c r="J364" s="61">
        <v>0</v>
      </c>
      <c r="K364" s="61">
        <v>0</v>
      </c>
      <c r="L364" s="53">
        <v>9279</v>
      </c>
      <c r="M364" s="10">
        <v>42515</v>
      </c>
      <c r="N364" s="20">
        <v>0.08</v>
      </c>
      <c r="O364" s="41" t="s">
        <v>1132</v>
      </c>
      <c r="P364" s="34" t="s">
        <v>454</v>
      </c>
      <c r="Q364" s="82">
        <v>83333</v>
      </c>
      <c r="R364" s="82">
        <v>66666</v>
      </c>
      <c r="S364" s="90">
        <v>0.79999519998079993</v>
      </c>
    </row>
    <row r="365" spans="1:19" x14ac:dyDescent="0.2">
      <c r="A365" s="1"/>
      <c r="B365" s="60" t="s">
        <v>205</v>
      </c>
      <c r="C365" s="8" t="s">
        <v>686</v>
      </c>
      <c r="D365" s="60" t="s">
        <v>687</v>
      </c>
      <c r="E365" s="32" t="s">
        <v>933</v>
      </c>
      <c r="F365" s="60" t="s">
        <v>696</v>
      </c>
      <c r="G365" s="61">
        <v>1</v>
      </c>
      <c r="H365" s="61">
        <v>0</v>
      </c>
      <c r="I365" s="61">
        <v>0</v>
      </c>
      <c r="J365" s="61">
        <v>0</v>
      </c>
      <c r="K365" s="61">
        <v>0</v>
      </c>
      <c r="L365" s="53">
        <v>7151</v>
      </c>
      <c r="M365" s="10">
        <v>24128</v>
      </c>
      <c r="N365" s="20">
        <v>0.08</v>
      </c>
      <c r="O365" s="41" t="s">
        <v>1132</v>
      </c>
      <c r="P365" s="34" t="s">
        <v>454</v>
      </c>
      <c r="Q365" s="82">
        <v>41667</v>
      </c>
      <c r="R365" s="82">
        <v>33334</v>
      </c>
      <c r="S365" s="90">
        <v>0.80000959992320064</v>
      </c>
    </row>
    <row r="366" spans="1:19" x14ac:dyDescent="0.2">
      <c r="A366" s="1"/>
      <c r="B366" s="60" t="s">
        <v>205</v>
      </c>
      <c r="C366" s="8" t="s">
        <v>686</v>
      </c>
      <c r="D366" s="60" t="s">
        <v>687</v>
      </c>
      <c r="E366" s="32" t="s">
        <v>932</v>
      </c>
      <c r="F366" s="60" t="s">
        <v>695</v>
      </c>
      <c r="G366" s="61">
        <v>1</v>
      </c>
      <c r="H366" s="61">
        <v>0</v>
      </c>
      <c r="I366" s="61">
        <v>0</v>
      </c>
      <c r="J366" s="61">
        <v>0</v>
      </c>
      <c r="K366" s="61">
        <v>0</v>
      </c>
      <c r="L366" s="53">
        <v>3655</v>
      </c>
      <c r="M366" s="10">
        <v>12064</v>
      </c>
      <c r="N366" s="20">
        <v>0.08</v>
      </c>
      <c r="O366" s="41" t="s">
        <v>1132</v>
      </c>
      <c r="P366" s="34" t="s">
        <v>454</v>
      </c>
      <c r="Q366" s="82">
        <v>41667</v>
      </c>
      <c r="R366" s="82">
        <v>33334</v>
      </c>
      <c r="S366" s="90">
        <v>0.80000959992320064</v>
      </c>
    </row>
    <row r="367" spans="1:19" x14ac:dyDescent="0.2">
      <c r="A367" s="1"/>
      <c r="B367" s="60" t="s">
        <v>205</v>
      </c>
      <c r="C367" s="8" t="s">
        <v>686</v>
      </c>
      <c r="D367" s="60" t="s">
        <v>687</v>
      </c>
      <c r="E367" s="32" t="s">
        <v>1006</v>
      </c>
      <c r="F367" s="60" t="s">
        <v>698</v>
      </c>
      <c r="G367" s="61">
        <v>1</v>
      </c>
      <c r="H367" s="61">
        <v>0</v>
      </c>
      <c r="I367" s="61">
        <v>0</v>
      </c>
      <c r="J367" s="61">
        <v>0</v>
      </c>
      <c r="K367" s="61">
        <v>0</v>
      </c>
      <c r="L367" s="53">
        <v>6711</v>
      </c>
      <c r="M367" s="10">
        <v>22017</v>
      </c>
      <c r="N367" s="20">
        <v>0.08</v>
      </c>
      <c r="O367" s="41" t="s">
        <v>1132</v>
      </c>
      <c r="P367" s="34" t="s">
        <v>454</v>
      </c>
      <c r="Q367" s="82">
        <v>83333</v>
      </c>
      <c r="R367" s="82">
        <v>66666</v>
      </c>
      <c r="S367" s="90">
        <v>0.79999519998079993</v>
      </c>
    </row>
    <row r="368" spans="1:19" x14ac:dyDescent="0.2">
      <c r="A368" s="1"/>
      <c r="B368" s="60" t="s">
        <v>205</v>
      </c>
      <c r="C368" s="8" t="s">
        <v>686</v>
      </c>
      <c r="D368" s="60" t="s">
        <v>687</v>
      </c>
      <c r="E368" s="32" t="s">
        <v>933</v>
      </c>
      <c r="F368" s="60" t="s">
        <v>694</v>
      </c>
      <c r="G368" s="61">
        <v>1</v>
      </c>
      <c r="H368" s="61">
        <v>0</v>
      </c>
      <c r="I368" s="61">
        <v>0</v>
      </c>
      <c r="J368" s="61">
        <v>0</v>
      </c>
      <c r="K368" s="61">
        <v>0</v>
      </c>
      <c r="L368" s="53">
        <v>1642</v>
      </c>
      <c r="M368" s="10">
        <v>7058</v>
      </c>
      <c r="N368" s="20">
        <v>0.08</v>
      </c>
      <c r="O368" s="41" t="s">
        <v>1132</v>
      </c>
      <c r="P368" s="33" t="s">
        <v>11</v>
      </c>
      <c r="Q368" s="82">
        <v>16667</v>
      </c>
      <c r="R368" s="82">
        <v>13334</v>
      </c>
      <c r="S368" s="90">
        <v>0.80002399952000958</v>
      </c>
    </row>
    <row r="369" spans="1:19" x14ac:dyDescent="0.2">
      <c r="A369" s="1"/>
      <c r="B369" s="58" t="s">
        <v>16</v>
      </c>
      <c r="C369" s="9" t="s">
        <v>17</v>
      </c>
      <c r="D369" s="58" t="s">
        <v>223</v>
      </c>
      <c r="E369" s="31" t="s">
        <v>9</v>
      </c>
      <c r="F369" s="58" t="s">
        <v>224</v>
      </c>
      <c r="G369" s="61">
        <v>0</v>
      </c>
      <c r="H369" s="61">
        <v>1</v>
      </c>
      <c r="I369" s="61">
        <v>0</v>
      </c>
      <c r="J369" s="61">
        <v>0</v>
      </c>
      <c r="K369" s="61">
        <v>0</v>
      </c>
      <c r="L369" s="53">
        <v>8600</v>
      </c>
      <c r="M369" s="10" t="s">
        <v>9</v>
      </c>
      <c r="N369" s="36">
        <v>0.3</v>
      </c>
      <c r="O369" s="41" t="s">
        <v>225</v>
      </c>
      <c r="P369" s="33" t="s">
        <v>25</v>
      </c>
      <c r="Q369" s="84">
        <v>377000</v>
      </c>
      <c r="R369" s="84">
        <v>301600</v>
      </c>
      <c r="S369" s="90">
        <v>0.8</v>
      </c>
    </row>
    <row r="370" spans="1:19" x14ac:dyDescent="0.2">
      <c r="A370" s="1"/>
      <c r="B370" s="60" t="s">
        <v>85</v>
      </c>
      <c r="C370" s="8" t="s">
        <v>86</v>
      </c>
      <c r="D370" s="60" t="s">
        <v>428</v>
      </c>
      <c r="E370" s="32" t="s">
        <v>919</v>
      </c>
      <c r="F370" s="60" t="s">
        <v>430</v>
      </c>
      <c r="G370" s="61">
        <v>0</v>
      </c>
      <c r="H370" s="61">
        <v>1</v>
      </c>
      <c r="I370" s="61">
        <v>0</v>
      </c>
      <c r="J370" s="61">
        <v>0</v>
      </c>
      <c r="K370" s="61">
        <v>0</v>
      </c>
      <c r="L370" s="53">
        <v>1200</v>
      </c>
      <c r="M370" s="10" t="s">
        <v>9</v>
      </c>
      <c r="N370" s="20">
        <v>0.08</v>
      </c>
      <c r="O370" s="41" t="s">
        <v>1132</v>
      </c>
      <c r="P370" s="33" t="s">
        <v>11</v>
      </c>
      <c r="Q370" s="82">
        <v>31000</v>
      </c>
      <c r="R370" s="82">
        <v>17555.3</v>
      </c>
      <c r="S370" s="90">
        <v>0.56630000000000003</v>
      </c>
    </row>
    <row r="371" spans="1:19" x14ac:dyDescent="0.2">
      <c r="A371" s="1"/>
      <c r="B371" s="65" t="s">
        <v>146</v>
      </c>
      <c r="C371" s="8" t="s">
        <v>156</v>
      </c>
      <c r="D371" s="60" t="s">
        <v>594</v>
      </c>
      <c r="E371" s="32" t="s">
        <v>1090</v>
      </c>
      <c r="F371" s="60" t="s">
        <v>595</v>
      </c>
      <c r="G371" s="61">
        <v>0</v>
      </c>
      <c r="H371" s="61">
        <v>0</v>
      </c>
      <c r="I371" s="61">
        <v>0</v>
      </c>
      <c r="J371" s="61">
        <v>1</v>
      </c>
      <c r="K371" s="61">
        <v>0</v>
      </c>
      <c r="L371" s="53">
        <v>4832</v>
      </c>
      <c r="M371" s="10">
        <v>135296</v>
      </c>
      <c r="N371" s="18">
        <v>0.28870000000000001</v>
      </c>
      <c r="O371" s="41" t="s">
        <v>1132</v>
      </c>
      <c r="P371" s="34" t="s">
        <v>25</v>
      </c>
      <c r="Q371" s="82">
        <v>250372.05</v>
      </c>
      <c r="R371" s="82">
        <v>200298</v>
      </c>
      <c r="S371" s="90">
        <v>0.80000143786017652</v>
      </c>
    </row>
    <row r="372" spans="1:19" x14ac:dyDescent="0.2">
      <c r="A372" s="1"/>
      <c r="B372" s="60" t="s">
        <v>205</v>
      </c>
      <c r="C372" s="8" t="s">
        <v>739</v>
      </c>
      <c r="D372" s="60" t="s">
        <v>740</v>
      </c>
      <c r="E372" s="32" t="s">
        <v>9</v>
      </c>
      <c r="F372" s="60" t="s">
        <v>741</v>
      </c>
      <c r="G372" s="61">
        <v>0</v>
      </c>
      <c r="H372" s="61">
        <v>0</v>
      </c>
      <c r="I372" s="61">
        <v>0</v>
      </c>
      <c r="J372" s="61">
        <v>0</v>
      </c>
      <c r="K372" s="61">
        <v>1</v>
      </c>
      <c r="L372" s="53">
        <v>4556</v>
      </c>
      <c r="M372" s="10" t="s">
        <v>9</v>
      </c>
      <c r="N372" s="20" t="s">
        <v>9</v>
      </c>
      <c r="O372" s="41" t="s">
        <v>1132</v>
      </c>
      <c r="P372" s="33" t="s">
        <v>11</v>
      </c>
      <c r="Q372" s="82">
        <v>1000000</v>
      </c>
      <c r="R372" s="82">
        <v>500000</v>
      </c>
      <c r="S372" s="90">
        <v>0.5</v>
      </c>
    </row>
    <row r="373" spans="1:19" x14ac:dyDescent="0.2">
      <c r="A373" s="1"/>
      <c r="B373" s="60" t="s">
        <v>133</v>
      </c>
      <c r="C373" s="4" t="s">
        <v>136</v>
      </c>
      <c r="D373" s="60" t="s">
        <v>579</v>
      </c>
      <c r="E373" s="32" t="s">
        <v>138</v>
      </c>
      <c r="F373" s="60" t="s">
        <v>583</v>
      </c>
      <c r="G373" s="61">
        <v>0</v>
      </c>
      <c r="H373" s="61">
        <v>1</v>
      </c>
      <c r="I373" s="61">
        <v>0</v>
      </c>
      <c r="J373" s="61">
        <v>0</v>
      </c>
      <c r="K373" s="61">
        <v>0</v>
      </c>
      <c r="L373" s="53" t="s">
        <v>9</v>
      </c>
      <c r="M373" s="10" t="s">
        <v>9</v>
      </c>
      <c r="N373" s="26">
        <v>0.3</v>
      </c>
      <c r="O373" s="41" t="s">
        <v>1132</v>
      </c>
      <c r="P373" s="33" t="s">
        <v>11</v>
      </c>
      <c r="Q373" s="89">
        <v>316667</v>
      </c>
      <c r="R373" s="89">
        <v>253333</v>
      </c>
      <c r="S373" s="90">
        <v>0.79999810526515236</v>
      </c>
    </row>
    <row r="374" spans="1:19" x14ac:dyDescent="0.2">
      <c r="A374" s="1"/>
      <c r="B374" s="60" t="s">
        <v>133</v>
      </c>
      <c r="C374" s="9" t="s">
        <v>136</v>
      </c>
      <c r="D374" s="58" t="s">
        <v>579</v>
      </c>
      <c r="E374" s="32" t="s">
        <v>141</v>
      </c>
      <c r="F374" s="58" t="s">
        <v>581</v>
      </c>
      <c r="G374" s="61">
        <v>0</v>
      </c>
      <c r="H374" s="61">
        <v>1</v>
      </c>
      <c r="I374" s="61">
        <v>0</v>
      </c>
      <c r="J374" s="61">
        <v>0</v>
      </c>
      <c r="K374" s="61">
        <v>0</v>
      </c>
      <c r="L374" s="53">
        <v>3721.3</v>
      </c>
      <c r="M374" s="12">
        <v>150000</v>
      </c>
      <c r="N374" s="35">
        <v>0.5</v>
      </c>
      <c r="O374" s="41" t="s">
        <v>1132</v>
      </c>
      <c r="P374" s="41" t="s">
        <v>25</v>
      </c>
      <c r="Q374" s="84">
        <v>1833333</v>
      </c>
      <c r="R374" s="84">
        <v>485209</v>
      </c>
      <c r="S374" s="90">
        <v>0.26465950266536414</v>
      </c>
    </row>
    <row r="375" spans="1:19" x14ac:dyDescent="0.2">
      <c r="A375" s="1"/>
      <c r="B375" s="60" t="s">
        <v>205</v>
      </c>
      <c r="C375" s="8" t="s">
        <v>803</v>
      </c>
      <c r="D375" s="60" t="s">
        <v>804</v>
      </c>
      <c r="E375" s="31" t="s">
        <v>9</v>
      </c>
      <c r="F375" s="60" t="s">
        <v>807</v>
      </c>
      <c r="G375" s="61">
        <v>0</v>
      </c>
      <c r="H375" s="61">
        <v>0</v>
      </c>
      <c r="I375" s="61">
        <v>0</v>
      </c>
      <c r="J375" s="61">
        <v>0</v>
      </c>
      <c r="K375" s="61">
        <v>1</v>
      </c>
      <c r="L375" s="53">
        <v>906</v>
      </c>
      <c r="M375" s="10" t="s">
        <v>9</v>
      </c>
      <c r="N375" s="20" t="s">
        <v>9</v>
      </c>
      <c r="O375" s="50" t="s">
        <v>10</v>
      </c>
      <c r="P375" s="33" t="s">
        <v>11</v>
      </c>
      <c r="Q375" s="82">
        <v>260000</v>
      </c>
      <c r="R375" s="82">
        <v>104000</v>
      </c>
      <c r="S375" s="90">
        <v>0.4</v>
      </c>
    </row>
    <row r="376" spans="1:19" x14ac:dyDescent="0.2">
      <c r="A376" s="1"/>
      <c r="B376" s="60" t="s">
        <v>205</v>
      </c>
      <c r="C376" s="8" t="s">
        <v>803</v>
      </c>
      <c r="D376" s="60" t="s">
        <v>804</v>
      </c>
      <c r="E376" s="32" t="s">
        <v>1091</v>
      </c>
      <c r="F376" s="60" t="s">
        <v>808</v>
      </c>
      <c r="G376" s="61">
        <v>0</v>
      </c>
      <c r="H376" s="61">
        <v>1</v>
      </c>
      <c r="I376" s="61">
        <v>0</v>
      </c>
      <c r="J376" s="61">
        <v>0</v>
      </c>
      <c r="K376" s="61">
        <v>0</v>
      </c>
      <c r="L376" s="53">
        <v>2562</v>
      </c>
      <c r="M376" s="10" t="s">
        <v>9</v>
      </c>
      <c r="N376" s="20" t="s">
        <v>9</v>
      </c>
      <c r="O376" s="50" t="s">
        <v>10</v>
      </c>
      <c r="P376" s="33" t="s">
        <v>11</v>
      </c>
      <c r="Q376" s="82">
        <v>640000</v>
      </c>
      <c r="R376" s="82">
        <v>256000</v>
      </c>
      <c r="S376" s="90">
        <v>0.4</v>
      </c>
    </row>
    <row r="377" spans="1:19" x14ac:dyDescent="0.2">
      <c r="A377" s="1"/>
      <c r="B377" s="60" t="s">
        <v>133</v>
      </c>
      <c r="C377" s="4" t="s">
        <v>136</v>
      </c>
      <c r="D377" s="60" t="s">
        <v>579</v>
      </c>
      <c r="E377" s="31" t="s">
        <v>9</v>
      </c>
      <c r="F377" s="60" t="s">
        <v>584</v>
      </c>
      <c r="G377" s="61">
        <v>0</v>
      </c>
      <c r="H377" s="61">
        <v>1</v>
      </c>
      <c r="I377" s="61">
        <v>0</v>
      </c>
      <c r="J377" s="61">
        <v>0</v>
      </c>
      <c r="K377" s="61">
        <v>0</v>
      </c>
      <c r="L377" s="53">
        <v>388</v>
      </c>
      <c r="M377" s="5">
        <v>30147.5</v>
      </c>
      <c r="N377" s="26">
        <v>0.47499999999999998</v>
      </c>
      <c r="O377" s="34" t="s">
        <v>10</v>
      </c>
      <c r="P377" s="33" t="s">
        <v>11</v>
      </c>
      <c r="Q377" s="89">
        <v>923333</v>
      </c>
      <c r="R377" s="89">
        <v>507833</v>
      </c>
      <c r="S377" s="90">
        <v>0.54999983754506776</v>
      </c>
    </row>
    <row r="378" spans="1:19" x14ac:dyDescent="0.2">
      <c r="A378" s="1"/>
      <c r="B378" s="60" t="s">
        <v>26</v>
      </c>
      <c r="C378" s="8" t="s">
        <v>27</v>
      </c>
      <c r="D378" s="60" t="s">
        <v>237</v>
      </c>
      <c r="E378" s="31" t="s">
        <v>9</v>
      </c>
      <c r="F378" s="60" t="s">
        <v>245</v>
      </c>
      <c r="G378" s="61">
        <v>0</v>
      </c>
      <c r="H378" s="61">
        <v>1</v>
      </c>
      <c r="I378" s="61">
        <v>0</v>
      </c>
      <c r="J378" s="61">
        <v>0</v>
      </c>
      <c r="K378" s="61">
        <v>0</v>
      </c>
      <c r="L378" s="53">
        <v>200</v>
      </c>
      <c r="M378" s="10">
        <v>3000</v>
      </c>
      <c r="N378" s="20">
        <v>0.3</v>
      </c>
      <c r="O378" s="50" t="s">
        <v>10</v>
      </c>
      <c r="P378" s="33" t="s">
        <v>11</v>
      </c>
      <c r="Q378" s="82">
        <v>1160000</v>
      </c>
      <c r="R378" s="82">
        <v>350000</v>
      </c>
      <c r="S378" s="90">
        <v>0.30172413793103448</v>
      </c>
    </row>
    <row r="379" spans="1:19" x14ac:dyDescent="0.2">
      <c r="A379" s="1"/>
      <c r="B379" s="60" t="s">
        <v>201</v>
      </c>
      <c r="C379" s="8" t="s">
        <v>202</v>
      </c>
      <c r="D379" s="60" t="s">
        <v>910</v>
      </c>
      <c r="E379" s="32" t="s">
        <v>960</v>
      </c>
      <c r="F379" s="60" t="s">
        <v>914</v>
      </c>
      <c r="G379" s="61">
        <v>0</v>
      </c>
      <c r="H379" s="61">
        <v>0</v>
      </c>
      <c r="I379" s="61">
        <v>0</v>
      </c>
      <c r="J379" s="61">
        <v>1</v>
      </c>
      <c r="K379" s="61">
        <v>0</v>
      </c>
      <c r="L379" s="53" t="s">
        <v>9</v>
      </c>
      <c r="M379" s="10" t="s">
        <v>9</v>
      </c>
      <c r="N379" s="20" t="s">
        <v>9</v>
      </c>
      <c r="O379" s="41" t="s">
        <v>1132</v>
      </c>
      <c r="P379" s="33" t="s">
        <v>11</v>
      </c>
      <c r="Q379" s="82">
        <v>583200</v>
      </c>
      <c r="R379" s="82">
        <v>466560</v>
      </c>
      <c r="S379" s="90">
        <v>0.8</v>
      </c>
    </row>
    <row r="380" spans="1:19" x14ac:dyDescent="0.2">
      <c r="A380" s="1"/>
      <c r="B380" s="66" t="s">
        <v>98</v>
      </c>
      <c r="C380" s="13" t="s">
        <v>101</v>
      </c>
      <c r="D380" s="59" t="s">
        <v>494</v>
      </c>
      <c r="E380" s="32" t="s">
        <v>972</v>
      </c>
      <c r="F380" s="59" t="s">
        <v>500</v>
      </c>
      <c r="G380" s="61">
        <v>0</v>
      </c>
      <c r="H380" s="61">
        <v>0</v>
      </c>
      <c r="I380" s="61">
        <v>0</v>
      </c>
      <c r="J380" s="61">
        <v>1</v>
      </c>
      <c r="K380" s="61">
        <v>0</v>
      </c>
      <c r="L380" s="53">
        <v>2727</v>
      </c>
      <c r="M380" s="14">
        <v>97711</v>
      </c>
      <c r="N380" s="24">
        <v>0.15</v>
      </c>
      <c r="O380" s="41" t="s">
        <v>1132</v>
      </c>
      <c r="P380" s="25" t="s">
        <v>25</v>
      </c>
      <c r="Q380" s="81">
        <v>166000</v>
      </c>
      <c r="R380" s="81">
        <v>116200</v>
      </c>
      <c r="S380" s="90">
        <v>0.7</v>
      </c>
    </row>
    <row r="381" spans="1:19" x14ac:dyDescent="0.2">
      <c r="A381" s="1"/>
      <c r="B381" s="66" t="s">
        <v>98</v>
      </c>
      <c r="C381" s="13" t="s">
        <v>101</v>
      </c>
      <c r="D381" s="59" t="s">
        <v>494</v>
      </c>
      <c r="E381" s="32" t="s">
        <v>974</v>
      </c>
      <c r="F381" s="59" t="s">
        <v>501</v>
      </c>
      <c r="G381" s="61">
        <v>0</v>
      </c>
      <c r="H381" s="61">
        <v>0</v>
      </c>
      <c r="I381" s="61">
        <v>0</v>
      </c>
      <c r="J381" s="61">
        <v>1</v>
      </c>
      <c r="K381" s="61">
        <v>0</v>
      </c>
      <c r="L381" s="53">
        <v>4896</v>
      </c>
      <c r="M381" s="14">
        <v>100940</v>
      </c>
      <c r="N381" s="24">
        <v>0.15</v>
      </c>
      <c r="O381" s="50" t="s">
        <v>10</v>
      </c>
      <c r="P381" s="44" t="s">
        <v>25</v>
      </c>
      <c r="Q381" s="81">
        <v>71000</v>
      </c>
      <c r="R381" s="81">
        <v>49700</v>
      </c>
      <c r="S381" s="90">
        <v>0.7</v>
      </c>
    </row>
    <row r="382" spans="1:19" x14ac:dyDescent="0.2">
      <c r="A382" s="1"/>
      <c r="B382" s="60" t="s">
        <v>205</v>
      </c>
      <c r="C382" s="8" t="s">
        <v>686</v>
      </c>
      <c r="D382" s="60" t="s">
        <v>687</v>
      </c>
      <c r="E382" s="32" t="s">
        <v>999</v>
      </c>
      <c r="F382" s="60" t="s">
        <v>688</v>
      </c>
      <c r="G382" s="61">
        <v>0</v>
      </c>
      <c r="H382" s="61">
        <v>0</v>
      </c>
      <c r="I382" s="61">
        <v>0</v>
      </c>
      <c r="J382" s="61">
        <v>1</v>
      </c>
      <c r="K382" s="61">
        <v>0</v>
      </c>
      <c r="L382" s="53">
        <v>4650</v>
      </c>
      <c r="M382" s="10">
        <v>77888</v>
      </c>
      <c r="N382" s="20">
        <v>0.25</v>
      </c>
      <c r="O382" s="41" t="s">
        <v>1132</v>
      </c>
      <c r="P382" s="42" t="s">
        <v>454</v>
      </c>
      <c r="Q382" s="82">
        <v>375000</v>
      </c>
      <c r="R382" s="82">
        <v>300000</v>
      </c>
      <c r="S382" s="90">
        <v>0.8</v>
      </c>
    </row>
    <row r="383" spans="1:19" x14ac:dyDescent="0.2">
      <c r="A383" s="1"/>
      <c r="B383" s="60" t="s">
        <v>205</v>
      </c>
      <c r="C383" s="8" t="s">
        <v>686</v>
      </c>
      <c r="D383" s="60" t="s">
        <v>687</v>
      </c>
      <c r="E383" s="32" t="s">
        <v>933</v>
      </c>
      <c r="F383" s="60" t="s">
        <v>689</v>
      </c>
      <c r="G383" s="61">
        <v>0</v>
      </c>
      <c r="H383" s="61">
        <v>0</v>
      </c>
      <c r="I383" s="61">
        <v>0</v>
      </c>
      <c r="J383" s="61">
        <v>1</v>
      </c>
      <c r="K383" s="61">
        <v>0</v>
      </c>
      <c r="L383" s="53">
        <v>24156</v>
      </c>
      <c r="M383" s="10">
        <v>35927</v>
      </c>
      <c r="N383" s="20">
        <v>0.05</v>
      </c>
      <c r="O383" s="41" t="s">
        <v>1132</v>
      </c>
      <c r="P383" s="33" t="s">
        <v>11</v>
      </c>
      <c r="Q383" s="82">
        <v>216667</v>
      </c>
      <c r="R383" s="82">
        <v>173334</v>
      </c>
      <c r="S383" s="90">
        <v>0.80000184615100589</v>
      </c>
    </row>
    <row r="384" spans="1:19" x14ac:dyDescent="0.2">
      <c r="A384" s="1"/>
      <c r="B384" s="60" t="s">
        <v>201</v>
      </c>
      <c r="C384" s="8" t="s">
        <v>202</v>
      </c>
      <c r="D384" s="60" t="s">
        <v>910</v>
      </c>
      <c r="E384" s="32" t="s">
        <v>960</v>
      </c>
      <c r="F384" s="60" t="s">
        <v>913</v>
      </c>
      <c r="G384" s="61">
        <v>0</v>
      </c>
      <c r="H384" s="61">
        <v>0</v>
      </c>
      <c r="I384" s="61">
        <v>0</v>
      </c>
      <c r="J384" s="61">
        <v>1</v>
      </c>
      <c r="K384" s="61">
        <v>0</v>
      </c>
      <c r="L384" s="53" t="s">
        <v>9</v>
      </c>
      <c r="M384" s="10" t="s">
        <v>9</v>
      </c>
      <c r="N384" s="20" t="s">
        <v>9</v>
      </c>
      <c r="O384" s="41" t="s">
        <v>1132</v>
      </c>
      <c r="P384" s="33" t="s">
        <v>11</v>
      </c>
      <c r="Q384" s="82">
        <v>125800</v>
      </c>
      <c r="R384" s="82">
        <v>100640</v>
      </c>
      <c r="S384" s="90">
        <v>0.8</v>
      </c>
    </row>
    <row r="385" spans="1:19" x14ac:dyDescent="0.2">
      <c r="A385" s="1"/>
      <c r="B385" s="60" t="s">
        <v>171</v>
      </c>
      <c r="C385" s="8" t="s">
        <v>181</v>
      </c>
      <c r="D385" s="60" t="s">
        <v>815</v>
      </c>
      <c r="E385" s="62" t="s">
        <v>978</v>
      </c>
      <c r="F385" s="60" t="s">
        <v>854</v>
      </c>
      <c r="G385" s="61">
        <v>0</v>
      </c>
      <c r="H385" s="61">
        <v>1</v>
      </c>
      <c r="I385" s="61">
        <v>0</v>
      </c>
      <c r="J385" s="61">
        <v>0</v>
      </c>
      <c r="K385" s="61">
        <v>0</v>
      </c>
      <c r="L385" s="53">
        <v>730</v>
      </c>
      <c r="M385" s="10">
        <v>25000</v>
      </c>
      <c r="N385" s="20">
        <v>7.0000000000000007E-2</v>
      </c>
      <c r="O385" s="50" t="s">
        <v>10</v>
      </c>
      <c r="P385" s="42" t="s">
        <v>25</v>
      </c>
      <c r="Q385" s="82">
        <v>241666</v>
      </c>
      <c r="R385" s="82">
        <v>193332.8</v>
      </c>
      <c r="S385" s="90">
        <v>0.79999999999999993</v>
      </c>
    </row>
    <row r="386" spans="1:19" x14ac:dyDescent="0.2">
      <c r="A386" s="1"/>
      <c r="B386" s="60" t="s">
        <v>28</v>
      </c>
      <c r="C386" s="4" t="s">
        <v>35</v>
      </c>
      <c r="D386" s="58" t="s">
        <v>258</v>
      </c>
      <c r="E386" s="31" t="s">
        <v>9</v>
      </c>
      <c r="F386" s="58" t="s">
        <v>261</v>
      </c>
      <c r="G386" s="61">
        <v>1</v>
      </c>
      <c r="H386" s="61">
        <v>0</v>
      </c>
      <c r="I386" s="61">
        <v>0</v>
      </c>
      <c r="J386" s="61">
        <v>0</v>
      </c>
      <c r="K386" s="61">
        <v>0</v>
      </c>
      <c r="L386" s="53">
        <v>10000</v>
      </c>
      <c r="M386" s="10" t="s">
        <v>9</v>
      </c>
      <c r="N386" s="16">
        <v>0.3</v>
      </c>
      <c r="O386" s="41" t="s">
        <v>13</v>
      </c>
      <c r="P386" s="33" t="s">
        <v>11</v>
      </c>
      <c r="Q386" s="80">
        <v>166667</v>
      </c>
      <c r="R386" s="80">
        <v>133333</v>
      </c>
      <c r="S386" s="90">
        <v>0.79999640000719996</v>
      </c>
    </row>
    <row r="387" spans="1:19" x14ac:dyDescent="0.2">
      <c r="A387" s="1"/>
      <c r="B387" s="60" t="s">
        <v>14</v>
      </c>
      <c r="C387" s="8" t="s">
        <v>15</v>
      </c>
      <c r="D387" s="60" t="s">
        <v>217</v>
      </c>
      <c r="E387" s="31" t="s">
        <v>9</v>
      </c>
      <c r="F387" s="60" t="s">
        <v>220</v>
      </c>
      <c r="G387" s="61">
        <v>1</v>
      </c>
      <c r="H387" s="61">
        <v>0</v>
      </c>
      <c r="I387" s="61">
        <v>0</v>
      </c>
      <c r="J387" s="61">
        <v>0</v>
      </c>
      <c r="K387" s="61">
        <v>0</v>
      </c>
      <c r="L387" s="53" t="s">
        <v>9</v>
      </c>
      <c r="M387" s="10" t="s">
        <v>9</v>
      </c>
      <c r="N387" s="20" t="s">
        <v>9</v>
      </c>
      <c r="O387" s="41" t="s">
        <v>1132</v>
      </c>
      <c r="P387" s="34" t="s">
        <v>25</v>
      </c>
      <c r="Q387" s="82">
        <v>290000</v>
      </c>
      <c r="R387" s="82">
        <v>244238</v>
      </c>
      <c r="S387" s="90">
        <v>0.84219999999999995</v>
      </c>
    </row>
    <row r="388" spans="1:19" x14ac:dyDescent="0.2">
      <c r="A388" s="1"/>
      <c r="B388" s="58" t="s">
        <v>54</v>
      </c>
      <c r="C388" s="9" t="s">
        <v>57</v>
      </c>
      <c r="D388" s="58" t="s">
        <v>359</v>
      </c>
      <c r="E388" s="31" t="s">
        <v>9</v>
      </c>
      <c r="F388" s="58" t="s">
        <v>364</v>
      </c>
      <c r="G388" s="61">
        <v>0</v>
      </c>
      <c r="H388" s="61">
        <v>1</v>
      </c>
      <c r="I388" s="61">
        <v>0</v>
      </c>
      <c r="J388" s="61">
        <v>0</v>
      </c>
      <c r="K388" s="61">
        <v>0</v>
      </c>
      <c r="L388" s="53">
        <v>44382</v>
      </c>
      <c r="M388" s="6">
        <v>44439</v>
      </c>
      <c r="N388" s="16">
        <v>0.6</v>
      </c>
      <c r="O388" s="41" t="s">
        <v>1132</v>
      </c>
      <c r="P388" s="33" t="s">
        <v>11</v>
      </c>
      <c r="Q388" s="84">
        <v>300000</v>
      </c>
      <c r="R388" s="84">
        <v>150000</v>
      </c>
      <c r="S388" s="90">
        <v>0.5</v>
      </c>
    </row>
    <row r="389" spans="1:19" x14ac:dyDescent="0.2">
      <c r="A389" s="1"/>
      <c r="B389" s="58" t="s">
        <v>54</v>
      </c>
      <c r="C389" s="9" t="s">
        <v>59</v>
      </c>
      <c r="D389" s="58" t="s">
        <v>352</v>
      </c>
      <c r="E389" s="32" t="s">
        <v>61</v>
      </c>
      <c r="F389" s="58" t="s">
        <v>355</v>
      </c>
      <c r="G389" s="61">
        <v>0</v>
      </c>
      <c r="H389" s="61">
        <v>1</v>
      </c>
      <c r="I389" s="61">
        <v>0</v>
      </c>
      <c r="J389" s="61">
        <v>1</v>
      </c>
      <c r="K389" s="61">
        <v>0</v>
      </c>
      <c r="L389" s="53">
        <v>44355</v>
      </c>
      <c r="M389" s="6">
        <v>44356</v>
      </c>
      <c r="N389" s="16">
        <v>0.5</v>
      </c>
      <c r="O389" s="41" t="s">
        <v>1132</v>
      </c>
      <c r="P389" s="33" t="s">
        <v>11</v>
      </c>
      <c r="Q389" s="84">
        <v>1935726</v>
      </c>
      <c r="R389" s="84">
        <v>600000</v>
      </c>
      <c r="S389" s="90">
        <v>0.30996122385089625</v>
      </c>
    </row>
    <row r="390" spans="1:19" x14ac:dyDescent="0.2">
      <c r="A390" s="1"/>
      <c r="B390" s="66" t="s">
        <v>98</v>
      </c>
      <c r="C390" s="13" t="s">
        <v>110</v>
      </c>
      <c r="D390" s="59" t="s">
        <v>506</v>
      </c>
      <c r="E390" s="31" t="s">
        <v>9</v>
      </c>
      <c r="F390" s="59" t="s">
        <v>510</v>
      </c>
      <c r="G390" s="61">
        <v>0</v>
      </c>
      <c r="H390" s="61">
        <v>0</v>
      </c>
      <c r="I390" s="61">
        <v>0</v>
      </c>
      <c r="J390" s="61">
        <v>0</v>
      </c>
      <c r="K390" s="61">
        <v>1</v>
      </c>
      <c r="L390" s="53" t="s">
        <v>9</v>
      </c>
      <c r="M390" s="10" t="s">
        <v>9</v>
      </c>
      <c r="N390" s="20" t="s">
        <v>9</v>
      </c>
      <c r="O390" s="41" t="s">
        <v>1132</v>
      </c>
      <c r="P390" s="33" t="s">
        <v>11</v>
      </c>
      <c r="Q390" s="81">
        <v>348963</v>
      </c>
      <c r="R390" s="81">
        <v>180767</v>
      </c>
      <c r="S390" s="90">
        <v>0.51801193822840819</v>
      </c>
    </row>
    <row r="391" spans="1:19" x14ac:dyDescent="0.2">
      <c r="A391" s="1"/>
      <c r="B391" s="65" t="s">
        <v>122</v>
      </c>
      <c r="C391" s="13" t="s">
        <v>124</v>
      </c>
      <c r="D391" s="59" t="s">
        <v>556</v>
      </c>
      <c r="E391" s="32" t="s">
        <v>125</v>
      </c>
      <c r="F391" s="59" t="s">
        <v>559</v>
      </c>
      <c r="G391" s="61">
        <v>0</v>
      </c>
      <c r="H391" s="61">
        <v>1</v>
      </c>
      <c r="I391" s="61">
        <v>0</v>
      </c>
      <c r="J391" s="61">
        <v>0</v>
      </c>
      <c r="K391" s="61">
        <v>0</v>
      </c>
      <c r="L391" s="53" t="s">
        <v>9</v>
      </c>
      <c r="M391" s="10" t="s">
        <v>9</v>
      </c>
      <c r="N391" s="24">
        <v>0.2</v>
      </c>
      <c r="O391" s="41" t="s">
        <v>1132</v>
      </c>
      <c r="P391" s="33" t="s">
        <v>11</v>
      </c>
      <c r="Q391" s="81">
        <v>930106.67</v>
      </c>
      <c r="R391" s="81">
        <v>744085</v>
      </c>
      <c r="S391" s="90">
        <v>0.79999963875111224</v>
      </c>
    </row>
    <row r="392" spans="1:19" x14ac:dyDescent="0.2">
      <c r="A392" s="1"/>
      <c r="B392" s="58" t="s">
        <v>54</v>
      </c>
      <c r="C392" s="9" t="s">
        <v>57</v>
      </c>
      <c r="D392" s="58" t="s">
        <v>359</v>
      </c>
      <c r="E392" s="32" t="s">
        <v>448</v>
      </c>
      <c r="F392" s="58" t="s">
        <v>363</v>
      </c>
      <c r="G392" s="61">
        <v>0</v>
      </c>
      <c r="H392" s="61">
        <v>1</v>
      </c>
      <c r="I392" s="61">
        <v>0</v>
      </c>
      <c r="J392" s="61">
        <v>0</v>
      </c>
      <c r="K392" s="61">
        <v>0</v>
      </c>
      <c r="L392" s="53">
        <v>44382</v>
      </c>
      <c r="M392" s="6">
        <v>44439</v>
      </c>
      <c r="N392" s="16">
        <v>0.1</v>
      </c>
      <c r="O392" s="41" t="s">
        <v>1132</v>
      </c>
      <c r="P392" s="33" t="s">
        <v>25</v>
      </c>
      <c r="Q392" s="84">
        <v>500000</v>
      </c>
      <c r="R392" s="84">
        <v>250000</v>
      </c>
      <c r="S392" s="90">
        <v>0.5</v>
      </c>
    </row>
    <row r="393" spans="1:19" x14ac:dyDescent="0.2">
      <c r="A393" s="1"/>
      <c r="B393" s="60" t="s">
        <v>26</v>
      </c>
      <c r="C393" s="8" t="s">
        <v>27</v>
      </c>
      <c r="D393" s="60" t="s">
        <v>237</v>
      </c>
      <c r="E393" s="31" t="s">
        <v>9</v>
      </c>
      <c r="F393" s="60" t="s">
        <v>246</v>
      </c>
      <c r="G393" s="61">
        <v>0</v>
      </c>
      <c r="H393" s="61">
        <v>1</v>
      </c>
      <c r="I393" s="61">
        <v>0</v>
      </c>
      <c r="J393" s="61">
        <v>0</v>
      </c>
      <c r="K393" s="61">
        <v>0</v>
      </c>
      <c r="L393" s="53">
        <v>290</v>
      </c>
      <c r="M393" s="10">
        <v>2500</v>
      </c>
      <c r="N393" s="20">
        <v>0.3</v>
      </c>
      <c r="O393" s="50" t="s">
        <v>10</v>
      </c>
      <c r="P393" s="33" t="s">
        <v>11</v>
      </c>
      <c r="Q393" s="82">
        <v>1600000</v>
      </c>
      <c r="R393" s="82">
        <v>308551</v>
      </c>
      <c r="S393" s="90">
        <v>0.19284437500000001</v>
      </c>
    </row>
    <row r="394" spans="1:19" x14ac:dyDescent="0.2">
      <c r="A394" s="1"/>
      <c r="B394" s="60" t="s">
        <v>26</v>
      </c>
      <c r="C394" s="8" t="s">
        <v>27</v>
      </c>
      <c r="D394" s="60" t="s">
        <v>237</v>
      </c>
      <c r="E394" s="31" t="s">
        <v>9</v>
      </c>
      <c r="F394" s="60" t="s">
        <v>244</v>
      </c>
      <c r="G394" s="61">
        <v>0</v>
      </c>
      <c r="H394" s="61">
        <v>1</v>
      </c>
      <c r="I394" s="61">
        <v>0</v>
      </c>
      <c r="J394" s="61">
        <v>0</v>
      </c>
      <c r="K394" s="61">
        <v>0</v>
      </c>
      <c r="L394" s="53">
        <v>1630</v>
      </c>
      <c r="M394" s="10">
        <v>19000</v>
      </c>
      <c r="N394" s="20">
        <v>0.3</v>
      </c>
      <c r="O394" s="50" t="s">
        <v>10</v>
      </c>
      <c r="P394" s="33" t="s">
        <v>11</v>
      </c>
      <c r="Q394" s="82">
        <v>100000</v>
      </c>
      <c r="R394" s="82">
        <v>46580</v>
      </c>
      <c r="S394" s="90">
        <v>0.46579999999999999</v>
      </c>
    </row>
    <row r="395" spans="1:19" x14ac:dyDescent="0.2">
      <c r="A395" s="1"/>
      <c r="B395" s="60" t="s">
        <v>26</v>
      </c>
      <c r="C395" s="8" t="s">
        <v>27</v>
      </c>
      <c r="D395" s="60" t="s">
        <v>237</v>
      </c>
      <c r="E395" s="31" t="s">
        <v>9</v>
      </c>
      <c r="F395" s="60" t="s">
        <v>240</v>
      </c>
      <c r="G395" s="61">
        <v>0</v>
      </c>
      <c r="H395" s="61">
        <v>1</v>
      </c>
      <c r="I395" s="61">
        <v>0</v>
      </c>
      <c r="J395" s="61">
        <v>0</v>
      </c>
      <c r="K395" s="61">
        <v>0</v>
      </c>
      <c r="L395" s="53">
        <v>110</v>
      </c>
      <c r="M395" s="10">
        <v>1000</v>
      </c>
      <c r="N395" s="20">
        <v>0.3</v>
      </c>
      <c r="O395" s="50" t="s">
        <v>10</v>
      </c>
      <c r="P395" s="33" t="s">
        <v>11</v>
      </c>
      <c r="Q395" s="82">
        <v>311000</v>
      </c>
      <c r="R395" s="82">
        <v>100000</v>
      </c>
      <c r="S395" s="90">
        <v>0.32154340836012862</v>
      </c>
    </row>
    <row r="396" spans="1:19" x14ac:dyDescent="0.2">
      <c r="A396" s="1"/>
      <c r="B396" s="60" t="s">
        <v>26</v>
      </c>
      <c r="C396" s="8" t="s">
        <v>27</v>
      </c>
      <c r="D396" s="60" t="s">
        <v>237</v>
      </c>
      <c r="E396" s="31" t="s">
        <v>9</v>
      </c>
      <c r="F396" s="60" t="s">
        <v>247</v>
      </c>
      <c r="G396" s="61">
        <v>0</v>
      </c>
      <c r="H396" s="61">
        <v>1</v>
      </c>
      <c r="I396" s="61">
        <v>0</v>
      </c>
      <c r="J396" s="61">
        <v>0</v>
      </c>
      <c r="K396" s="61">
        <v>0</v>
      </c>
      <c r="L396" s="53">
        <v>200</v>
      </c>
      <c r="M396" s="10">
        <v>2700</v>
      </c>
      <c r="N396" s="20">
        <v>0.3</v>
      </c>
      <c r="O396" s="50" t="s">
        <v>10</v>
      </c>
      <c r="P396" s="33" t="s">
        <v>11</v>
      </c>
      <c r="Q396" s="82">
        <v>817000</v>
      </c>
      <c r="R396" s="82">
        <v>100000</v>
      </c>
      <c r="S396" s="90">
        <v>0.12239902080783353</v>
      </c>
    </row>
    <row r="397" spans="1:19" x14ac:dyDescent="0.2">
      <c r="A397" s="1"/>
      <c r="B397" s="60" t="s">
        <v>26</v>
      </c>
      <c r="C397" s="8" t="s">
        <v>27</v>
      </c>
      <c r="D397" s="60" t="s">
        <v>237</v>
      </c>
      <c r="E397" s="31" t="s">
        <v>9</v>
      </c>
      <c r="F397" s="60" t="s">
        <v>241</v>
      </c>
      <c r="G397" s="61">
        <v>0</v>
      </c>
      <c r="H397" s="61">
        <v>1</v>
      </c>
      <c r="I397" s="61">
        <v>0</v>
      </c>
      <c r="J397" s="61">
        <v>0</v>
      </c>
      <c r="K397" s="61">
        <v>0</v>
      </c>
      <c r="L397" s="53">
        <v>3040</v>
      </c>
      <c r="M397" s="10">
        <v>30000</v>
      </c>
      <c r="N397" s="20">
        <v>0.3</v>
      </c>
      <c r="O397" s="50" t="s">
        <v>10</v>
      </c>
      <c r="P397" s="33" t="s">
        <v>11</v>
      </c>
      <c r="Q397" s="82">
        <v>1200000</v>
      </c>
      <c r="R397" s="82">
        <v>300000</v>
      </c>
      <c r="S397" s="90">
        <v>0.25</v>
      </c>
    </row>
    <row r="398" spans="1:19" x14ac:dyDescent="0.2">
      <c r="A398" s="1"/>
      <c r="B398" s="58" t="s">
        <v>54</v>
      </c>
      <c r="C398" s="9" t="s">
        <v>55</v>
      </c>
      <c r="D398" s="58" t="s">
        <v>317</v>
      </c>
      <c r="E398" s="32" t="s">
        <v>1092</v>
      </c>
      <c r="F398" s="58" t="s">
        <v>319</v>
      </c>
      <c r="G398" s="61">
        <v>0</v>
      </c>
      <c r="H398" s="61">
        <v>1</v>
      </c>
      <c r="I398" s="61">
        <v>0</v>
      </c>
      <c r="J398" s="61">
        <v>0</v>
      </c>
      <c r="K398" s="61">
        <v>0</v>
      </c>
      <c r="L398" s="53">
        <v>44383</v>
      </c>
      <c r="M398" s="6">
        <v>44404</v>
      </c>
      <c r="N398" s="16">
        <v>0.3</v>
      </c>
      <c r="O398" s="41" t="s">
        <v>1132</v>
      </c>
      <c r="P398" s="33" t="s">
        <v>11</v>
      </c>
      <c r="Q398" s="84">
        <v>400000</v>
      </c>
      <c r="R398" s="84">
        <v>287600</v>
      </c>
      <c r="S398" s="90">
        <v>0.71899999999999997</v>
      </c>
    </row>
    <row r="399" spans="1:19" x14ac:dyDescent="0.2">
      <c r="A399" s="1"/>
      <c r="B399" s="60" t="s">
        <v>26</v>
      </c>
      <c r="C399" s="8" t="s">
        <v>27</v>
      </c>
      <c r="D399" s="60" t="s">
        <v>237</v>
      </c>
      <c r="E399" s="31" t="s">
        <v>9</v>
      </c>
      <c r="F399" s="60" t="s">
        <v>238</v>
      </c>
      <c r="G399" s="61">
        <v>0</v>
      </c>
      <c r="H399" s="61">
        <v>1</v>
      </c>
      <c r="I399" s="61">
        <v>0</v>
      </c>
      <c r="J399" s="61">
        <v>0</v>
      </c>
      <c r="K399" s="61">
        <v>0</v>
      </c>
      <c r="L399" s="53">
        <v>276</v>
      </c>
      <c r="M399" s="10">
        <v>2500</v>
      </c>
      <c r="N399" s="20">
        <v>0.3</v>
      </c>
      <c r="O399" s="50" t="s">
        <v>10</v>
      </c>
      <c r="P399" s="34" t="s">
        <v>239</v>
      </c>
      <c r="Q399" s="82">
        <v>1274000</v>
      </c>
      <c r="R399" s="82">
        <v>150000</v>
      </c>
      <c r="S399" s="90">
        <v>0.11773940345368916</v>
      </c>
    </row>
    <row r="400" spans="1:19" x14ac:dyDescent="0.2">
      <c r="A400" s="1"/>
      <c r="B400" s="60" t="s">
        <v>28</v>
      </c>
      <c r="C400" s="9" t="s">
        <v>33</v>
      </c>
      <c r="D400" s="58" t="s">
        <v>252</v>
      </c>
      <c r="E400" s="32" t="s">
        <v>38</v>
      </c>
      <c r="F400" s="58" t="s">
        <v>253</v>
      </c>
      <c r="G400" s="61">
        <v>1</v>
      </c>
      <c r="H400" s="61">
        <v>1</v>
      </c>
      <c r="I400" s="61">
        <v>0</v>
      </c>
      <c r="J400" s="61">
        <v>1</v>
      </c>
      <c r="K400" s="61">
        <v>0</v>
      </c>
      <c r="L400" s="53" t="s">
        <v>9</v>
      </c>
      <c r="M400" s="6">
        <v>41000</v>
      </c>
      <c r="N400" s="36">
        <v>0.15</v>
      </c>
      <c r="O400" s="41" t="s">
        <v>1132</v>
      </c>
      <c r="P400" s="38" t="s">
        <v>25</v>
      </c>
      <c r="Q400" s="85">
        <v>1426303.57</v>
      </c>
      <c r="R400" s="85">
        <v>413628</v>
      </c>
      <c r="S400" s="90">
        <v>0.28999997525071047</v>
      </c>
    </row>
    <row r="401" spans="1:19" x14ac:dyDescent="0.2">
      <c r="A401" s="1"/>
      <c r="B401" s="60" t="s">
        <v>45</v>
      </c>
      <c r="C401" s="8" t="s">
        <v>46</v>
      </c>
      <c r="D401" s="60" t="s">
        <v>288</v>
      </c>
      <c r="E401" s="32" t="s">
        <v>52</v>
      </c>
      <c r="F401" s="60" t="s">
        <v>289</v>
      </c>
      <c r="G401" s="61">
        <v>0</v>
      </c>
      <c r="H401" s="61">
        <v>1</v>
      </c>
      <c r="I401" s="61">
        <v>0</v>
      </c>
      <c r="J401" s="61">
        <v>0</v>
      </c>
      <c r="K401" s="61">
        <v>0</v>
      </c>
      <c r="L401" s="53">
        <v>7595</v>
      </c>
      <c r="M401" s="10">
        <v>325517</v>
      </c>
      <c r="N401" s="20">
        <v>0.37</v>
      </c>
      <c r="O401" s="34" t="s">
        <v>13</v>
      </c>
      <c r="P401" s="34" t="s">
        <v>25</v>
      </c>
      <c r="Q401" s="82">
        <v>1164362</v>
      </c>
      <c r="R401" s="82">
        <v>595123</v>
      </c>
      <c r="S401" s="90">
        <v>0.51111509994314486</v>
      </c>
    </row>
    <row r="402" spans="1:19" x14ac:dyDescent="0.2">
      <c r="A402" s="1"/>
      <c r="B402" s="60" t="s">
        <v>45</v>
      </c>
      <c r="C402" s="8" t="s">
        <v>46</v>
      </c>
      <c r="D402" s="60" t="s">
        <v>288</v>
      </c>
      <c r="E402" s="32" t="s">
        <v>1093</v>
      </c>
      <c r="F402" s="60" t="s">
        <v>290</v>
      </c>
      <c r="G402" s="61">
        <v>0</v>
      </c>
      <c r="H402" s="61">
        <v>1</v>
      </c>
      <c r="I402" s="61">
        <v>0</v>
      </c>
      <c r="J402" s="61">
        <v>0</v>
      </c>
      <c r="K402" s="61">
        <v>0</v>
      </c>
      <c r="L402" s="53">
        <v>5502</v>
      </c>
      <c r="M402" s="10">
        <v>62386</v>
      </c>
      <c r="N402" s="20">
        <v>0.12</v>
      </c>
      <c r="O402" s="41" t="s">
        <v>1132</v>
      </c>
      <c r="P402" s="34" t="s">
        <v>25</v>
      </c>
      <c r="Q402" s="82">
        <v>649628</v>
      </c>
      <c r="R402" s="82">
        <v>332036</v>
      </c>
      <c r="S402" s="90">
        <v>0.51111713165072936</v>
      </c>
    </row>
    <row r="403" spans="1:19" x14ac:dyDescent="0.2">
      <c r="A403" s="1"/>
      <c r="B403" s="60" t="s">
        <v>45</v>
      </c>
      <c r="C403" s="8" t="s">
        <v>46</v>
      </c>
      <c r="D403" s="60" t="s">
        <v>288</v>
      </c>
      <c r="E403" s="32" t="s">
        <v>53</v>
      </c>
      <c r="F403" s="60" t="s">
        <v>292</v>
      </c>
      <c r="G403" s="61">
        <v>0</v>
      </c>
      <c r="H403" s="61">
        <v>1</v>
      </c>
      <c r="I403" s="61">
        <v>0</v>
      </c>
      <c r="J403" s="61">
        <v>0</v>
      </c>
      <c r="K403" s="61">
        <v>0</v>
      </c>
      <c r="L403" s="53">
        <v>6321</v>
      </c>
      <c r="M403" s="10">
        <v>312141</v>
      </c>
      <c r="N403" s="20">
        <v>0.36</v>
      </c>
      <c r="O403" s="34" t="s">
        <v>13</v>
      </c>
      <c r="P403" s="34" t="s">
        <v>25</v>
      </c>
      <c r="Q403" s="82">
        <v>989629</v>
      </c>
      <c r="R403" s="82">
        <v>505814</v>
      </c>
      <c r="S403" s="90">
        <v>0.51111477129308058</v>
      </c>
    </row>
    <row r="404" spans="1:19" x14ac:dyDescent="0.2">
      <c r="A404" s="1"/>
      <c r="B404" s="60" t="s">
        <v>45</v>
      </c>
      <c r="C404" s="8" t="s">
        <v>46</v>
      </c>
      <c r="D404" s="60" t="s">
        <v>288</v>
      </c>
      <c r="E404" s="32" t="s">
        <v>1094</v>
      </c>
      <c r="F404" s="60" t="s">
        <v>291</v>
      </c>
      <c r="G404" s="61">
        <v>0</v>
      </c>
      <c r="H404" s="61">
        <v>1</v>
      </c>
      <c r="I404" s="61">
        <v>0</v>
      </c>
      <c r="J404" s="61">
        <v>0</v>
      </c>
      <c r="K404" s="61">
        <v>0</v>
      </c>
      <c r="L404" s="53">
        <v>5255</v>
      </c>
      <c r="M404" s="10">
        <v>314582</v>
      </c>
      <c r="N404" s="20">
        <v>0.42</v>
      </c>
      <c r="O404" s="50" t="s">
        <v>10</v>
      </c>
      <c r="P404" s="34" t="s">
        <v>25</v>
      </c>
      <c r="Q404" s="82">
        <v>2258973</v>
      </c>
      <c r="R404" s="82">
        <v>1154595</v>
      </c>
      <c r="S404" s="90">
        <v>0.51111500668666687</v>
      </c>
    </row>
    <row r="405" spans="1:19" x14ac:dyDescent="0.2">
      <c r="A405" s="1"/>
      <c r="B405" s="60" t="s">
        <v>28</v>
      </c>
      <c r="C405" s="4" t="s">
        <v>33</v>
      </c>
      <c r="D405" s="58" t="s">
        <v>252</v>
      </c>
      <c r="E405" s="32" t="s">
        <v>1095</v>
      </c>
      <c r="F405" s="58" t="s">
        <v>255</v>
      </c>
      <c r="G405" s="61">
        <v>1</v>
      </c>
      <c r="H405" s="61">
        <v>1</v>
      </c>
      <c r="I405" s="61">
        <v>0</v>
      </c>
      <c r="J405" s="61">
        <v>1</v>
      </c>
      <c r="K405" s="61">
        <v>0</v>
      </c>
      <c r="L405" s="53" t="s">
        <v>9</v>
      </c>
      <c r="M405" s="6">
        <v>812000</v>
      </c>
      <c r="N405" s="16">
        <v>0.27</v>
      </c>
      <c r="O405" s="41" t="s">
        <v>1132</v>
      </c>
      <c r="P405" s="33" t="s">
        <v>25</v>
      </c>
      <c r="Q405" s="80">
        <v>2608211.5699999998</v>
      </c>
      <c r="R405" s="80">
        <v>756381</v>
      </c>
      <c r="S405" s="90">
        <v>0.28999986377638837</v>
      </c>
    </row>
    <row r="406" spans="1:19" x14ac:dyDescent="0.2">
      <c r="A406" s="1"/>
      <c r="B406" s="60" t="s">
        <v>28</v>
      </c>
      <c r="C406" s="9" t="s">
        <v>33</v>
      </c>
      <c r="D406" s="58" t="s">
        <v>252</v>
      </c>
      <c r="E406" s="32" t="s">
        <v>44</v>
      </c>
      <c r="F406" s="58" t="s">
        <v>254</v>
      </c>
      <c r="G406" s="61">
        <v>1</v>
      </c>
      <c r="H406" s="61">
        <v>1</v>
      </c>
      <c r="I406" s="61">
        <v>0</v>
      </c>
      <c r="J406" s="61">
        <v>1</v>
      </c>
      <c r="K406" s="61">
        <v>0</v>
      </c>
      <c r="L406" s="53" t="s">
        <v>9</v>
      </c>
      <c r="M406" s="6">
        <v>559000</v>
      </c>
      <c r="N406" s="36">
        <v>0.38500000000000001</v>
      </c>
      <c r="O406" s="41" t="s">
        <v>1132</v>
      </c>
      <c r="P406" s="38" t="s">
        <v>25</v>
      </c>
      <c r="Q406" s="85">
        <v>4272648.57</v>
      </c>
      <c r="R406" s="85">
        <v>1277360</v>
      </c>
      <c r="S406" s="90">
        <v>0.2989621025630011</v>
      </c>
    </row>
    <row r="407" spans="1:19" x14ac:dyDescent="0.2">
      <c r="A407" s="1"/>
      <c r="B407" s="60" t="s">
        <v>45</v>
      </c>
      <c r="C407" s="8" t="s">
        <v>49</v>
      </c>
      <c r="D407" s="60" t="s">
        <v>301</v>
      </c>
      <c r="E407" s="32" t="s">
        <v>1096</v>
      </c>
      <c r="F407" s="60" t="s">
        <v>303</v>
      </c>
      <c r="G407" s="61">
        <v>0</v>
      </c>
      <c r="H407" s="61">
        <v>1</v>
      </c>
      <c r="I407" s="61">
        <v>0</v>
      </c>
      <c r="J407" s="61">
        <v>0</v>
      </c>
      <c r="K407" s="61">
        <v>0</v>
      </c>
      <c r="L407" s="53">
        <v>3524.93</v>
      </c>
      <c r="M407" s="10">
        <v>15027</v>
      </c>
      <c r="N407" s="20">
        <v>3.9600000000000003E-2</v>
      </c>
      <c r="O407" s="50" t="s">
        <v>10</v>
      </c>
      <c r="P407" s="34" t="s">
        <v>25</v>
      </c>
      <c r="Q407" s="82">
        <v>1004166.66</v>
      </c>
      <c r="R407" s="82">
        <v>671285.42</v>
      </c>
      <c r="S407" s="90">
        <v>0.66850000775767637</v>
      </c>
    </row>
    <row r="408" spans="1:19" x14ac:dyDescent="0.2">
      <c r="A408" s="1"/>
      <c r="B408" s="60" t="s">
        <v>45</v>
      </c>
      <c r="C408" s="8" t="s">
        <v>46</v>
      </c>
      <c r="D408" s="60" t="s">
        <v>288</v>
      </c>
      <c r="E408" s="32" t="s">
        <v>1097</v>
      </c>
      <c r="F408" s="60" t="s">
        <v>293</v>
      </c>
      <c r="G408" s="61">
        <v>0</v>
      </c>
      <c r="H408" s="61">
        <v>1</v>
      </c>
      <c r="I408" s="61">
        <v>0</v>
      </c>
      <c r="J408" s="61">
        <v>0</v>
      </c>
      <c r="K408" s="61">
        <v>0</v>
      </c>
      <c r="L408" s="53">
        <v>6009</v>
      </c>
      <c r="M408" s="11">
        <v>288711</v>
      </c>
      <c r="N408" s="30">
        <v>0.31</v>
      </c>
      <c r="O408" s="34" t="s">
        <v>13</v>
      </c>
      <c r="P408" s="34" t="s">
        <v>25</v>
      </c>
      <c r="Q408" s="82">
        <v>1537646</v>
      </c>
      <c r="R408" s="82">
        <v>785914</v>
      </c>
      <c r="S408" s="90">
        <v>0.51111504208380865</v>
      </c>
    </row>
    <row r="409" spans="1:19" x14ac:dyDescent="0.2">
      <c r="A409" s="1"/>
      <c r="B409" s="60" t="s">
        <v>45</v>
      </c>
      <c r="C409" s="8" t="s">
        <v>49</v>
      </c>
      <c r="D409" s="60" t="s">
        <v>301</v>
      </c>
      <c r="E409" s="32" t="s">
        <v>956</v>
      </c>
      <c r="F409" s="60" t="s">
        <v>306</v>
      </c>
      <c r="G409" s="61">
        <v>0</v>
      </c>
      <c r="H409" s="61">
        <v>1</v>
      </c>
      <c r="I409" s="61">
        <v>0</v>
      </c>
      <c r="J409" s="61">
        <v>0</v>
      </c>
      <c r="K409" s="61">
        <v>0</v>
      </c>
      <c r="L409" s="53">
        <v>2874</v>
      </c>
      <c r="M409" s="10">
        <v>47318</v>
      </c>
      <c r="N409" s="20">
        <v>0.16669999999999999</v>
      </c>
      <c r="O409" s="41" t="s">
        <v>1132</v>
      </c>
      <c r="P409" s="33" t="s">
        <v>11</v>
      </c>
      <c r="Q409" s="82">
        <v>833333</v>
      </c>
      <c r="R409" s="82">
        <v>666666</v>
      </c>
      <c r="S409" s="90">
        <v>0.79999951999980801</v>
      </c>
    </row>
    <row r="410" spans="1:19" x14ac:dyDescent="0.2">
      <c r="A410" s="1"/>
      <c r="B410" s="60" t="s">
        <v>26</v>
      </c>
      <c r="C410" s="8" t="s">
        <v>27</v>
      </c>
      <c r="D410" s="60" t="s">
        <v>237</v>
      </c>
      <c r="E410" s="31" t="s">
        <v>9</v>
      </c>
      <c r="F410" s="60" t="s">
        <v>242</v>
      </c>
      <c r="G410" s="61">
        <v>0</v>
      </c>
      <c r="H410" s="61">
        <v>1</v>
      </c>
      <c r="I410" s="61">
        <v>0</v>
      </c>
      <c r="J410" s="61">
        <v>0</v>
      </c>
      <c r="K410" s="61">
        <v>0</v>
      </c>
      <c r="L410" s="53">
        <v>1800</v>
      </c>
      <c r="M410" s="10">
        <v>2000</v>
      </c>
      <c r="N410" s="20">
        <v>0.15</v>
      </c>
      <c r="O410" s="50" t="s">
        <v>10</v>
      </c>
      <c r="P410" s="34" t="s">
        <v>243</v>
      </c>
      <c r="Q410" s="82">
        <v>700000</v>
      </c>
      <c r="R410" s="82">
        <v>300000</v>
      </c>
      <c r="S410" s="90">
        <v>0.42857142857142855</v>
      </c>
    </row>
    <row r="411" spans="1:19" x14ac:dyDescent="0.2">
      <c r="A411" s="1"/>
      <c r="B411" s="66" t="s">
        <v>98</v>
      </c>
      <c r="C411" s="13" t="s">
        <v>101</v>
      </c>
      <c r="D411" s="59" t="s">
        <v>494</v>
      </c>
      <c r="E411" s="32" t="s">
        <v>116</v>
      </c>
      <c r="F411" s="59" t="s">
        <v>499</v>
      </c>
      <c r="G411" s="61">
        <v>0</v>
      </c>
      <c r="H411" s="61">
        <v>1</v>
      </c>
      <c r="I411" s="61">
        <v>0</v>
      </c>
      <c r="J411" s="61">
        <v>0</v>
      </c>
      <c r="K411" s="61">
        <v>0</v>
      </c>
      <c r="L411" s="53">
        <v>80</v>
      </c>
      <c r="M411" s="14">
        <v>12300</v>
      </c>
      <c r="N411" s="24">
        <v>0.25</v>
      </c>
      <c r="O411" s="50" t="s">
        <v>10</v>
      </c>
      <c r="P411" s="33" t="s">
        <v>11</v>
      </c>
      <c r="Q411" s="81">
        <v>100000</v>
      </c>
      <c r="R411" s="81">
        <v>50000</v>
      </c>
      <c r="S411" s="90">
        <v>0.5</v>
      </c>
    </row>
    <row r="412" spans="1:19" x14ac:dyDescent="0.2">
      <c r="A412" s="1"/>
      <c r="B412" s="58" t="s">
        <v>54</v>
      </c>
      <c r="C412" s="9" t="s">
        <v>59</v>
      </c>
      <c r="D412" s="58" t="s">
        <v>352</v>
      </c>
      <c r="E412" s="32" t="s">
        <v>61</v>
      </c>
      <c r="F412" s="58" t="s">
        <v>354</v>
      </c>
      <c r="G412" s="61">
        <v>0</v>
      </c>
      <c r="H412" s="61">
        <v>1</v>
      </c>
      <c r="I412" s="61">
        <v>0</v>
      </c>
      <c r="J412" s="61">
        <v>1</v>
      </c>
      <c r="K412" s="61">
        <v>0</v>
      </c>
      <c r="L412" s="53">
        <v>44355</v>
      </c>
      <c r="M412" s="6">
        <v>44356</v>
      </c>
      <c r="N412" s="16">
        <v>0.6</v>
      </c>
      <c r="O412" s="41" t="s">
        <v>1132</v>
      </c>
      <c r="P412" s="33" t="s">
        <v>11</v>
      </c>
      <c r="Q412" s="84">
        <v>5498731.71</v>
      </c>
      <c r="R412" s="84">
        <v>523480</v>
      </c>
      <c r="S412" s="90">
        <v>9.520013479617466E-2</v>
      </c>
    </row>
    <row r="413" spans="1:19" x14ac:dyDescent="0.2">
      <c r="A413" s="1"/>
      <c r="B413" s="60" t="s">
        <v>171</v>
      </c>
      <c r="C413" s="8" t="s">
        <v>173</v>
      </c>
      <c r="D413" s="60" t="s">
        <v>813</v>
      </c>
      <c r="E413" s="31" t="s">
        <v>9</v>
      </c>
      <c r="F413" s="60" t="s">
        <v>855</v>
      </c>
      <c r="G413" s="61">
        <v>0</v>
      </c>
      <c r="H413" s="61">
        <v>0</v>
      </c>
      <c r="I413" s="61">
        <v>0</v>
      </c>
      <c r="J413" s="61">
        <v>1</v>
      </c>
      <c r="K413" s="61">
        <v>0</v>
      </c>
      <c r="L413" s="53">
        <v>3149</v>
      </c>
      <c r="M413" s="10" t="s">
        <v>9</v>
      </c>
      <c r="N413" s="20" t="s">
        <v>9</v>
      </c>
      <c r="O413" s="41" t="s">
        <v>1132</v>
      </c>
      <c r="P413" s="33" t="s">
        <v>11</v>
      </c>
      <c r="Q413" s="82">
        <v>124000</v>
      </c>
      <c r="R413" s="82">
        <v>74400</v>
      </c>
      <c r="S413" s="90">
        <v>0.6</v>
      </c>
    </row>
    <row r="414" spans="1:19" x14ac:dyDescent="0.2">
      <c r="A414" s="1"/>
      <c r="B414" s="60" t="s">
        <v>205</v>
      </c>
      <c r="C414" s="8" t="s">
        <v>739</v>
      </c>
      <c r="D414" s="60" t="s">
        <v>740</v>
      </c>
      <c r="E414" s="32" t="s">
        <v>9</v>
      </c>
      <c r="F414" s="60" t="s">
        <v>746</v>
      </c>
      <c r="G414" s="61">
        <v>0</v>
      </c>
      <c r="H414" s="61">
        <v>0</v>
      </c>
      <c r="I414" s="61">
        <v>0</v>
      </c>
      <c r="J414" s="61">
        <v>1</v>
      </c>
      <c r="K414" s="61">
        <v>0</v>
      </c>
      <c r="L414" s="53">
        <v>17350</v>
      </c>
      <c r="M414" s="10" t="s">
        <v>9</v>
      </c>
      <c r="N414" s="20" t="s">
        <v>9</v>
      </c>
      <c r="O414" s="41" t="s">
        <v>1132</v>
      </c>
      <c r="P414" s="33" t="s">
        <v>11</v>
      </c>
      <c r="Q414" s="82">
        <v>750000</v>
      </c>
      <c r="R414" s="82">
        <v>450000</v>
      </c>
      <c r="S414" s="90">
        <v>0.6</v>
      </c>
    </row>
    <row r="415" spans="1:19" x14ac:dyDescent="0.2">
      <c r="A415" s="1"/>
      <c r="B415" s="60" t="s">
        <v>171</v>
      </c>
      <c r="C415" s="8" t="s">
        <v>173</v>
      </c>
      <c r="D415" s="60" t="s">
        <v>813</v>
      </c>
      <c r="E415" s="31" t="s">
        <v>9</v>
      </c>
      <c r="F415" s="60" t="s">
        <v>856</v>
      </c>
      <c r="G415" s="61">
        <v>0</v>
      </c>
      <c r="H415" s="61">
        <v>0</v>
      </c>
      <c r="I415" s="61">
        <v>0</v>
      </c>
      <c r="J415" s="61">
        <v>1</v>
      </c>
      <c r="K415" s="61">
        <v>0</v>
      </c>
      <c r="L415" s="53">
        <v>9844</v>
      </c>
      <c r="M415" s="10" t="s">
        <v>9</v>
      </c>
      <c r="N415" s="20" t="s">
        <v>9</v>
      </c>
      <c r="O415" s="41" t="s">
        <v>1132</v>
      </c>
      <c r="P415" s="33" t="s">
        <v>11</v>
      </c>
      <c r="Q415" s="82">
        <v>418000</v>
      </c>
      <c r="R415" s="82">
        <v>250800</v>
      </c>
      <c r="S415" s="90">
        <v>0.6</v>
      </c>
    </row>
    <row r="416" spans="1:19" x14ac:dyDescent="0.2">
      <c r="A416" s="1"/>
      <c r="B416" s="65" t="s">
        <v>146</v>
      </c>
      <c r="C416" s="9" t="s">
        <v>155</v>
      </c>
      <c r="D416" s="58" t="s">
        <v>631</v>
      </c>
      <c r="E416" s="32" t="s">
        <v>1098</v>
      </c>
      <c r="F416" s="58" t="s">
        <v>638</v>
      </c>
      <c r="G416" s="61">
        <v>0</v>
      </c>
      <c r="H416" s="61">
        <v>1</v>
      </c>
      <c r="I416" s="61">
        <v>0</v>
      </c>
      <c r="J416" s="61">
        <v>0</v>
      </c>
      <c r="K416" s="61">
        <v>0</v>
      </c>
      <c r="L416" s="53">
        <v>880</v>
      </c>
      <c r="M416" s="6">
        <v>8500</v>
      </c>
      <c r="N416" s="36">
        <v>0.15</v>
      </c>
      <c r="O416" s="50" t="s">
        <v>10</v>
      </c>
      <c r="P416" s="33" t="s">
        <v>25</v>
      </c>
      <c r="Q416" s="85">
        <v>187000</v>
      </c>
      <c r="R416" s="85">
        <v>112200</v>
      </c>
      <c r="S416" s="90">
        <v>0.6</v>
      </c>
    </row>
    <row r="417" spans="1:19" x14ac:dyDescent="0.2">
      <c r="A417" s="1"/>
      <c r="B417" s="65" t="s">
        <v>146</v>
      </c>
      <c r="C417" s="9" t="s">
        <v>155</v>
      </c>
      <c r="D417" s="58" t="s">
        <v>631</v>
      </c>
      <c r="E417" s="32" t="s">
        <v>167</v>
      </c>
      <c r="F417" s="58" t="s">
        <v>637</v>
      </c>
      <c r="G417" s="61">
        <v>0</v>
      </c>
      <c r="H417" s="61">
        <v>1</v>
      </c>
      <c r="I417" s="61">
        <v>0</v>
      </c>
      <c r="J417" s="61">
        <v>0</v>
      </c>
      <c r="K417" s="61">
        <v>0</v>
      </c>
      <c r="L417" s="53">
        <v>6400</v>
      </c>
      <c r="M417" s="6">
        <v>45000</v>
      </c>
      <c r="N417" s="36">
        <v>0.15</v>
      </c>
      <c r="O417" s="41" t="s">
        <v>13</v>
      </c>
      <c r="P417" s="33" t="s">
        <v>25</v>
      </c>
      <c r="Q417" s="85">
        <v>370000</v>
      </c>
      <c r="R417" s="85">
        <v>222000</v>
      </c>
      <c r="S417" s="90">
        <v>0.6</v>
      </c>
    </row>
    <row r="418" spans="1:19" x14ac:dyDescent="0.2">
      <c r="A418" s="1"/>
      <c r="B418" s="60" t="s">
        <v>201</v>
      </c>
      <c r="C418" s="8" t="s">
        <v>203</v>
      </c>
      <c r="D418" s="60" t="s">
        <v>915</v>
      </c>
      <c r="E418" s="32" t="s">
        <v>204</v>
      </c>
      <c r="F418" s="60" t="s">
        <v>917</v>
      </c>
      <c r="G418" s="61">
        <v>0</v>
      </c>
      <c r="H418" s="61">
        <v>1</v>
      </c>
      <c r="I418" s="61">
        <v>0</v>
      </c>
      <c r="J418" s="61">
        <v>0</v>
      </c>
      <c r="K418" s="61">
        <v>0</v>
      </c>
      <c r="L418" s="53" t="s">
        <v>9</v>
      </c>
      <c r="M418" s="10" t="s">
        <v>9</v>
      </c>
      <c r="N418" s="20" t="s">
        <v>9</v>
      </c>
      <c r="O418" s="41" t="s">
        <v>1132</v>
      </c>
      <c r="P418" s="33" t="s">
        <v>11</v>
      </c>
      <c r="Q418" s="82">
        <v>1213656</v>
      </c>
      <c r="R418" s="82">
        <v>883936</v>
      </c>
      <c r="S418" s="90">
        <v>0.7283249948914684</v>
      </c>
    </row>
    <row r="419" spans="1:19" x14ac:dyDescent="0.2">
      <c r="A419" s="1"/>
      <c r="B419" s="60" t="s">
        <v>201</v>
      </c>
      <c r="C419" s="8" t="s">
        <v>203</v>
      </c>
      <c r="D419" s="60" t="s">
        <v>915</v>
      </c>
      <c r="E419" s="32" t="s">
        <v>204</v>
      </c>
      <c r="F419" s="60" t="s">
        <v>916</v>
      </c>
      <c r="G419" s="61">
        <v>0</v>
      </c>
      <c r="H419" s="61">
        <v>1</v>
      </c>
      <c r="I419" s="61">
        <v>0</v>
      </c>
      <c r="J419" s="61">
        <v>0</v>
      </c>
      <c r="K419" s="61">
        <v>0</v>
      </c>
      <c r="L419" s="53" t="s">
        <v>9</v>
      </c>
      <c r="M419" s="10" t="s">
        <v>9</v>
      </c>
      <c r="N419" s="20" t="s">
        <v>9</v>
      </c>
      <c r="O419" s="41" t="s">
        <v>1132</v>
      </c>
      <c r="P419" s="33" t="s">
        <v>11</v>
      </c>
      <c r="Q419" s="82">
        <v>970998</v>
      </c>
      <c r="R419" s="82">
        <v>709675</v>
      </c>
      <c r="S419" s="90">
        <v>0.73087174226929408</v>
      </c>
    </row>
    <row r="420" spans="1:19" x14ac:dyDescent="0.2">
      <c r="A420" s="1"/>
      <c r="B420" s="65" t="s">
        <v>146</v>
      </c>
      <c r="C420" s="9" t="s">
        <v>149</v>
      </c>
      <c r="D420" s="58" t="s">
        <v>664</v>
      </c>
      <c r="E420" s="32" t="s">
        <v>162</v>
      </c>
      <c r="F420" s="58" t="s">
        <v>666</v>
      </c>
      <c r="G420" s="61">
        <v>0</v>
      </c>
      <c r="H420" s="61">
        <v>1</v>
      </c>
      <c r="I420" s="61">
        <v>0</v>
      </c>
      <c r="J420" s="61">
        <v>0</v>
      </c>
      <c r="K420" s="61">
        <v>0</v>
      </c>
      <c r="L420" s="53">
        <v>9659</v>
      </c>
      <c r="M420" s="12" t="s">
        <v>9</v>
      </c>
      <c r="N420" s="22">
        <v>0.51300000000000001</v>
      </c>
      <c r="O420" s="41" t="s">
        <v>13</v>
      </c>
      <c r="P420" s="41" t="s">
        <v>25</v>
      </c>
      <c r="Q420" s="84">
        <v>6375000</v>
      </c>
      <c r="R420" s="85">
        <v>1912500</v>
      </c>
      <c r="S420" s="90">
        <v>0.3</v>
      </c>
    </row>
    <row r="421" spans="1:19" x14ac:dyDescent="0.2">
      <c r="A421" s="1"/>
      <c r="B421" s="65" t="s">
        <v>146</v>
      </c>
      <c r="C421" s="9" t="s">
        <v>149</v>
      </c>
      <c r="D421" s="58" t="s">
        <v>664</v>
      </c>
      <c r="E421" s="32" t="s">
        <v>1099</v>
      </c>
      <c r="F421" s="58" t="s">
        <v>667</v>
      </c>
      <c r="G421" s="61">
        <v>0</v>
      </c>
      <c r="H421" s="61">
        <v>1</v>
      </c>
      <c r="I421" s="61">
        <v>0</v>
      </c>
      <c r="J421" s="61">
        <v>0</v>
      </c>
      <c r="K421" s="61">
        <v>0</v>
      </c>
      <c r="L421" s="53">
        <v>6089</v>
      </c>
      <c r="M421" s="12" t="s">
        <v>9</v>
      </c>
      <c r="N421" s="22">
        <v>0.28899999999999998</v>
      </c>
      <c r="O421" s="50" t="s">
        <v>10</v>
      </c>
      <c r="P421" s="41" t="s">
        <v>25</v>
      </c>
      <c r="Q421" s="84">
        <v>4250000</v>
      </c>
      <c r="R421" s="85">
        <v>375045</v>
      </c>
      <c r="S421" s="90">
        <v>8.8245882352941174E-2</v>
      </c>
    </row>
    <row r="422" spans="1:19" x14ac:dyDescent="0.2">
      <c r="A422" s="1"/>
      <c r="B422" s="65" t="s">
        <v>146</v>
      </c>
      <c r="C422" s="9" t="s">
        <v>149</v>
      </c>
      <c r="D422" s="58" t="s">
        <v>664</v>
      </c>
      <c r="E422" s="32" t="s">
        <v>164</v>
      </c>
      <c r="F422" s="58" t="s">
        <v>665</v>
      </c>
      <c r="G422" s="61">
        <v>0</v>
      </c>
      <c r="H422" s="61">
        <v>1</v>
      </c>
      <c r="I422" s="61">
        <v>0</v>
      </c>
      <c r="J422" s="61">
        <v>0</v>
      </c>
      <c r="K422" s="61">
        <v>0</v>
      </c>
      <c r="L422" s="53">
        <v>6500</v>
      </c>
      <c r="M422" s="12" t="s">
        <v>9</v>
      </c>
      <c r="N422" s="22">
        <v>0.40649999999999997</v>
      </c>
      <c r="O422" s="41" t="s">
        <v>13</v>
      </c>
      <c r="P422" s="41" t="s">
        <v>25</v>
      </c>
      <c r="Q422" s="84">
        <v>2425000</v>
      </c>
      <c r="R422" s="85">
        <v>727500</v>
      </c>
      <c r="S422" s="90">
        <v>0.3</v>
      </c>
    </row>
    <row r="423" spans="1:19" x14ac:dyDescent="0.2">
      <c r="A423" s="1"/>
      <c r="B423" s="65" t="s">
        <v>146</v>
      </c>
      <c r="C423" s="9" t="s">
        <v>149</v>
      </c>
      <c r="D423" s="58" t="s">
        <v>664</v>
      </c>
      <c r="E423" s="32" t="s">
        <v>1100</v>
      </c>
      <c r="F423" s="58" t="s">
        <v>669</v>
      </c>
      <c r="G423" s="61">
        <v>0</v>
      </c>
      <c r="H423" s="61">
        <v>1</v>
      </c>
      <c r="I423" s="61">
        <v>0</v>
      </c>
      <c r="J423" s="61">
        <v>0</v>
      </c>
      <c r="K423" s="61">
        <v>0</v>
      </c>
      <c r="L423" s="53" t="s">
        <v>9</v>
      </c>
      <c r="M423" s="12" t="s">
        <v>9</v>
      </c>
      <c r="N423" s="22">
        <v>0.33729999999999999</v>
      </c>
      <c r="O423" s="41" t="s">
        <v>13</v>
      </c>
      <c r="P423" s="41" t="s">
        <v>25</v>
      </c>
      <c r="Q423" s="84">
        <v>7516667</v>
      </c>
      <c r="R423" s="85">
        <v>2255000</v>
      </c>
      <c r="S423" s="90">
        <v>0.29999998669623118</v>
      </c>
    </row>
    <row r="424" spans="1:19" x14ac:dyDescent="0.2">
      <c r="A424" s="1"/>
      <c r="B424" s="65" t="s">
        <v>146</v>
      </c>
      <c r="C424" s="9" t="s">
        <v>149</v>
      </c>
      <c r="D424" s="58" t="s">
        <v>664</v>
      </c>
      <c r="E424" s="32" t="s">
        <v>448</v>
      </c>
      <c r="F424" s="58" t="s">
        <v>668</v>
      </c>
      <c r="G424" s="61">
        <v>0</v>
      </c>
      <c r="H424" s="61">
        <v>1</v>
      </c>
      <c r="I424" s="61">
        <v>0</v>
      </c>
      <c r="J424" s="61">
        <v>0</v>
      </c>
      <c r="K424" s="61">
        <v>0</v>
      </c>
      <c r="L424" s="53">
        <v>7369</v>
      </c>
      <c r="M424" s="12" t="s">
        <v>9</v>
      </c>
      <c r="N424" s="22">
        <v>0.57720000000000005</v>
      </c>
      <c r="O424" s="41" t="s">
        <v>13</v>
      </c>
      <c r="P424" s="41" t="s">
        <v>25</v>
      </c>
      <c r="Q424" s="84">
        <v>4000000</v>
      </c>
      <c r="R424" s="85">
        <v>1200000</v>
      </c>
      <c r="S424" s="90">
        <v>0.3</v>
      </c>
    </row>
    <row r="425" spans="1:19" x14ac:dyDescent="0.2">
      <c r="A425" s="1"/>
      <c r="B425" s="60" t="s">
        <v>171</v>
      </c>
      <c r="C425" s="8" t="s">
        <v>821</v>
      </c>
      <c r="D425" s="60" t="s">
        <v>822</v>
      </c>
      <c r="E425" s="62" t="s">
        <v>979</v>
      </c>
      <c r="F425" s="60" t="s">
        <v>857</v>
      </c>
      <c r="G425" s="61">
        <v>0</v>
      </c>
      <c r="H425" s="61">
        <v>1</v>
      </c>
      <c r="I425" s="61">
        <v>0</v>
      </c>
      <c r="J425" s="61">
        <v>0</v>
      </c>
      <c r="K425" s="61">
        <v>0</v>
      </c>
      <c r="L425" s="53">
        <v>2265</v>
      </c>
      <c r="M425" s="10">
        <v>103033</v>
      </c>
      <c r="N425" s="20">
        <v>0.26</v>
      </c>
      <c r="O425" s="41" t="s">
        <v>1132</v>
      </c>
      <c r="P425" s="34" t="s">
        <v>25</v>
      </c>
      <c r="Q425" s="82">
        <v>820000</v>
      </c>
      <c r="R425" s="82">
        <v>645750</v>
      </c>
      <c r="S425" s="90">
        <v>0.78749999999999998</v>
      </c>
    </row>
    <row r="426" spans="1:19" x14ac:dyDescent="0.2">
      <c r="A426" s="1"/>
      <c r="B426" s="60" t="s">
        <v>171</v>
      </c>
      <c r="C426" s="8" t="s">
        <v>821</v>
      </c>
      <c r="D426" s="60" t="s">
        <v>822</v>
      </c>
      <c r="E426" s="62" t="s">
        <v>980</v>
      </c>
      <c r="F426" s="60" t="s">
        <v>858</v>
      </c>
      <c r="G426" s="61">
        <v>0</v>
      </c>
      <c r="H426" s="61">
        <v>1</v>
      </c>
      <c r="I426" s="61">
        <v>0</v>
      </c>
      <c r="J426" s="61">
        <v>0</v>
      </c>
      <c r="K426" s="61">
        <v>0</v>
      </c>
      <c r="L426" s="53">
        <v>5500</v>
      </c>
      <c r="M426" s="10">
        <v>242450</v>
      </c>
      <c r="N426" s="20">
        <v>0.88</v>
      </c>
      <c r="O426" s="41" t="s">
        <v>1132</v>
      </c>
      <c r="P426" s="34" t="s">
        <v>25</v>
      </c>
      <c r="Q426" s="82">
        <v>1247000</v>
      </c>
      <c r="R426" s="82">
        <v>975777.5</v>
      </c>
      <c r="S426" s="90">
        <v>0.78249999999999997</v>
      </c>
    </row>
    <row r="427" spans="1:19" x14ac:dyDescent="0.2">
      <c r="A427" s="1"/>
      <c r="B427" s="60" t="s">
        <v>205</v>
      </c>
      <c r="C427" s="8" t="s">
        <v>803</v>
      </c>
      <c r="D427" s="60" t="s">
        <v>804</v>
      </c>
      <c r="E427" s="31" t="s">
        <v>9</v>
      </c>
      <c r="F427" s="60" t="s">
        <v>805</v>
      </c>
      <c r="G427" s="61">
        <v>0</v>
      </c>
      <c r="H427" s="61">
        <v>1</v>
      </c>
      <c r="I427" s="61">
        <v>0</v>
      </c>
      <c r="J427" s="61">
        <v>0</v>
      </c>
      <c r="K427" s="61">
        <v>0</v>
      </c>
      <c r="L427" s="53">
        <v>61020</v>
      </c>
      <c r="M427" s="10">
        <v>60000</v>
      </c>
      <c r="N427" s="20">
        <v>0.1</v>
      </c>
      <c r="O427" s="41" t="s">
        <v>225</v>
      </c>
      <c r="P427" s="34" t="s">
        <v>454</v>
      </c>
      <c r="Q427" s="82">
        <v>275000</v>
      </c>
      <c r="R427" s="82">
        <v>220000</v>
      </c>
      <c r="S427" s="90">
        <v>0.8</v>
      </c>
    </row>
    <row r="428" spans="1:19" x14ac:dyDescent="0.2">
      <c r="A428" s="1"/>
      <c r="B428" s="65" t="s">
        <v>146</v>
      </c>
      <c r="C428" s="9" t="s">
        <v>158</v>
      </c>
      <c r="D428" s="58" t="s">
        <v>658</v>
      </c>
      <c r="E428" s="32" t="s">
        <v>947</v>
      </c>
      <c r="F428" s="58" t="s">
        <v>659</v>
      </c>
      <c r="G428" s="61">
        <v>0</v>
      </c>
      <c r="H428" s="61">
        <v>1</v>
      </c>
      <c r="I428" s="61">
        <v>0</v>
      </c>
      <c r="J428" s="61">
        <v>0</v>
      </c>
      <c r="K428" s="61">
        <v>0</v>
      </c>
      <c r="L428" s="53">
        <v>1800</v>
      </c>
      <c r="M428" s="10" t="s">
        <v>9</v>
      </c>
      <c r="N428" s="35">
        <v>0.5</v>
      </c>
      <c r="O428" s="41" t="s">
        <v>1132</v>
      </c>
      <c r="P428" s="33" t="s">
        <v>11</v>
      </c>
      <c r="Q428" s="84">
        <v>4000000</v>
      </c>
      <c r="R428" s="85">
        <v>1200000</v>
      </c>
      <c r="S428" s="90">
        <v>0.3</v>
      </c>
    </row>
    <row r="429" spans="1:19" x14ac:dyDescent="0.2">
      <c r="A429" s="1"/>
      <c r="B429" s="60" t="s">
        <v>205</v>
      </c>
      <c r="C429" s="8" t="s">
        <v>675</v>
      </c>
      <c r="D429" s="60" t="s">
        <v>676</v>
      </c>
      <c r="E429" s="32" t="s">
        <v>934</v>
      </c>
      <c r="F429" s="60" t="s">
        <v>678</v>
      </c>
      <c r="G429" s="61">
        <v>0</v>
      </c>
      <c r="H429" s="61">
        <v>1</v>
      </c>
      <c r="I429" s="61">
        <v>0</v>
      </c>
      <c r="J429" s="61">
        <v>0</v>
      </c>
      <c r="K429" s="61">
        <v>0</v>
      </c>
      <c r="L429" s="53">
        <v>18328</v>
      </c>
      <c r="M429" s="10">
        <v>19.100000000000001</v>
      </c>
      <c r="N429" s="20">
        <v>0.48699999999999999</v>
      </c>
      <c r="O429" s="41" t="s">
        <v>1132</v>
      </c>
      <c r="P429" s="33" t="s">
        <v>11</v>
      </c>
      <c r="Q429" s="82">
        <v>2123570</v>
      </c>
      <c r="R429" s="82">
        <v>1411035</v>
      </c>
      <c r="S429" s="90">
        <v>0.66446361551538213</v>
      </c>
    </row>
    <row r="430" spans="1:19" x14ac:dyDescent="0.2">
      <c r="A430" s="1"/>
      <c r="B430" s="60" t="s">
        <v>205</v>
      </c>
      <c r="C430" s="8" t="s">
        <v>675</v>
      </c>
      <c r="D430" s="60" t="s">
        <v>676</v>
      </c>
      <c r="E430" s="32" t="s">
        <v>997</v>
      </c>
      <c r="F430" s="60" t="s">
        <v>682</v>
      </c>
      <c r="G430" s="61">
        <v>0</v>
      </c>
      <c r="H430" s="61">
        <v>1</v>
      </c>
      <c r="I430" s="61">
        <v>0</v>
      </c>
      <c r="J430" s="61">
        <v>0</v>
      </c>
      <c r="K430" s="61">
        <v>0</v>
      </c>
      <c r="L430" s="53">
        <v>345</v>
      </c>
      <c r="M430" s="10" t="s">
        <v>9</v>
      </c>
      <c r="N430" s="20" t="s">
        <v>9</v>
      </c>
      <c r="O430" s="50" t="s">
        <v>10</v>
      </c>
      <c r="P430" s="33" t="s">
        <v>11</v>
      </c>
      <c r="Q430" s="82">
        <v>208840</v>
      </c>
      <c r="R430" s="82">
        <v>125304</v>
      </c>
      <c r="S430" s="90">
        <v>0.6</v>
      </c>
    </row>
    <row r="431" spans="1:19" x14ac:dyDescent="0.2">
      <c r="A431" s="1"/>
      <c r="B431" s="60" t="s">
        <v>171</v>
      </c>
      <c r="C431" s="8" t="s">
        <v>173</v>
      </c>
      <c r="D431" s="60" t="s">
        <v>813</v>
      </c>
      <c r="E431" s="31" t="s">
        <v>9</v>
      </c>
      <c r="F431" s="60" t="s">
        <v>859</v>
      </c>
      <c r="G431" s="61">
        <v>0</v>
      </c>
      <c r="H431" s="61">
        <v>1</v>
      </c>
      <c r="I431" s="61">
        <v>0</v>
      </c>
      <c r="J431" s="61">
        <v>0</v>
      </c>
      <c r="K431" s="61">
        <v>0</v>
      </c>
      <c r="L431" s="53" t="s">
        <v>9</v>
      </c>
      <c r="M431" s="10" t="s">
        <v>9</v>
      </c>
      <c r="N431" s="20" t="s">
        <v>9</v>
      </c>
      <c r="O431" s="41" t="s">
        <v>1132</v>
      </c>
      <c r="P431" s="33" t="s">
        <v>11</v>
      </c>
      <c r="Q431" s="82">
        <v>176000</v>
      </c>
      <c r="R431" s="82">
        <v>105600</v>
      </c>
      <c r="S431" s="90">
        <v>0.6</v>
      </c>
    </row>
    <row r="432" spans="1:19" x14ac:dyDescent="0.2">
      <c r="A432" s="1"/>
      <c r="B432" s="65" t="s">
        <v>146</v>
      </c>
      <c r="C432" s="8" t="s">
        <v>148</v>
      </c>
      <c r="D432" s="60" t="s">
        <v>590</v>
      </c>
      <c r="E432" s="32" t="s">
        <v>448</v>
      </c>
      <c r="F432" s="60" t="s">
        <v>593</v>
      </c>
      <c r="G432" s="61">
        <v>0</v>
      </c>
      <c r="H432" s="61">
        <v>1</v>
      </c>
      <c r="I432" s="61">
        <v>0</v>
      </c>
      <c r="J432" s="61">
        <v>0</v>
      </c>
      <c r="K432" s="61">
        <v>0</v>
      </c>
      <c r="L432" s="53">
        <v>5888.6</v>
      </c>
      <c r="M432" s="10" t="s">
        <v>9</v>
      </c>
      <c r="N432" s="18">
        <v>0.25</v>
      </c>
      <c r="O432" s="41" t="s">
        <v>1132</v>
      </c>
      <c r="P432" s="33" t="s">
        <v>11</v>
      </c>
      <c r="Q432" s="82">
        <v>357720</v>
      </c>
      <c r="R432" s="82">
        <v>266509</v>
      </c>
      <c r="S432" s="90">
        <v>0.74502124566700212</v>
      </c>
    </row>
    <row r="433" spans="1:19" x14ac:dyDescent="0.2">
      <c r="A433" s="1"/>
      <c r="B433" s="60" t="s">
        <v>205</v>
      </c>
      <c r="C433" s="8" t="s">
        <v>778</v>
      </c>
      <c r="D433" s="60" t="s">
        <v>779</v>
      </c>
      <c r="E433" s="32" t="s">
        <v>448</v>
      </c>
      <c r="F433" s="60" t="s">
        <v>788</v>
      </c>
      <c r="G433" s="61">
        <v>0</v>
      </c>
      <c r="H433" s="61">
        <v>1</v>
      </c>
      <c r="I433" s="61">
        <v>0</v>
      </c>
      <c r="J433" s="61">
        <v>0</v>
      </c>
      <c r="K433" s="61">
        <v>0</v>
      </c>
      <c r="L433" s="53">
        <v>1173</v>
      </c>
      <c r="M433" s="10">
        <v>54165</v>
      </c>
      <c r="N433" s="20">
        <v>0.22020000000000001</v>
      </c>
      <c r="O433" s="41" t="s">
        <v>1132</v>
      </c>
      <c r="P433" s="33" t="s">
        <v>11</v>
      </c>
      <c r="Q433" s="82">
        <v>581280</v>
      </c>
      <c r="R433" s="82">
        <v>465024</v>
      </c>
      <c r="S433" s="90">
        <v>0.8</v>
      </c>
    </row>
    <row r="434" spans="1:19" x14ac:dyDescent="0.2">
      <c r="A434" s="1"/>
      <c r="B434" s="65" t="s">
        <v>98</v>
      </c>
      <c r="C434" s="4" t="s">
        <v>106</v>
      </c>
      <c r="D434" s="58" t="s">
        <v>451</v>
      </c>
      <c r="E434" s="32" t="s">
        <v>120</v>
      </c>
      <c r="F434" s="58" t="s">
        <v>452</v>
      </c>
      <c r="G434" s="61">
        <v>0</v>
      </c>
      <c r="H434" s="61">
        <v>1</v>
      </c>
      <c r="I434" s="61">
        <v>0</v>
      </c>
      <c r="J434" s="61">
        <v>0</v>
      </c>
      <c r="K434" s="61">
        <v>0</v>
      </c>
      <c r="L434" s="53">
        <v>27362</v>
      </c>
      <c r="M434" s="6">
        <v>865290</v>
      </c>
      <c r="N434" s="16">
        <v>0.17</v>
      </c>
      <c r="O434" s="41" t="s">
        <v>1132</v>
      </c>
      <c r="P434" s="33" t="s">
        <v>11</v>
      </c>
      <c r="Q434" s="80">
        <v>1730000</v>
      </c>
      <c r="R434" s="80">
        <v>1250000</v>
      </c>
      <c r="S434" s="90">
        <v>0.7225433526011561</v>
      </c>
    </row>
    <row r="435" spans="1:19" x14ac:dyDescent="0.2">
      <c r="A435" s="1"/>
      <c r="B435" s="65" t="s">
        <v>146</v>
      </c>
      <c r="C435" s="9" t="s">
        <v>158</v>
      </c>
      <c r="D435" s="58" t="s">
        <v>658</v>
      </c>
      <c r="E435" s="32" t="s">
        <v>448</v>
      </c>
      <c r="F435" s="58" t="s">
        <v>660</v>
      </c>
      <c r="G435" s="61">
        <v>0</v>
      </c>
      <c r="H435" s="61">
        <v>1</v>
      </c>
      <c r="I435" s="61">
        <v>0</v>
      </c>
      <c r="J435" s="61">
        <v>0</v>
      </c>
      <c r="K435" s="61">
        <v>0</v>
      </c>
      <c r="L435" s="53" t="s">
        <v>9</v>
      </c>
      <c r="M435" s="10" t="s">
        <v>9</v>
      </c>
      <c r="N435" s="20" t="s">
        <v>9</v>
      </c>
      <c r="O435" s="41" t="s">
        <v>1132</v>
      </c>
      <c r="P435" s="7" t="s">
        <v>25</v>
      </c>
      <c r="Q435" s="84">
        <v>1000000</v>
      </c>
      <c r="R435" s="85">
        <v>160342</v>
      </c>
      <c r="S435" s="90">
        <v>0.16034200000000001</v>
      </c>
    </row>
    <row r="436" spans="1:19" x14ac:dyDescent="0.2">
      <c r="A436" s="1"/>
      <c r="B436" s="58" t="s">
        <v>54</v>
      </c>
      <c r="C436" s="9" t="s">
        <v>56</v>
      </c>
      <c r="D436" s="58" t="s">
        <v>323</v>
      </c>
      <c r="E436" s="32" t="s">
        <v>448</v>
      </c>
      <c r="F436" s="58" t="s">
        <v>329</v>
      </c>
      <c r="G436" s="61">
        <v>0</v>
      </c>
      <c r="H436" s="61">
        <v>1</v>
      </c>
      <c r="I436" s="61">
        <v>0</v>
      </c>
      <c r="J436" s="61">
        <v>0</v>
      </c>
      <c r="K436" s="61">
        <v>0</v>
      </c>
      <c r="L436" s="53">
        <v>44393</v>
      </c>
      <c r="M436" s="6">
        <v>44397</v>
      </c>
      <c r="N436" s="16">
        <v>0.22750000000000001</v>
      </c>
      <c r="O436" s="41" t="s">
        <v>10</v>
      </c>
      <c r="P436" s="33" t="s">
        <v>11</v>
      </c>
      <c r="Q436" s="84">
        <v>700000</v>
      </c>
      <c r="R436" s="84">
        <v>259204.45</v>
      </c>
      <c r="S436" s="90">
        <v>0.37029207142857146</v>
      </c>
    </row>
    <row r="437" spans="1:19" x14ac:dyDescent="0.2">
      <c r="A437" s="1"/>
      <c r="B437" s="60" t="s">
        <v>205</v>
      </c>
      <c r="C437" s="8" t="s">
        <v>803</v>
      </c>
      <c r="D437" s="60" t="s">
        <v>804</v>
      </c>
      <c r="E437" s="32" t="s">
        <v>922</v>
      </c>
      <c r="F437" s="60" t="s">
        <v>806</v>
      </c>
      <c r="G437" s="61">
        <v>0</v>
      </c>
      <c r="H437" s="61">
        <v>1</v>
      </c>
      <c r="I437" s="61">
        <v>0</v>
      </c>
      <c r="J437" s="61">
        <v>0</v>
      </c>
      <c r="K437" s="61">
        <v>0</v>
      </c>
      <c r="L437" s="53">
        <v>7464</v>
      </c>
      <c r="M437" s="10">
        <v>326954</v>
      </c>
      <c r="N437" s="20">
        <v>0.5</v>
      </c>
      <c r="O437" s="41" t="s">
        <v>1132</v>
      </c>
      <c r="P437" s="33" t="s">
        <v>11</v>
      </c>
      <c r="Q437" s="82">
        <v>2000000</v>
      </c>
      <c r="R437" s="82">
        <v>1110000</v>
      </c>
      <c r="S437" s="90">
        <v>0.55500000000000005</v>
      </c>
    </row>
    <row r="438" spans="1:19" x14ac:dyDescent="0.2">
      <c r="A438" s="1"/>
      <c r="B438" s="60" t="s">
        <v>205</v>
      </c>
      <c r="C438" s="8" t="s">
        <v>778</v>
      </c>
      <c r="D438" s="60" t="s">
        <v>779</v>
      </c>
      <c r="E438" s="32" t="s">
        <v>993</v>
      </c>
      <c r="F438" s="60" t="s">
        <v>786</v>
      </c>
      <c r="G438" s="61">
        <v>0</v>
      </c>
      <c r="H438" s="61">
        <v>1</v>
      </c>
      <c r="I438" s="61">
        <v>0</v>
      </c>
      <c r="J438" s="61">
        <v>0</v>
      </c>
      <c r="K438" s="61">
        <v>0</v>
      </c>
      <c r="L438" s="53">
        <v>400</v>
      </c>
      <c r="M438" s="10">
        <v>55692</v>
      </c>
      <c r="N438" s="20">
        <v>0.21</v>
      </c>
      <c r="O438" s="41" t="s">
        <v>1132</v>
      </c>
      <c r="P438" s="33" t="s">
        <v>11</v>
      </c>
      <c r="Q438" s="82">
        <v>468398</v>
      </c>
      <c r="R438" s="82">
        <v>290407</v>
      </c>
      <c r="S438" s="90">
        <v>0.62000051238476683</v>
      </c>
    </row>
    <row r="439" spans="1:19" x14ac:dyDescent="0.2">
      <c r="A439" s="1"/>
      <c r="B439" s="60" t="s">
        <v>133</v>
      </c>
      <c r="C439" s="9" t="s">
        <v>137</v>
      </c>
      <c r="D439" s="58" t="s">
        <v>562</v>
      </c>
      <c r="E439" s="32" t="s">
        <v>144</v>
      </c>
      <c r="F439" s="58" t="s">
        <v>563</v>
      </c>
      <c r="G439" s="61">
        <v>0</v>
      </c>
      <c r="H439" s="61">
        <v>1</v>
      </c>
      <c r="I439" s="61">
        <v>0</v>
      </c>
      <c r="J439" s="61">
        <v>0</v>
      </c>
      <c r="K439" s="61">
        <v>0</v>
      </c>
      <c r="L439" s="53">
        <v>1300</v>
      </c>
      <c r="M439" s="6">
        <v>24922</v>
      </c>
      <c r="N439" s="36">
        <v>0.35</v>
      </c>
      <c r="O439" s="41" t="s">
        <v>1132</v>
      </c>
      <c r="P439" s="33" t="s">
        <v>11</v>
      </c>
      <c r="Q439" s="84">
        <v>1000000</v>
      </c>
      <c r="R439" s="84">
        <v>781509</v>
      </c>
      <c r="S439" s="90">
        <v>0.78150900000000001</v>
      </c>
    </row>
    <row r="440" spans="1:19" x14ac:dyDescent="0.2">
      <c r="A440" s="1"/>
      <c r="B440" s="60" t="s">
        <v>205</v>
      </c>
      <c r="C440" s="8" t="s">
        <v>778</v>
      </c>
      <c r="D440" s="60" t="s">
        <v>779</v>
      </c>
      <c r="E440" s="32" t="s">
        <v>993</v>
      </c>
      <c r="F440" s="60" t="s">
        <v>783</v>
      </c>
      <c r="G440" s="61">
        <v>0</v>
      </c>
      <c r="H440" s="61">
        <v>1</v>
      </c>
      <c r="I440" s="61">
        <v>0</v>
      </c>
      <c r="J440" s="61">
        <v>0</v>
      </c>
      <c r="K440" s="61">
        <v>0</v>
      </c>
      <c r="L440" s="53">
        <v>1906</v>
      </c>
      <c r="M440" s="10">
        <v>93586</v>
      </c>
      <c r="N440" s="20">
        <v>0.58199999999999996</v>
      </c>
      <c r="O440" s="41" t="s">
        <v>1132</v>
      </c>
      <c r="P440" s="33" t="s">
        <v>11</v>
      </c>
      <c r="Q440" s="82">
        <v>1327200</v>
      </c>
      <c r="R440" s="82">
        <v>995400</v>
      </c>
      <c r="S440" s="90">
        <v>0.75</v>
      </c>
    </row>
    <row r="441" spans="1:19" x14ac:dyDescent="0.2">
      <c r="A441" s="1"/>
      <c r="B441" s="60" t="s">
        <v>205</v>
      </c>
      <c r="C441" s="8" t="s">
        <v>778</v>
      </c>
      <c r="D441" s="60" t="s">
        <v>779</v>
      </c>
      <c r="E441" s="32" t="s">
        <v>993</v>
      </c>
      <c r="F441" s="60" t="s">
        <v>785</v>
      </c>
      <c r="G441" s="61">
        <v>0</v>
      </c>
      <c r="H441" s="61">
        <v>1</v>
      </c>
      <c r="I441" s="61">
        <v>0</v>
      </c>
      <c r="J441" s="61">
        <v>0</v>
      </c>
      <c r="K441" s="61">
        <v>0</v>
      </c>
      <c r="L441" s="53">
        <v>1446</v>
      </c>
      <c r="M441" s="10">
        <v>120021</v>
      </c>
      <c r="N441" s="20">
        <v>0.42</v>
      </c>
      <c r="O441" s="41" t="s">
        <v>1132</v>
      </c>
      <c r="P441" s="33" t="s">
        <v>11</v>
      </c>
      <c r="Q441" s="82">
        <v>263402</v>
      </c>
      <c r="R441" s="82">
        <v>197552</v>
      </c>
      <c r="S441" s="90">
        <v>0.75000189823919328</v>
      </c>
    </row>
    <row r="442" spans="1:19" x14ac:dyDescent="0.2">
      <c r="A442" s="1"/>
      <c r="B442" s="65" t="s">
        <v>146</v>
      </c>
      <c r="C442" s="9" t="s">
        <v>153</v>
      </c>
      <c r="D442" s="58" t="s">
        <v>661</v>
      </c>
      <c r="E442" s="32" t="s">
        <v>157</v>
      </c>
      <c r="F442" s="58" t="s">
        <v>662</v>
      </c>
      <c r="G442" s="61">
        <v>0</v>
      </c>
      <c r="H442" s="61">
        <v>1</v>
      </c>
      <c r="I442" s="61">
        <v>0</v>
      </c>
      <c r="J442" s="61">
        <v>0</v>
      </c>
      <c r="K442" s="61">
        <v>0</v>
      </c>
      <c r="L442" s="53">
        <v>400</v>
      </c>
      <c r="M442" s="12">
        <v>133884</v>
      </c>
      <c r="N442" s="35">
        <v>0.71</v>
      </c>
      <c r="O442" s="41" t="s">
        <v>1132</v>
      </c>
      <c r="P442" s="33" t="s">
        <v>11</v>
      </c>
      <c r="Q442" s="85">
        <v>1024698</v>
      </c>
      <c r="R442" s="85">
        <v>819758</v>
      </c>
      <c r="S442" s="90">
        <v>0.79999960964108452</v>
      </c>
    </row>
    <row r="443" spans="1:19" x14ac:dyDescent="0.2">
      <c r="A443" s="1"/>
      <c r="B443" s="60" t="s">
        <v>75</v>
      </c>
      <c r="C443" s="21" t="s">
        <v>79</v>
      </c>
      <c r="D443" s="63" t="s">
        <v>365</v>
      </c>
      <c r="E443" s="32" t="s">
        <v>1101</v>
      </c>
      <c r="F443" s="63" t="s">
        <v>366</v>
      </c>
      <c r="G443" s="61">
        <v>0</v>
      </c>
      <c r="H443" s="61">
        <v>1</v>
      </c>
      <c r="I443" s="61">
        <v>0</v>
      </c>
      <c r="J443" s="61">
        <v>1</v>
      </c>
      <c r="K443" s="61">
        <v>0</v>
      </c>
      <c r="L443" s="53">
        <v>1286</v>
      </c>
      <c r="M443" s="10">
        <v>293000</v>
      </c>
      <c r="N443" s="40">
        <v>0.84378221779372553</v>
      </c>
      <c r="O443" s="50" t="s">
        <v>10</v>
      </c>
      <c r="P443" s="33" t="s">
        <v>11</v>
      </c>
      <c r="Q443" s="82">
        <v>1450000</v>
      </c>
      <c r="R443" s="82">
        <v>1160000</v>
      </c>
      <c r="S443" s="90">
        <v>0.8</v>
      </c>
    </row>
    <row r="444" spans="1:19" x14ac:dyDescent="0.2">
      <c r="A444" s="1"/>
      <c r="B444" s="60" t="s">
        <v>133</v>
      </c>
      <c r="C444" s="9" t="s">
        <v>137</v>
      </c>
      <c r="D444" s="58" t="s">
        <v>562</v>
      </c>
      <c r="E444" s="31" t="s">
        <v>9</v>
      </c>
      <c r="F444" s="58" t="s">
        <v>565</v>
      </c>
      <c r="G444" s="61">
        <v>0</v>
      </c>
      <c r="H444" s="61">
        <v>1</v>
      </c>
      <c r="I444" s="61">
        <v>0</v>
      </c>
      <c r="J444" s="61">
        <v>0</v>
      </c>
      <c r="K444" s="61">
        <v>0</v>
      </c>
      <c r="L444" s="53">
        <v>2666</v>
      </c>
      <c r="M444" s="12">
        <v>113750</v>
      </c>
      <c r="N444" s="35">
        <v>0.35</v>
      </c>
      <c r="O444" s="41" t="s">
        <v>10</v>
      </c>
      <c r="P444" s="33" t="s">
        <v>11</v>
      </c>
      <c r="Q444" s="84">
        <v>1850000</v>
      </c>
      <c r="R444" s="84">
        <v>1480000</v>
      </c>
      <c r="S444" s="90">
        <v>0.8</v>
      </c>
    </row>
    <row r="445" spans="1:19" x14ac:dyDescent="0.2">
      <c r="A445" s="1"/>
      <c r="B445" s="60" t="s">
        <v>205</v>
      </c>
      <c r="C445" s="8" t="s">
        <v>778</v>
      </c>
      <c r="D445" s="60" t="s">
        <v>779</v>
      </c>
      <c r="E445" s="32" t="s">
        <v>993</v>
      </c>
      <c r="F445" s="60" t="s">
        <v>784</v>
      </c>
      <c r="G445" s="61">
        <v>0</v>
      </c>
      <c r="H445" s="61">
        <v>1</v>
      </c>
      <c r="I445" s="61">
        <v>0</v>
      </c>
      <c r="J445" s="61">
        <v>0</v>
      </c>
      <c r="K445" s="61">
        <v>0</v>
      </c>
      <c r="L445" s="53">
        <v>907</v>
      </c>
      <c r="M445" s="10">
        <v>49759</v>
      </c>
      <c r="N445" s="20">
        <v>0.497</v>
      </c>
      <c r="O445" s="41" t="s">
        <v>1132</v>
      </c>
      <c r="P445" s="33" t="s">
        <v>11</v>
      </c>
      <c r="Q445" s="82">
        <v>294000</v>
      </c>
      <c r="R445" s="82">
        <v>220500</v>
      </c>
      <c r="S445" s="90">
        <v>0.75</v>
      </c>
    </row>
    <row r="446" spans="1:19" x14ac:dyDescent="0.2">
      <c r="A446" s="1"/>
      <c r="B446" s="65" t="s">
        <v>146</v>
      </c>
      <c r="C446" s="8" t="s">
        <v>148</v>
      </c>
      <c r="D446" s="60" t="s">
        <v>590</v>
      </c>
      <c r="E446" s="32" t="s">
        <v>1102</v>
      </c>
      <c r="F446" s="60" t="s">
        <v>591</v>
      </c>
      <c r="G446" s="61">
        <v>0</v>
      </c>
      <c r="H446" s="61">
        <v>1</v>
      </c>
      <c r="I446" s="61">
        <v>0</v>
      </c>
      <c r="J446" s="61">
        <v>0</v>
      </c>
      <c r="K446" s="61">
        <v>0</v>
      </c>
      <c r="L446" s="53">
        <v>312</v>
      </c>
      <c r="M446" s="10" t="s">
        <v>9</v>
      </c>
      <c r="N446" s="20" t="s">
        <v>9</v>
      </c>
      <c r="O446" s="41" t="s">
        <v>1132</v>
      </c>
      <c r="P446" s="33" t="s">
        <v>11</v>
      </c>
      <c r="Q446" s="82">
        <v>600000</v>
      </c>
      <c r="R446" s="82">
        <v>300000</v>
      </c>
      <c r="S446" s="90">
        <v>0.5</v>
      </c>
    </row>
    <row r="447" spans="1:19" x14ac:dyDescent="0.2">
      <c r="A447" s="1"/>
      <c r="B447" s="60" t="s">
        <v>133</v>
      </c>
      <c r="C447" s="9" t="s">
        <v>137</v>
      </c>
      <c r="D447" s="58" t="s">
        <v>562</v>
      </c>
      <c r="E447" s="32" t="s">
        <v>1103</v>
      </c>
      <c r="F447" s="58" t="s">
        <v>564</v>
      </c>
      <c r="G447" s="61">
        <v>0</v>
      </c>
      <c r="H447" s="61">
        <v>1</v>
      </c>
      <c r="I447" s="61">
        <v>0</v>
      </c>
      <c r="J447" s="61">
        <v>1</v>
      </c>
      <c r="K447" s="61">
        <v>0</v>
      </c>
      <c r="L447" s="53">
        <v>2130</v>
      </c>
      <c r="M447" s="12">
        <v>191888</v>
      </c>
      <c r="N447" s="35">
        <v>0.55000000000000004</v>
      </c>
      <c r="O447" s="41" t="s">
        <v>10</v>
      </c>
      <c r="P447" s="41" t="s">
        <v>25</v>
      </c>
      <c r="Q447" s="84">
        <v>2150553</v>
      </c>
      <c r="R447" s="84">
        <v>1476916</v>
      </c>
      <c r="S447" s="90">
        <v>0.68676103309241854</v>
      </c>
    </row>
    <row r="448" spans="1:19" x14ac:dyDescent="0.2">
      <c r="A448" s="1"/>
      <c r="B448" s="65" t="s">
        <v>146</v>
      </c>
      <c r="C448" s="9" t="s">
        <v>156</v>
      </c>
      <c r="D448" s="58" t="s">
        <v>594</v>
      </c>
      <c r="E448" s="32" t="s">
        <v>1104</v>
      </c>
      <c r="F448" s="58" t="s">
        <v>611</v>
      </c>
      <c r="G448" s="61">
        <v>0</v>
      </c>
      <c r="H448" s="61">
        <v>1</v>
      </c>
      <c r="I448" s="61">
        <v>0</v>
      </c>
      <c r="J448" s="61">
        <v>1</v>
      </c>
      <c r="K448" s="61">
        <v>0</v>
      </c>
      <c r="L448" s="53">
        <v>3191</v>
      </c>
      <c r="M448" s="12">
        <v>19465.099999999999</v>
      </c>
      <c r="N448" s="22">
        <v>5.3699999999999998E-2</v>
      </c>
      <c r="O448" s="50" t="s">
        <v>10</v>
      </c>
      <c r="P448" s="41" t="s">
        <v>25</v>
      </c>
      <c r="Q448" s="85">
        <v>795986.75</v>
      </c>
      <c r="R448" s="85">
        <v>636789</v>
      </c>
      <c r="S448" s="90">
        <v>0.7999994974790724</v>
      </c>
    </row>
    <row r="449" spans="1:19" x14ac:dyDescent="0.2">
      <c r="A449" s="1"/>
      <c r="B449" s="58" t="s">
        <v>54</v>
      </c>
      <c r="C449" s="9" t="s">
        <v>56</v>
      </c>
      <c r="D449" s="58" t="s">
        <v>323</v>
      </c>
      <c r="E449" s="31" t="s">
        <v>9</v>
      </c>
      <c r="F449" s="58" t="s">
        <v>324</v>
      </c>
      <c r="G449" s="61">
        <v>0</v>
      </c>
      <c r="H449" s="61">
        <v>1</v>
      </c>
      <c r="I449" s="61">
        <v>0</v>
      </c>
      <c r="J449" s="61">
        <v>0</v>
      </c>
      <c r="K449" s="61">
        <v>0</v>
      </c>
      <c r="L449" s="53">
        <v>44393</v>
      </c>
      <c r="M449" s="6">
        <v>44397</v>
      </c>
      <c r="N449" s="16">
        <v>0.77649999999999997</v>
      </c>
      <c r="O449" s="41" t="s">
        <v>10</v>
      </c>
      <c r="P449" s="33" t="s">
        <v>25</v>
      </c>
      <c r="Q449" s="84">
        <v>1322413</v>
      </c>
      <c r="R449" s="84">
        <v>489679</v>
      </c>
      <c r="S449" s="90">
        <v>0.37029203433420571</v>
      </c>
    </row>
    <row r="450" spans="1:19" x14ac:dyDescent="0.2">
      <c r="A450" s="1"/>
      <c r="B450" s="60" t="s">
        <v>205</v>
      </c>
      <c r="C450" s="8" t="s">
        <v>778</v>
      </c>
      <c r="D450" s="60" t="s">
        <v>779</v>
      </c>
      <c r="E450" s="32" t="s">
        <v>993</v>
      </c>
      <c r="F450" s="60" t="s">
        <v>780</v>
      </c>
      <c r="G450" s="61">
        <v>0</v>
      </c>
      <c r="H450" s="61">
        <v>1</v>
      </c>
      <c r="I450" s="61">
        <v>0</v>
      </c>
      <c r="J450" s="61">
        <v>0</v>
      </c>
      <c r="K450" s="61">
        <v>0</v>
      </c>
      <c r="L450" s="53">
        <v>10360</v>
      </c>
      <c r="M450" s="10">
        <v>527569</v>
      </c>
      <c r="N450" s="20">
        <v>0.81399999999999995</v>
      </c>
      <c r="O450" s="41" t="s">
        <v>1132</v>
      </c>
      <c r="P450" s="34" t="s">
        <v>454</v>
      </c>
      <c r="Q450" s="82">
        <v>1365293</v>
      </c>
      <c r="R450" s="82">
        <v>1092234</v>
      </c>
      <c r="S450" s="90">
        <v>0.79999970702259515</v>
      </c>
    </row>
    <row r="451" spans="1:19" x14ac:dyDescent="0.2">
      <c r="A451" s="1"/>
      <c r="B451" s="60" t="s">
        <v>171</v>
      </c>
      <c r="C451" s="8" t="s">
        <v>821</v>
      </c>
      <c r="D451" s="60" t="s">
        <v>822</v>
      </c>
      <c r="E451" s="62" t="s">
        <v>981</v>
      </c>
      <c r="F451" s="60" t="s">
        <v>860</v>
      </c>
      <c r="G451" s="61">
        <v>0</v>
      </c>
      <c r="H451" s="61">
        <v>1</v>
      </c>
      <c r="I451" s="61">
        <v>0</v>
      </c>
      <c r="J451" s="61">
        <v>0</v>
      </c>
      <c r="K451" s="61">
        <v>0</v>
      </c>
      <c r="L451" s="53">
        <v>3000</v>
      </c>
      <c r="M451" s="10">
        <v>283482</v>
      </c>
      <c r="N451" s="20">
        <v>0.72899999999999998</v>
      </c>
      <c r="O451" s="41" t="s">
        <v>1132</v>
      </c>
      <c r="P451" s="34" t="s">
        <v>25</v>
      </c>
      <c r="Q451" s="82">
        <v>997000</v>
      </c>
      <c r="R451" s="82">
        <v>784140</v>
      </c>
      <c r="S451" s="90">
        <v>0.7864994984954865</v>
      </c>
    </row>
    <row r="452" spans="1:19" x14ac:dyDescent="0.2">
      <c r="A452" s="1"/>
      <c r="B452" s="65" t="s">
        <v>146</v>
      </c>
      <c r="C452" s="9" t="s">
        <v>156</v>
      </c>
      <c r="D452" s="58" t="s">
        <v>594</v>
      </c>
      <c r="E452" s="32" t="s">
        <v>948</v>
      </c>
      <c r="F452" s="58" t="s">
        <v>597</v>
      </c>
      <c r="G452" s="61">
        <v>0</v>
      </c>
      <c r="H452" s="61">
        <v>1</v>
      </c>
      <c r="I452" s="61">
        <v>0</v>
      </c>
      <c r="J452" s="61">
        <v>0</v>
      </c>
      <c r="K452" s="61">
        <v>0</v>
      </c>
      <c r="L452" s="53">
        <v>8607</v>
      </c>
      <c r="M452" s="12">
        <v>232389</v>
      </c>
      <c r="N452" s="22">
        <v>0.31030000000000002</v>
      </c>
      <c r="O452" s="41" t="s">
        <v>1132</v>
      </c>
      <c r="P452" s="41" t="s">
        <v>25</v>
      </c>
      <c r="Q452" s="85">
        <v>677813.78</v>
      </c>
      <c r="R452" s="85">
        <v>542251</v>
      </c>
      <c r="S452" s="90">
        <v>0.7999999645920447</v>
      </c>
    </row>
    <row r="453" spans="1:19" x14ac:dyDescent="0.2">
      <c r="A453" s="1"/>
      <c r="B453" s="65" t="s">
        <v>146</v>
      </c>
      <c r="C453" s="8" t="s">
        <v>156</v>
      </c>
      <c r="D453" s="60" t="s">
        <v>594</v>
      </c>
      <c r="E453" s="32" t="s">
        <v>1105</v>
      </c>
      <c r="F453" s="60" t="s">
        <v>612</v>
      </c>
      <c r="G453" s="61">
        <v>0</v>
      </c>
      <c r="H453" s="61">
        <v>1</v>
      </c>
      <c r="I453" s="61">
        <v>0</v>
      </c>
      <c r="J453" s="61">
        <v>0</v>
      </c>
      <c r="K453" s="61">
        <v>0</v>
      </c>
      <c r="L453" s="53">
        <v>4941</v>
      </c>
      <c r="M453" s="10">
        <v>94867.199999999997</v>
      </c>
      <c r="N453" s="18">
        <v>0.22700000000000001</v>
      </c>
      <c r="O453" s="41" t="s">
        <v>1132</v>
      </c>
      <c r="P453" s="34" t="s">
        <v>25</v>
      </c>
      <c r="Q453" s="82">
        <v>2063300</v>
      </c>
      <c r="R453" s="82">
        <v>1650640</v>
      </c>
      <c r="S453" s="90">
        <v>0.8</v>
      </c>
    </row>
    <row r="454" spans="1:19" x14ac:dyDescent="0.2">
      <c r="A454" s="1"/>
      <c r="B454" s="65" t="s">
        <v>122</v>
      </c>
      <c r="C454" s="8" t="s">
        <v>126</v>
      </c>
      <c r="D454" s="60" t="s">
        <v>543</v>
      </c>
      <c r="E454" s="31" t="s">
        <v>9</v>
      </c>
      <c r="F454" s="60" t="s">
        <v>545</v>
      </c>
      <c r="G454" s="61">
        <v>0</v>
      </c>
      <c r="H454" s="61">
        <v>1</v>
      </c>
      <c r="I454" s="61">
        <v>0</v>
      </c>
      <c r="J454" s="61">
        <v>0</v>
      </c>
      <c r="K454" s="61">
        <v>0</v>
      </c>
      <c r="L454" s="53">
        <v>10498</v>
      </c>
      <c r="M454" s="10" t="s">
        <v>9</v>
      </c>
      <c r="N454" s="20" t="s">
        <v>9</v>
      </c>
      <c r="O454" s="41" t="s">
        <v>1132</v>
      </c>
      <c r="P454" s="34" t="s">
        <v>25</v>
      </c>
      <c r="Q454" s="82">
        <v>2553000</v>
      </c>
      <c r="R454" s="82">
        <v>373320</v>
      </c>
      <c r="S454" s="90">
        <v>0.1462279670975323</v>
      </c>
    </row>
    <row r="455" spans="1:19" x14ac:dyDescent="0.2">
      <c r="A455" s="1"/>
      <c r="B455" s="60" t="s">
        <v>205</v>
      </c>
      <c r="C455" s="8" t="s">
        <v>778</v>
      </c>
      <c r="D455" s="60" t="s">
        <v>779</v>
      </c>
      <c r="E455" s="32" t="s">
        <v>993</v>
      </c>
      <c r="F455" s="60" t="s">
        <v>782</v>
      </c>
      <c r="G455" s="61">
        <v>0</v>
      </c>
      <c r="H455" s="61">
        <v>1</v>
      </c>
      <c r="I455" s="61">
        <v>0</v>
      </c>
      <c r="J455" s="61">
        <v>0</v>
      </c>
      <c r="K455" s="61">
        <v>0</v>
      </c>
      <c r="L455" s="53">
        <v>9089</v>
      </c>
      <c r="M455" s="10">
        <v>140000</v>
      </c>
      <c r="N455" s="20">
        <v>0.2114</v>
      </c>
      <c r="O455" s="34" t="s">
        <v>13</v>
      </c>
      <c r="P455" s="34" t="s">
        <v>454</v>
      </c>
      <c r="Q455" s="82">
        <v>408931</v>
      </c>
      <c r="R455" s="82">
        <v>327145</v>
      </c>
      <c r="S455" s="90">
        <v>0.80000048908006482</v>
      </c>
    </row>
    <row r="456" spans="1:19" x14ac:dyDescent="0.2">
      <c r="A456" s="1"/>
      <c r="B456" s="60" t="s">
        <v>205</v>
      </c>
      <c r="C456" s="8" t="s">
        <v>778</v>
      </c>
      <c r="D456" s="60" t="s">
        <v>779</v>
      </c>
      <c r="E456" s="32" t="s">
        <v>1007</v>
      </c>
      <c r="F456" s="60" t="s">
        <v>781</v>
      </c>
      <c r="G456" s="61">
        <v>0</v>
      </c>
      <c r="H456" s="61">
        <v>1</v>
      </c>
      <c r="I456" s="61">
        <v>0</v>
      </c>
      <c r="J456" s="61">
        <v>0</v>
      </c>
      <c r="K456" s="61">
        <v>0</v>
      </c>
      <c r="L456" s="53">
        <v>9090</v>
      </c>
      <c r="M456" s="10">
        <v>179627</v>
      </c>
      <c r="N456" s="20">
        <v>0.19700000000000001</v>
      </c>
      <c r="O456" s="41" t="s">
        <v>1132</v>
      </c>
      <c r="P456" s="34" t="s">
        <v>454</v>
      </c>
      <c r="Q456" s="82">
        <v>478051</v>
      </c>
      <c r="R456" s="82">
        <v>382441</v>
      </c>
      <c r="S456" s="90">
        <v>0.80000041836540448</v>
      </c>
    </row>
    <row r="457" spans="1:19" x14ac:dyDescent="0.2">
      <c r="A457" s="1"/>
      <c r="B457" s="65" t="s">
        <v>98</v>
      </c>
      <c r="C457" s="4" t="s">
        <v>106</v>
      </c>
      <c r="D457" s="58" t="s">
        <v>451</v>
      </c>
      <c r="E457" s="32" t="s">
        <v>111</v>
      </c>
      <c r="F457" s="58" t="s">
        <v>453</v>
      </c>
      <c r="G457" s="61">
        <v>0</v>
      </c>
      <c r="H457" s="61">
        <v>1</v>
      </c>
      <c r="I457" s="61">
        <v>0</v>
      </c>
      <c r="J457" s="61">
        <v>0</v>
      </c>
      <c r="K457" s="61">
        <v>0</v>
      </c>
      <c r="L457" s="53">
        <v>5885</v>
      </c>
      <c r="M457" s="6">
        <v>5816</v>
      </c>
      <c r="N457" s="16">
        <v>0.48</v>
      </c>
      <c r="O457" s="41" t="s">
        <v>1132</v>
      </c>
      <c r="P457" s="33" t="s">
        <v>454</v>
      </c>
      <c r="Q457" s="80">
        <v>926666</v>
      </c>
      <c r="R457" s="80">
        <v>728815</v>
      </c>
      <c r="S457" s="90">
        <v>0.7864915730155202</v>
      </c>
    </row>
    <row r="458" spans="1:19" x14ac:dyDescent="0.2">
      <c r="A458" s="1"/>
      <c r="B458" s="60" t="s">
        <v>205</v>
      </c>
      <c r="C458" s="8" t="s">
        <v>778</v>
      </c>
      <c r="D458" s="60" t="s">
        <v>779</v>
      </c>
      <c r="E458" s="32" t="s">
        <v>993</v>
      </c>
      <c r="F458" s="60" t="s">
        <v>787</v>
      </c>
      <c r="G458" s="61">
        <v>0</v>
      </c>
      <c r="H458" s="61">
        <v>1</v>
      </c>
      <c r="I458" s="61">
        <v>0</v>
      </c>
      <c r="J458" s="61">
        <v>0</v>
      </c>
      <c r="K458" s="61">
        <v>0</v>
      </c>
      <c r="L458" s="53">
        <v>1900</v>
      </c>
      <c r="M458" s="10">
        <v>21247</v>
      </c>
      <c r="N458" s="20">
        <v>4.2500000000000003E-2</v>
      </c>
      <c r="O458" s="41" t="s">
        <v>1132</v>
      </c>
      <c r="P458" s="33" t="s">
        <v>11</v>
      </c>
      <c r="Q458" s="82">
        <v>84720</v>
      </c>
      <c r="R458" s="82">
        <v>49138</v>
      </c>
      <c r="S458" s="90">
        <v>0.58000472143531634</v>
      </c>
    </row>
    <row r="459" spans="1:19" x14ac:dyDescent="0.2">
      <c r="A459" s="1"/>
      <c r="B459" s="60" t="s">
        <v>85</v>
      </c>
      <c r="C459" s="21" t="s">
        <v>87</v>
      </c>
      <c r="D459" s="60" t="s">
        <v>416</v>
      </c>
      <c r="E459" s="32" t="s">
        <v>91</v>
      </c>
      <c r="F459" s="60" t="s">
        <v>417</v>
      </c>
      <c r="G459" s="61">
        <v>0</v>
      </c>
      <c r="H459" s="61">
        <v>1</v>
      </c>
      <c r="I459" s="61">
        <v>0</v>
      </c>
      <c r="J459" s="61">
        <v>0</v>
      </c>
      <c r="K459" s="61">
        <v>0</v>
      </c>
      <c r="L459" s="53">
        <v>45000</v>
      </c>
      <c r="M459" s="10" t="s">
        <v>9</v>
      </c>
      <c r="N459" s="40">
        <v>0.4</v>
      </c>
      <c r="O459" s="41" t="s">
        <v>1132</v>
      </c>
      <c r="P459" s="33" t="s">
        <v>11</v>
      </c>
      <c r="Q459" s="82">
        <v>3270809</v>
      </c>
      <c r="R459" s="82">
        <v>2102806</v>
      </c>
      <c r="S459" s="90">
        <v>0.64290088476581786</v>
      </c>
    </row>
    <row r="460" spans="1:19" x14ac:dyDescent="0.2">
      <c r="A460" s="1"/>
      <c r="B460" s="60" t="s">
        <v>85</v>
      </c>
      <c r="C460" s="21" t="s">
        <v>87</v>
      </c>
      <c r="D460" s="60" t="s">
        <v>416</v>
      </c>
      <c r="E460" s="32" t="s">
        <v>91</v>
      </c>
      <c r="F460" s="60" t="s">
        <v>417</v>
      </c>
      <c r="G460" s="61">
        <v>0</v>
      </c>
      <c r="H460" s="61">
        <v>1</v>
      </c>
      <c r="I460" s="61">
        <v>0</v>
      </c>
      <c r="J460" s="61">
        <v>0</v>
      </c>
      <c r="K460" s="61">
        <v>0</v>
      </c>
      <c r="L460" s="53">
        <v>45000</v>
      </c>
      <c r="M460" s="10" t="s">
        <v>9</v>
      </c>
      <c r="N460" s="40">
        <v>0.4</v>
      </c>
      <c r="O460" s="41" t="s">
        <v>1132</v>
      </c>
      <c r="P460" s="33" t="s">
        <v>11</v>
      </c>
      <c r="Q460" s="82">
        <v>9229191</v>
      </c>
      <c r="R460" s="82">
        <v>3154209</v>
      </c>
      <c r="S460" s="90">
        <v>0.34176440816968684</v>
      </c>
    </row>
    <row r="461" spans="1:19" x14ac:dyDescent="0.2">
      <c r="A461" s="1"/>
      <c r="B461" s="60" t="s">
        <v>205</v>
      </c>
      <c r="C461" s="8" t="s">
        <v>207</v>
      </c>
      <c r="D461" s="60" t="s">
        <v>769</v>
      </c>
      <c r="E461" s="32" t="s">
        <v>1009</v>
      </c>
      <c r="F461" s="60" t="s">
        <v>775</v>
      </c>
      <c r="G461" s="61">
        <v>0</v>
      </c>
      <c r="H461" s="61">
        <v>1</v>
      </c>
      <c r="I461" s="61">
        <v>0</v>
      </c>
      <c r="J461" s="61">
        <v>0</v>
      </c>
      <c r="K461" s="61">
        <v>0</v>
      </c>
      <c r="L461" s="53">
        <v>480</v>
      </c>
      <c r="M461" s="10">
        <v>37440</v>
      </c>
      <c r="N461" s="20">
        <v>0.44</v>
      </c>
      <c r="O461" s="41" t="s">
        <v>1132</v>
      </c>
      <c r="P461" s="34" t="s">
        <v>454</v>
      </c>
      <c r="Q461" s="82">
        <v>614158</v>
      </c>
      <c r="R461" s="82">
        <v>245663</v>
      </c>
      <c r="S461" s="90">
        <v>0.39999967435089995</v>
      </c>
    </row>
    <row r="462" spans="1:19" x14ac:dyDescent="0.2">
      <c r="A462" s="1"/>
      <c r="B462" s="60" t="s">
        <v>205</v>
      </c>
      <c r="C462" s="8" t="s">
        <v>675</v>
      </c>
      <c r="D462" s="60" t="s">
        <v>676</v>
      </c>
      <c r="E462" s="32" t="s">
        <v>9</v>
      </c>
      <c r="F462" s="60" t="s">
        <v>680</v>
      </c>
      <c r="G462" s="61">
        <v>0</v>
      </c>
      <c r="H462" s="61">
        <v>1</v>
      </c>
      <c r="I462" s="61">
        <v>0</v>
      </c>
      <c r="J462" s="61">
        <v>0</v>
      </c>
      <c r="K462" s="61">
        <v>0</v>
      </c>
      <c r="L462" s="53">
        <v>1720</v>
      </c>
      <c r="M462" s="10">
        <v>72</v>
      </c>
      <c r="N462" s="20">
        <v>0.41</v>
      </c>
      <c r="O462" s="41" t="s">
        <v>1132</v>
      </c>
      <c r="P462" s="33" t="s">
        <v>11</v>
      </c>
      <c r="Q462" s="82">
        <v>937965</v>
      </c>
      <c r="R462" s="82">
        <v>562779</v>
      </c>
      <c r="S462" s="90">
        <v>0.6</v>
      </c>
    </row>
    <row r="463" spans="1:19" x14ac:dyDescent="0.2">
      <c r="A463" s="1"/>
      <c r="B463" s="60" t="s">
        <v>201</v>
      </c>
      <c r="C463" s="8" t="s">
        <v>203</v>
      </c>
      <c r="D463" s="60" t="s">
        <v>915</v>
      </c>
      <c r="E463" s="32" t="s">
        <v>204</v>
      </c>
      <c r="F463" s="60" t="s">
        <v>918</v>
      </c>
      <c r="G463" s="61">
        <v>0</v>
      </c>
      <c r="H463" s="61">
        <v>1</v>
      </c>
      <c r="I463" s="61">
        <v>0</v>
      </c>
      <c r="J463" s="61">
        <v>0</v>
      </c>
      <c r="K463" s="61">
        <v>0</v>
      </c>
      <c r="L463" s="53" t="s">
        <v>9</v>
      </c>
      <c r="M463" s="10" t="s">
        <v>9</v>
      </c>
      <c r="N463" s="20" t="s">
        <v>9</v>
      </c>
      <c r="O463" s="41" t="s">
        <v>1132</v>
      </c>
      <c r="P463" s="33" t="s">
        <v>11</v>
      </c>
      <c r="Q463" s="82">
        <v>821647</v>
      </c>
      <c r="R463" s="82">
        <v>589206</v>
      </c>
      <c r="S463" s="90">
        <v>0.71710357367579991</v>
      </c>
    </row>
    <row r="464" spans="1:19" x14ac:dyDescent="0.2">
      <c r="A464" s="1"/>
      <c r="B464" s="60" t="s">
        <v>171</v>
      </c>
      <c r="C464" s="8" t="s">
        <v>821</v>
      </c>
      <c r="D464" s="60" t="s">
        <v>822</v>
      </c>
      <c r="E464" s="62" t="s">
        <v>448</v>
      </c>
      <c r="F464" s="60" t="s">
        <v>861</v>
      </c>
      <c r="G464" s="61">
        <v>0</v>
      </c>
      <c r="H464" s="61">
        <v>1</v>
      </c>
      <c r="I464" s="61">
        <v>0</v>
      </c>
      <c r="J464" s="61">
        <v>0</v>
      </c>
      <c r="K464" s="61">
        <v>0</v>
      </c>
      <c r="L464" s="53">
        <v>4863</v>
      </c>
      <c r="M464" s="10">
        <v>2131835</v>
      </c>
      <c r="N464" s="20">
        <v>0.26600000000000001</v>
      </c>
      <c r="O464" s="41" t="s">
        <v>1132</v>
      </c>
      <c r="P464" s="34" t="s">
        <v>25</v>
      </c>
      <c r="Q464" s="82">
        <v>1250000</v>
      </c>
      <c r="R464" s="82">
        <v>990000</v>
      </c>
      <c r="S464" s="90">
        <v>0.79200000000000004</v>
      </c>
    </row>
    <row r="465" spans="1:19" x14ac:dyDescent="0.2">
      <c r="A465" s="1"/>
      <c r="B465" s="66" t="s">
        <v>98</v>
      </c>
      <c r="C465" s="13" t="s">
        <v>110</v>
      </c>
      <c r="D465" s="59" t="s">
        <v>506</v>
      </c>
      <c r="E465" s="32" t="s">
        <v>975</v>
      </c>
      <c r="F465" s="59" t="s">
        <v>509</v>
      </c>
      <c r="G465" s="61">
        <v>0</v>
      </c>
      <c r="H465" s="61">
        <v>1</v>
      </c>
      <c r="I465" s="61">
        <v>0</v>
      </c>
      <c r="J465" s="61">
        <v>0</v>
      </c>
      <c r="K465" s="61">
        <v>0</v>
      </c>
      <c r="L465" s="53">
        <v>500</v>
      </c>
      <c r="M465" s="10" t="s">
        <v>9</v>
      </c>
      <c r="N465" s="20" t="s">
        <v>9</v>
      </c>
      <c r="O465" s="41" t="s">
        <v>1132</v>
      </c>
      <c r="P465" s="33" t="s">
        <v>11</v>
      </c>
      <c r="Q465" s="81">
        <v>1043725</v>
      </c>
      <c r="R465" s="81">
        <v>300000</v>
      </c>
      <c r="S465" s="90">
        <v>0.28743203430022274</v>
      </c>
    </row>
    <row r="466" spans="1:19" x14ac:dyDescent="0.2">
      <c r="A466" s="1"/>
      <c r="B466" s="60" t="s">
        <v>205</v>
      </c>
      <c r="C466" s="8" t="s">
        <v>721</v>
      </c>
      <c r="D466" s="60" t="s">
        <v>722</v>
      </c>
      <c r="E466" s="32" t="s">
        <v>994</v>
      </c>
      <c r="F466" s="60" t="s">
        <v>723</v>
      </c>
      <c r="G466" s="61">
        <v>0</v>
      </c>
      <c r="H466" s="61">
        <v>1</v>
      </c>
      <c r="I466" s="61">
        <v>0</v>
      </c>
      <c r="J466" s="61">
        <v>0</v>
      </c>
      <c r="K466" s="61">
        <v>0</v>
      </c>
      <c r="L466" s="53">
        <v>7794</v>
      </c>
      <c r="M466" s="10">
        <v>38</v>
      </c>
      <c r="N466" s="20">
        <v>0.66</v>
      </c>
      <c r="O466" s="41" t="s">
        <v>1132</v>
      </c>
      <c r="P466" s="34" t="s">
        <v>454</v>
      </c>
      <c r="Q466" s="82">
        <v>2000000</v>
      </c>
      <c r="R466" s="82">
        <v>1600000</v>
      </c>
      <c r="S466" s="90">
        <v>0.8</v>
      </c>
    </row>
    <row r="467" spans="1:19" x14ac:dyDescent="0.2">
      <c r="A467" s="1"/>
      <c r="B467" s="65" t="s">
        <v>146</v>
      </c>
      <c r="C467" s="8" t="s">
        <v>154</v>
      </c>
      <c r="D467" s="60" t="s">
        <v>616</v>
      </c>
      <c r="E467" s="31" t="s">
        <v>9</v>
      </c>
      <c r="F467" s="60" t="s">
        <v>619</v>
      </c>
      <c r="G467" s="61">
        <v>0</v>
      </c>
      <c r="H467" s="61">
        <v>1</v>
      </c>
      <c r="I467" s="61">
        <v>0</v>
      </c>
      <c r="J467" s="61">
        <v>0</v>
      </c>
      <c r="K467" s="61">
        <v>0</v>
      </c>
      <c r="L467" s="53">
        <v>900</v>
      </c>
      <c r="M467" s="10">
        <v>31400</v>
      </c>
      <c r="N467" s="18">
        <v>0.3</v>
      </c>
      <c r="O467" s="50" t="s">
        <v>10</v>
      </c>
      <c r="P467" s="34" t="s">
        <v>25</v>
      </c>
      <c r="Q467" s="83">
        <v>555000</v>
      </c>
      <c r="R467" s="82">
        <v>444000</v>
      </c>
      <c r="S467" s="90">
        <v>0.8</v>
      </c>
    </row>
    <row r="468" spans="1:19" x14ac:dyDescent="0.2">
      <c r="A468" s="1"/>
      <c r="B468" s="60" t="s">
        <v>75</v>
      </c>
      <c r="C468" s="8" t="s">
        <v>76</v>
      </c>
      <c r="D468" s="60" t="s">
        <v>379</v>
      </c>
      <c r="E468" s="32" t="s">
        <v>83</v>
      </c>
      <c r="F468" s="60" t="s">
        <v>380</v>
      </c>
      <c r="G468" s="61">
        <v>0</v>
      </c>
      <c r="H468" s="61">
        <v>1</v>
      </c>
      <c r="I468" s="61">
        <v>0</v>
      </c>
      <c r="J468" s="61">
        <v>0</v>
      </c>
      <c r="K468" s="61">
        <v>0</v>
      </c>
      <c r="L468" s="53">
        <v>6577</v>
      </c>
      <c r="M468" s="10">
        <v>2114105</v>
      </c>
      <c r="N468" s="18">
        <v>0.4</v>
      </c>
      <c r="O468" s="41" t="s">
        <v>1132</v>
      </c>
      <c r="P468" s="33" t="s">
        <v>11</v>
      </c>
      <c r="Q468" s="82">
        <v>5000000</v>
      </c>
      <c r="R468" s="82">
        <v>3902319</v>
      </c>
      <c r="S468" s="90">
        <v>0.78046380000000004</v>
      </c>
    </row>
    <row r="469" spans="1:19" x14ac:dyDescent="0.2">
      <c r="A469" s="1"/>
      <c r="B469" s="66" t="s">
        <v>98</v>
      </c>
      <c r="C469" s="13" t="s">
        <v>102</v>
      </c>
      <c r="D469" s="59" t="s">
        <v>531</v>
      </c>
      <c r="E469" s="31" t="s">
        <v>9</v>
      </c>
      <c r="F469" s="59" t="s">
        <v>533</v>
      </c>
      <c r="G469" s="61">
        <v>0</v>
      </c>
      <c r="H469" s="61">
        <v>1</v>
      </c>
      <c r="I469" s="61">
        <v>0</v>
      </c>
      <c r="J469" s="61">
        <v>1</v>
      </c>
      <c r="K469" s="61">
        <v>0</v>
      </c>
      <c r="L469" s="53">
        <v>26332</v>
      </c>
      <c r="M469" s="14">
        <v>1764800</v>
      </c>
      <c r="N469" s="24">
        <v>0.3</v>
      </c>
      <c r="O469" s="41" t="s">
        <v>1132</v>
      </c>
      <c r="P469" s="33" t="s">
        <v>11</v>
      </c>
      <c r="Q469" s="81">
        <v>5021445</v>
      </c>
      <c r="R469" s="81">
        <v>3328716</v>
      </c>
      <c r="S469" s="90">
        <v>0.66290002180647201</v>
      </c>
    </row>
    <row r="470" spans="1:19" x14ac:dyDescent="0.2">
      <c r="A470" s="1"/>
      <c r="B470" s="66" t="s">
        <v>98</v>
      </c>
      <c r="C470" s="13" t="s">
        <v>102</v>
      </c>
      <c r="D470" s="59" t="s">
        <v>531</v>
      </c>
      <c r="E470" s="32" t="s">
        <v>976</v>
      </c>
      <c r="F470" s="59" t="s">
        <v>532</v>
      </c>
      <c r="G470" s="61">
        <v>0</v>
      </c>
      <c r="H470" s="61">
        <v>1</v>
      </c>
      <c r="I470" s="61">
        <v>0</v>
      </c>
      <c r="J470" s="61">
        <v>0</v>
      </c>
      <c r="K470" s="61">
        <v>0</v>
      </c>
      <c r="L470" s="53">
        <v>5000</v>
      </c>
      <c r="M470" s="14">
        <v>3280200</v>
      </c>
      <c r="N470" s="24">
        <v>0.3</v>
      </c>
      <c r="O470" s="41" t="s">
        <v>1132</v>
      </c>
      <c r="P470" s="33" t="s">
        <v>11</v>
      </c>
      <c r="Q470" s="81">
        <v>1617790</v>
      </c>
      <c r="R470" s="81">
        <v>1072558</v>
      </c>
      <c r="S470" s="90">
        <v>0.66297727146292162</v>
      </c>
    </row>
    <row r="471" spans="1:19" x14ac:dyDescent="0.2">
      <c r="A471" s="1"/>
      <c r="B471" s="65" t="s">
        <v>146</v>
      </c>
      <c r="C471" s="9" t="s">
        <v>155</v>
      </c>
      <c r="D471" s="58" t="s">
        <v>631</v>
      </c>
      <c r="E471" s="32" t="s">
        <v>1106</v>
      </c>
      <c r="F471" s="58" t="s">
        <v>633</v>
      </c>
      <c r="G471" s="61">
        <v>0</v>
      </c>
      <c r="H471" s="61">
        <v>1</v>
      </c>
      <c r="I471" s="61">
        <v>0</v>
      </c>
      <c r="J471" s="61">
        <v>0</v>
      </c>
      <c r="K471" s="61">
        <v>0</v>
      </c>
      <c r="L471" s="53">
        <v>800</v>
      </c>
      <c r="M471" s="6">
        <v>42000</v>
      </c>
      <c r="N471" s="36">
        <v>0.09</v>
      </c>
      <c r="O471" s="50" t="s">
        <v>10</v>
      </c>
      <c r="P471" s="33" t="s">
        <v>25</v>
      </c>
      <c r="Q471" s="85">
        <v>2500000</v>
      </c>
      <c r="R471" s="85">
        <v>1052998</v>
      </c>
      <c r="S471" s="90">
        <v>0.4211992</v>
      </c>
    </row>
    <row r="472" spans="1:19" x14ac:dyDescent="0.2">
      <c r="A472" s="1"/>
      <c r="B472" s="65" t="s">
        <v>146</v>
      </c>
      <c r="C472" s="9" t="s">
        <v>155</v>
      </c>
      <c r="D472" s="58" t="s">
        <v>631</v>
      </c>
      <c r="E472" s="32" t="s">
        <v>1107</v>
      </c>
      <c r="F472" s="58" t="s">
        <v>634</v>
      </c>
      <c r="G472" s="61">
        <v>0</v>
      </c>
      <c r="H472" s="61">
        <v>1</v>
      </c>
      <c r="I472" s="61">
        <v>0</v>
      </c>
      <c r="J472" s="61">
        <v>0</v>
      </c>
      <c r="K472" s="61">
        <v>0</v>
      </c>
      <c r="L472" s="53">
        <v>2400</v>
      </c>
      <c r="M472" s="6">
        <v>20000</v>
      </c>
      <c r="N472" s="36">
        <v>0.1</v>
      </c>
      <c r="O472" s="50" t="s">
        <v>10</v>
      </c>
      <c r="P472" s="33" t="s">
        <v>25</v>
      </c>
      <c r="Q472" s="85">
        <v>370000</v>
      </c>
      <c r="R472" s="85">
        <v>222000</v>
      </c>
      <c r="S472" s="90">
        <v>0.6</v>
      </c>
    </row>
    <row r="473" spans="1:19" x14ac:dyDescent="0.2">
      <c r="A473" s="1"/>
      <c r="B473" s="65" t="s">
        <v>146</v>
      </c>
      <c r="C473" s="9" t="s">
        <v>155</v>
      </c>
      <c r="D473" s="58" t="s">
        <v>631</v>
      </c>
      <c r="E473" s="32" t="s">
        <v>167</v>
      </c>
      <c r="F473" s="58" t="s">
        <v>635</v>
      </c>
      <c r="G473" s="61">
        <v>0</v>
      </c>
      <c r="H473" s="61">
        <v>1</v>
      </c>
      <c r="I473" s="61">
        <v>0</v>
      </c>
      <c r="J473" s="61">
        <v>0</v>
      </c>
      <c r="K473" s="61">
        <v>0</v>
      </c>
      <c r="L473" s="53">
        <v>2600</v>
      </c>
      <c r="M473" s="6">
        <v>23000</v>
      </c>
      <c r="N473" s="36">
        <v>7.0000000000000007E-2</v>
      </c>
      <c r="O473" s="41" t="s">
        <v>13</v>
      </c>
      <c r="P473" s="33" t="s">
        <v>25</v>
      </c>
      <c r="Q473" s="85">
        <v>400000</v>
      </c>
      <c r="R473" s="85">
        <v>203000</v>
      </c>
      <c r="S473" s="90">
        <v>0.50749999999999995</v>
      </c>
    </row>
    <row r="474" spans="1:19" x14ac:dyDescent="0.2">
      <c r="A474" s="1"/>
      <c r="B474" s="60" t="s">
        <v>192</v>
      </c>
      <c r="C474" s="8" t="s">
        <v>197</v>
      </c>
      <c r="D474" s="60" t="s">
        <v>897</v>
      </c>
      <c r="E474" s="31" t="s">
        <v>9</v>
      </c>
      <c r="F474" s="60" t="s">
        <v>900</v>
      </c>
      <c r="G474" s="61">
        <v>0</v>
      </c>
      <c r="H474" s="61">
        <v>1</v>
      </c>
      <c r="I474" s="61">
        <v>0</v>
      </c>
      <c r="J474" s="61">
        <v>0</v>
      </c>
      <c r="K474" s="61">
        <v>0</v>
      </c>
      <c r="L474" s="53" t="s">
        <v>9</v>
      </c>
      <c r="M474" s="10" t="s">
        <v>9</v>
      </c>
      <c r="N474" s="20" t="s">
        <v>9</v>
      </c>
      <c r="O474" s="41" t="s">
        <v>1132</v>
      </c>
      <c r="P474" s="7" t="s">
        <v>25</v>
      </c>
      <c r="Q474" s="82">
        <v>583000</v>
      </c>
      <c r="R474" s="82">
        <v>583000</v>
      </c>
      <c r="S474" s="90">
        <v>1</v>
      </c>
    </row>
    <row r="475" spans="1:19" x14ac:dyDescent="0.2">
      <c r="A475" s="1"/>
      <c r="B475" s="60" t="s">
        <v>45</v>
      </c>
      <c r="C475" s="8" t="s">
        <v>51</v>
      </c>
      <c r="D475" s="60" t="s">
        <v>294</v>
      </c>
      <c r="E475" s="32" t="s">
        <v>448</v>
      </c>
      <c r="F475" s="60" t="s">
        <v>295</v>
      </c>
      <c r="G475" s="61">
        <v>0</v>
      </c>
      <c r="H475" s="61">
        <v>1</v>
      </c>
      <c r="I475" s="61">
        <v>0</v>
      </c>
      <c r="J475" s="61">
        <v>0</v>
      </c>
      <c r="K475" s="61">
        <v>0</v>
      </c>
      <c r="L475" s="53">
        <v>259310</v>
      </c>
      <c r="M475" s="10">
        <v>8381</v>
      </c>
      <c r="N475" s="20">
        <v>0.34499999999999997</v>
      </c>
      <c r="O475" s="50" t="s">
        <v>10</v>
      </c>
      <c r="P475" s="34" t="s">
        <v>25</v>
      </c>
      <c r="Q475" s="82">
        <v>3704922</v>
      </c>
      <c r="R475" s="82">
        <v>2557076</v>
      </c>
      <c r="S475" s="90">
        <v>0.69018349104245647</v>
      </c>
    </row>
    <row r="476" spans="1:19" x14ac:dyDescent="0.2">
      <c r="A476" s="1"/>
      <c r="B476" s="60" t="s">
        <v>171</v>
      </c>
      <c r="C476" s="8" t="s">
        <v>180</v>
      </c>
      <c r="D476" s="60" t="s">
        <v>862</v>
      </c>
      <c r="E476" s="32" t="s">
        <v>191</v>
      </c>
      <c r="F476" s="60" t="s">
        <v>863</v>
      </c>
      <c r="G476" s="61">
        <v>0</v>
      </c>
      <c r="H476" s="61">
        <v>1</v>
      </c>
      <c r="I476" s="61">
        <v>0</v>
      </c>
      <c r="J476" s="61">
        <v>0</v>
      </c>
      <c r="K476" s="61">
        <v>0</v>
      </c>
      <c r="L476" s="53">
        <v>10046</v>
      </c>
      <c r="M476" s="10">
        <v>627124</v>
      </c>
      <c r="N476" s="20">
        <v>0.47</v>
      </c>
      <c r="O476" s="41" t="s">
        <v>1132</v>
      </c>
      <c r="P476" s="33" t="s">
        <v>11</v>
      </c>
      <c r="Q476" s="82">
        <v>10000000</v>
      </c>
      <c r="R476" s="82">
        <v>2500000</v>
      </c>
      <c r="S476" s="90">
        <v>0.25</v>
      </c>
    </row>
    <row r="477" spans="1:19" x14ac:dyDescent="0.2">
      <c r="A477" s="1"/>
      <c r="B477" s="60" t="s">
        <v>205</v>
      </c>
      <c r="C477" s="8" t="s">
        <v>207</v>
      </c>
      <c r="D477" s="60" t="s">
        <v>769</v>
      </c>
      <c r="E477" s="32" t="s">
        <v>928</v>
      </c>
      <c r="F477" s="60" t="s">
        <v>772</v>
      </c>
      <c r="G477" s="61">
        <v>0</v>
      </c>
      <c r="H477" s="61">
        <v>1</v>
      </c>
      <c r="I477" s="61">
        <v>0</v>
      </c>
      <c r="J477" s="61">
        <v>0</v>
      </c>
      <c r="K477" s="61">
        <v>0</v>
      </c>
      <c r="L477" s="53">
        <v>5227</v>
      </c>
      <c r="M477" s="10">
        <v>883556</v>
      </c>
      <c r="N477" s="20">
        <v>0.61580000000000001</v>
      </c>
      <c r="O477" s="41" t="s">
        <v>1132</v>
      </c>
      <c r="P477" s="33" t="s">
        <v>11</v>
      </c>
      <c r="Q477" s="82">
        <v>1377591</v>
      </c>
      <c r="R477" s="82">
        <v>551036</v>
      </c>
      <c r="S477" s="90">
        <v>0.39999970963805659</v>
      </c>
    </row>
    <row r="478" spans="1:19" x14ac:dyDescent="0.2">
      <c r="A478" s="1"/>
      <c r="B478" s="65" t="s">
        <v>146</v>
      </c>
      <c r="C478" s="9" t="s">
        <v>160</v>
      </c>
      <c r="D478" s="58" t="s">
        <v>652</v>
      </c>
      <c r="E478" s="32" t="s">
        <v>448</v>
      </c>
      <c r="F478" s="58" t="s">
        <v>654</v>
      </c>
      <c r="G478" s="61">
        <v>0</v>
      </c>
      <c r="H478" s="61">
        <v>0</v>
      </c>
      <c r="I478" s="61">
        <v>0</v>
      </c>
      <c r="J478" s="61">
        <v>1</v>
      </c>
      <c r="K478" s="61">
        <v>0</v>
      </c>
      <c r="L478" s="53">
        <v>7632</v>
      </c>
      <c r="M478" s="10" t="s">
        <v>9</v>
      </c>
      <c r="N478" s="35">
        <v>0.05</v>
      </c>
      <c r="O478" s="41" t="s">
        <v>1132</v>
      </c>
      <c r="P478" s="41" t="s">
        <v>25</v>
      </c>
      <c r="Q478" s="85">
        <v>980000</v>
      </c>
      <c r="R478" s="85">
        <v>583200</v>
      </c>
      <c r="S478" s="90">
        <v>0.59510204081632656</v>
      </c>
    </row>
    <row r="479" spans="1:19" x14ac:dyDescent="0.2">
      <c r="A479" s="1"/>
      <c r="B479" s="60" t="s">
        <v>171</v>
      </c>
      <c r="C479" s="8" t="s">
        <v>172</v>
      </c>
      <c r="D479" s="60" t="s">
        <v>864</v>
      </c>
      <c r="E479" s="62" t="s">
        <v>186</v>
      </c>
      <c r="F479" s="60" t="s">
        <v>865</v>
      </c>
      <c r="G479" s="61">
        <v>0</v>
      </c>
      <c r="H479" s="61">
        <v>1</v>
      </c>
      <c r="I479" s="61">
        <v>0</v>
      </c>
      <c r="J479" s="61">
        <v>0</v>
      </c>
      <c r="K479" s="61">
        <v>0</v>
      </c>
      <c r="L479" s="53">
        <v>3574.32</v>
      </c>
      <c r="M479" s="10">
        <v>202500</v>
      </c>
      <c r="N479" s="20">
        <v>0.75</v>
      </c>
      <c r="O479" s="41" t="s">
        <v>1132</v>
      </c>
      <c r="P479" s="33" t="s">
        <v>11</v>
      </c>
      <c r="Q479" s="82">
        <v>1580000</v>
      </c>
      <c r="R479" s="82">
        <v>995400</v>
      </c>
      <c r="S479" s="90">
        <v>0.63</v>
      </c>
    </row>
    <row r="480" spans="1:19" x14ac:dyDescent="0.2">
      <c r="A480" s="1"/>
      <c r="B480" s="60" t="s">
        <v>171</v>
      </c>
      <c r="C480" s="8" t="s">
        <v>172</v>
      </c>
      <c r="D480" s="60" t="s">
        <v>864</v>
      </c>
      <c r="E480" s="62" t="s">
        <v>183</v>
      </c>
      <c r="F480" s="60" t="s">
        <v>866</v>
      </c>
      <c r="G480" s="61">
        <v>0</v>
      </c>
      <c r="H480" s="61">
        <v>1</v>
      </c>
      <c r="I480" s="61">
        <v>0</v>
      </c>
      <c r="J480" s="61">
        <v>0</v>
      </c>
      <c r="K480" s="61">
        <v>0</v>
      </c>
      <c r="L480" s="53">
        <v>712.62</v>
      </c>
      <c r="M480" s="10">
        <v>57400</v>
      </c>
      <c r="N480" s="20">
        <v>0.7</v>
      </c>
      <c r="O480" s="41" t="s">
        <v>1132</v>
      </c>
      <c r="P480" s="33" t="s">
        <v>11</v>
      </c>
      <c r="Q480" s="82">
        <v>320000</v>
      </c>
      <c r="R480" s="82">
        <v>256000</v>
      </c>
      <c r="S480" s="90">
        <v>0.8</v>
      </c>
    </row>
    <row r="481" spans="1:19" x14ac:dyDescent="0.2">
      <c r="A481" s="1"/>
      <c r="B481" s="65" t="s">
        <v>146</v>
      </c>
      <c r="C481" s="9" t="s">
        <v>151</v>
      </c>
      <c r="D481" s="58" t="s">
        <v>646</v>
      </c>
      <c r="E481" s="32" t="s">
        <v>1108</v>
      </c>
      <c r="F481" s="58" t="s">
        <v>648</v>
      </c>
      <c r="G481" s="61">
        <v>0</v>
      </c>
      <c r="H481" s="61">
        <v>1</v>
      </c>
      <c r="I481" s="61">
        <v>0</v>
      </c>
      <c r="J481" s="61">
        <v>0</v>
      </c>
      <c r="K481" s="61">
        <v>0</v>
      </c>
      <c r="L481" s="53">
        <v>930</v>
      </c>
      <c r="M481" s="12">
        <v>42138</v>
      </c>
      <c r="N481" s="35">
        <v>0.31</v>
      </c>
      <c r="O481" s="50" t="s">
        <v>10</v>
      </c>
      <c r="P481" s="33" t="s">
        <v>11</v>
      </c>
      <c r="Q481" s="84">
        <v>500000</v>
      </c>
      <c r="R481" s="85">
        <v>91038</v>
      </c>
      <c r="S481" s="90">
        <v>0.18207599999999999</v>
      </c>
    </row>
    <row r="482" spans="1:19" x14ac:dyDescent="0.2">
      <c r="A482" s="1"/>
      <c r="B482" s="60" t="s">
        <v>205</v>
      </c>
      <c r="C482" s="8" t="s">
        <v>731</v>
      </c>
      <c r="D482" s="60" t="s">
        <v>732</v>
      </c>
      <c r="E482" s="32" t="s">
        <v>929</v>
      </c>
      <c r="F482" s="60" t="s">
        <v>733</v>
      </c>
      <c r="G482" s="61">
        <v>0</v>
      </c>
      <c r="H482" s="61">
        <v>1</v>
      </c>
      <c r="I482" s="61">
        <v>0</v>
      </c>
      <c r="J482" s="61">
        <v>0</v>
      </c>
      <c r="K482" s="61">
        <v>0</v>
      </c>
      <c r="L482" s="53">
        <v>5000</v>
      </c>
      <c r="M482" s="10">
        <v>57750</v>
      </c>
      <c r="N482" s="20">
        <v>0.5</v>
      </c>
      <c r="O482" s="41" t="s">
        <v>1132</v>
      </c>
      <c r="P482" s="34" t="s">
        <v>454</v>
      </c>
      <c r="Q482" s="82">
        <v>1331897</v>
      </c>
      <c r="R482" s="82">
        <v>906080</v>
      </c>
      <c r="S482" s="90">
        <v>0.68029284546778013</v>
      </c>
    </row>
    <row r="483" spans="1:19" x14ac:dyDescent="0.2">
      <c r="A483" s="1"/>
      <c r="B483" s="65" t="s">
        <v>146</v>
      </c>
      <c r="C483" s="9" t="s">
        <v>151</v>
      </c>
      <c r="D483" s="58" t="s">
        <v>646</v>
      </c>
      <c r="E483" s="32" t="s">
        <v>170</v>
      </c>
      <c r="F483" s="58" t="s">
        <v>647</v>
      </c>
      <c r="G483" s="61">
        <v>0</v>
      </c>
      <c r="H483" s="61">
        <v>1</v>
      </c>
      <c r="I483" s="61">
        <v>0</v>
      </c>
      <c r="J483" s="61">
        <v>0</v>
      </c>
      <c r="K483" s="61">
        <v>0</v>
      </c>
      <c r="L483" s="53">
        <v>4493</v>
      </c>
      <c r="M483" s="12">
        <v>223666</v>
      </c>
      <c r="N483" s="35">
        <v>0.33</v>
      </c>
      <c r="O483" s="41" t="s">
        <v>1132</v>
      </c>
      <c r="P483" s="41" t="s">
        <v>25</v>
      </c>
      <c r="Q483" s="84">
        <v>1300000</v>
      </c>
      <c r="R483" s="85">
        <v>237000</v>
      </c>
      <c r="S483" s="90">
        <v>0.18230769230769231</v>
      </c>
    </row>
    <row r="484" spans="1:19" x14ac:dyDescent="0.2">
      <c r="A484" s="1"/>
      <c r="B484" s="60" t="s">
        <v>133</v>
      </c>
      <c r="C484" s="4" t="s">
        <v>135</v>
      </c>
      <c r="D484" s="58" t="s">
        <v>585</v>
      </c>
      <c r="E484" s="32" t="s">
        <v>140</v>
      </c>
      <c r="F484" s="58" t="s">
        <v>588</v>
      </c>
      <c r="G484" s="61">
        <v>0</v>
      </c>
      <c r="H484" s="61">
        <v>1</v>
      </c>
      <c r="I484" s="61">
        <v>0</v>
      </c>
      <c r="J484" s="61">
        <v>0</v>
      </c>
      <c r="K484" s="61">
        <v>0</v>
      </c>
      <c r="L484" s="53">
        <v>3541</v>
      </c>
      <c r="M484" s="6">
        <v>36000</v>
      </c>
      <c r="N484" s="16">
        <v>0.3</v>
      </c>
      <c r="O484" s="41" t="s">
        <v>1132</v>
      </c>
      <c r="P484" s="33" t="s">
        <v>25</v>
      </c>
      <c r="Q484" s="80">
        <v>1833333</v>
      </c>
      <c r="R484" s="80">
        <v>1340921.75</v>
      </c>
      <c r="S484" s="90">
        <v>0.73141199662036305</v>
      </c>
    </row>
    <row r="485" spans="1:19" x14ac:dyDescent="0.2">
      <c r="A485" s="1"/>
      <c r="B485" s="60" t="s">
        <v>133</v>
      </c>
      <c r="C485" s="4" t="s">
        <v>135</v>
      </c>
      <c r="D485" s="58" t="s">
        <v>585</v>
      </c>
      <c r="E485" s="32" t="s">
        <v>1109</v>
      </c>
      <c r="F485" s="58" t="s">
        <v>589</v>
      </c>
      <c r="G485" s="61">
        <v>0</v>
      </c>
      <c r="H485" s="61">
        <v>1</v>
      </c>
      <c r="I485" s="61">
        <v>0</v>
      </c>
      <c r="J485" s="61">
        <v>0</v>
      </c>
      <c r="K485" s="61">
        <v>0</v>
      </c>
      <c r="L485" s="53">
        <v>6385</v>
      </c>
      <c r="M485" s="6">
        <v>125000</v>
      </c>
      <c r="N485" s="16">
        <v>0.3</v>
      </c>
      <c r="O485" s="41" t="s">
        <v>1132</v>
      </c>
      <c r="P485" s="33" t="s">
        <v>25</v>
      </c>
      <c r="Q485" s="80">
        <v>1916667</v>
      </c>
      <c r="R485" s="80">
        <v>1437500.25</v>
      </c>
      <c r="S485" s="90">
        <v>0.75</v>
      </c>
    </row>
    <row r="486" spans="1:19" x14ac:dyDescent="0.2">
      <c r="A486" s="1"/>
      <c r="B486" s="60" t="s">
        <v>171</v>
      </c>
      <c r="C486" s="8" t="s">
        <v>172</v>
      </c>
      <c r="D486" s="60" t="s">
        <v>864</v>
      </c>
      <c r="E486" s="62" t="s">
        <v>959</v>
      </c>
      <c r="F486" s="60" t="s">
        <v>867</v>
      </c>
      <c r="G486" s="61">
        <v>0</v>
      </c>
      <c r="H486" s="61">
        <v>1</v>
      </c>
      <c r="I486" s="61">
        <v>0</v>
      </c>
      <c r="J486" s="61">
        <v>1</v>
      </c>
      <c r="K486" s="61">
        <v>0</v>
      </c>
      <c r="L486" s="53">
        <v>2384.6799999999998</v>
      </c>
      <c r="M486" s="10">
        <v>81000</v>
      </c>
      <c r="N486" s="20">
        <v>0.3</v>
      </c>
      <c r="O486" s="41" t="s">
        <v>1132</v>
      </c>
      <c r="P486" s="34" t="s">
        <v>25</v>
      </c>
      <c r="Q486" s="82">
        <v>416000</v>
      </c>
      <c r="R486" s="82">
        <v>332800</v>
      </c>
      <c r="S486" s="90">
        <v>0.8</v>
      </c>
    </row>
    <row r="487" spans="1:19" x14ac:dyDescent="0.2">
      <c r="A487" s="1"/>
      <c r="B487" s="60" t="s">
        <v>205</v>
      </c>
      <c r="C487" s="8" t="s">
        <v>207</v>
      </c>
      <c r="D487" s="60" t="s">
        <v>769</v>
      </c>
      <c r="E487" s="32" t="s">
        <v>1010</v>
      </c>
      <c r="F487" s="60" t="s">
        <v>774</v>
      </c>
      <c r="G487" s="61">
        <v>0</v>
      </c>
      <c r="H487" s="61">
        <v>1</v>
      </c>
      <c r="I487" s="61">
        <v>0</v>
      </c>
      <c r="J487" s="61">
        <v>0</v>
      </c>
      <c r="K487" s="61">
        <v>0</v>
      </c>
      <c r="L487" s="53">
        <v>3340</v>
      </c>
      <c r="M487" s="10">
        <v>354040</v>
      </c>
      <c r="N487" s="20">
        <v>0.56679999999999997</v>
      </c>
      <c r="O487" s="41" t="s">
        <v>1132</v>
      </c>
      <c r="P487" s="34" t="s">
        <v>454</v>
      </c>
      <c r="Q487" s="82">
        <v>635383</v>
      </c>
      <c r="R487" s="82">
        <v>263478</v>
      </c>
      <c r="S487" s="90">
        <v>0.41467587266263023</v>
      </c>
    </row>
    <row r="488" spans="1:19" x14ac:dyDescent="0.2">
      <c r="A488" s="1"/>
      <c r="B488" s="60" t="s">
        <v>205</v>
      </c>
      <c r="C488" s="8" t="s">
        <v>207</v>
      </c>
      <c r="D488" s="60" t="s">
        <v>769</v>
      </c>
      <c r="E488" s="32" t="s">
        <v>1110</v>
      </c>
      <c r="F488" s="60" t="s">
        <v>773</v>
      </c>
      <c r="G488" s="61">
        <v>0</v>
      </c>
      <c r="H488" s="61">
        <v>1</v>
      </c>
      <c r="I488" s="61">
        <v>0</v>
      </c>
      <c r="J488" s="61">
        <v>0</v>
      </c>
      <c r="K488" s="61">
        <v>0</v>
      </c>
      <c r="L488" s="53">
        <v>5616</v>
      </c>
      <c r="M488" s="10">
        <v>249855</v>
      </c>
      <c r="N488" s="20">
        <v>0.57750000000000001</v>
      </c>
      <c r="O488" s="41" t="s">
        <v>1132</v>
      </c>
      <c r="P488" s="34" t="s">
        <v>454</v>
      </c>
      <c r="Q488" s="82">
        <v>1199986</v>
      </c>
      <c r="R488" s="82">
        <v>479994</v>
      </c>
      <c r="S488" s="90">
        <v>0.39999966666277775</v>
      </c>
    </row>
    <row r="489" spans="1:19" x14ac:dyDescent="0.2">
      <c r="A489" s="1"/>
      <c r="B489" s="66" t="s">
        <v>98</v>
      </c>
      <c r="C489" s="13" t="s">
        <v>110</v>
      </c>
      <c r="D489" s="59" t="s">
        <v>506</v>
      </c>
      <c r="E489" s="32" t="s">
        <v>1111</v>
      </c>
      <c r="F489" s="59" t="s">
        <v>507</v>
      </c>
      <c r="G489" s="61">
        <v>0</v>
      </c>
      <c r="H489" s="61">
        <v>1</v>
      </c>
      <c r="I489" s="61">
        <v>0</v>
      </c>
      <c r="J489" s="61">
        <v>0</v>
      </c>
      <c r="K489" s="61">
        <v>0</v>
      </c>
      <c r="L489" s="53">
        <v>2670</v>
      </c>
      <c r="M489" s="14">
        <v>210258</v>
      </c>
      <c r="N489" s="24">
        <v>0.4</v>
      </c>
      <c r="O489" s="41" t="s">
        <v>1132</v>
      </c>
      <c r="P489" s="7" t="s">
        <v>25</v>
      </c>
      <c r="Q489" s="81">
        <v>829979</v>
      </c>
      <c r="R489" s="81">
        <v>335000</v>
      </c>
      <c r="S489" s="90">
        <v>0.40362467002177166</v>
      </c>
    </row>
    <row r="490" spans="1:19" x14ac:dyDescent="0.2">
      <c r="A490" s="1"/>
      <c r="B490" s="65" t="s">
        <v>146</v>
      </c>
      <c r="C490" s="9" t="s">
        <v>151</v>
      </c>
      <c r="D490" s="58" t="s">
        <v>646</v>
      </c>
      <c r="E490" s="32" t="s">
        <v>152</v>
      </c>
      <c r="F490" s="58" t="s">
        <v>651</v>
      </c>
      <c r="G490" s="61">
        <v>0</v>
      </c>
      <c r="H490" s="61">
        <v>1</v>
      </c>
      <c r="I490" s="61">
        <v>0</v>
      </c>
      <c r="J490" s="61">
        <v>0</v>
      </c>
      <c r="K490" s="61">
        <v>0</v>
      </c>
      <c r="L490" s="53">
        <v>7171</v>
      </c>
      <c r="M490" s="12">
        <v>1735254</v>
      </c>
      <c r="N490" s="35">
        <v>0.3</v>
      </c>
      <c r="O490" s="41" t="s">
        <v>1132</v>
      </c>
      <c r="P490" s="41" t="s">
        <v>25</v>
      </c>
      <c r="Q490" s="84">
        <v>2830000</v>
      </c>
      <c r="R490" s="85">
        <v>516000</v>
      </c>
      <c r="S490" s="90">
        <v>0.1823321554770318</v>
      </c>
    </row>
    <row r="491" spans="1:19" x14ac:dyDescent="0.2">
      <c r="A491" s="1"/>
      <c r="B491" s="60" t="s">
        <v>171</v>
      </c>
      <c r="C491" s="8" t="s">
        <v>172</v>
      </c>
      <c r="D491" s="60" t="s">
        <v>864</v>
      </c>
      <c r="E491" s="62" t="s">
        <v>183</v>
      </c>
      <c r="F491" s="60" t="s">
        <v>868</v>
      </c>
      <c r="G491" s="61">
        <v>0</v>
      </c>
      <c r="H491" s="61">
        <v>1</v>
      </c>
      <c r="I491" s="61">
        <v>0</v>
      </c>
      <c r="J491" s="61">
        <v>0</v>
      </c>
      <c r="K491" s="61">
        <v>0</v>
      </c>
      <c r="L491" s="53">
        <v>8334.0300000000007</v>
      </c>
      <c r="M491" s="10">
        <v>341250</v>
      </c>
      <c r="N491" s="20">
        <v>0.65</v>
      </c>
      <c r="O491" s="41" t="s">
        <v>1132</v>
      </c>
      <c r="P491" s="34" t="s">
        <v>25</v>
      </c>
      <c r="Q491" s="82">
        <v>1755088</v>
      </c>
      <c r="R491" s="82">
        <v>1053052.8</v>
      </c>
      <c r="S491" s="90">
        <v>0.6</v>
      </c>
    </row>
    <row r="492" spans="1:19" x14ac:dyDescent="0.2">
      <c r="A492" s="1"/>
      <c r="B492" s="65" t="s">
        <v>146</v>
      </c>
      <c r="C492" s="9" t="s">
        <v>151</v>
      </c>
      <c r="D492" s="58" t="s">
        <v>646</v>
      </c>
      <c r="E492" s="32" t="s">
        <v>152</v>
      </c>
      <c r="F492" s="58" t="s">
        <v>649</v>
      </c>
      <c r="G492" s="61">
        <v>0</v>
      </c>
      <c r="H492" s="61">
        <v>1</v>
      </c>
      <c r="I492" s="61">
        <v>0</v>
      </c>
      <c r="J492" s="61">
        <v>0</v>
      </c>
      <c r="K492" s="61">
        <v>0</v>
      </c>
      <c r="L492" s="53">
        <v>3750</v>
      </c>
      <c r="M492" s="10" t="s">
        <v>9</v>
      </c>
      <c r="N492" s="20" t="s">
        <v>9</v>
      </c>
      <c r="O492" s="41" t="s">
        <v>1132</v>
      </c>
      <c r="P492" s="41" t="s">
        <v>25</v>
      </c>
      <c r="Q492" s="84">
        <v>2000000</v>
      </c>
      <c r="R492" s="85">
        <v>364000</v>
      </c>
      <c r="S492" s="90">
        <v>0.182</v>
      </c>
    </row>
    <row r="493" spans="1:19" x14ac:dyDescent="0.2">
      <c r="A493" s="1"/>
      <c r="B493" s="60" t="s">
        <v>205</v>
      </c>
      <c r="C493" s="8" t="s">
        <v>207</v>
      </c>
      <c r="D493" s="60" t="s">
        <v>769</v>
      </c>
      <c r="E493" s="32" t="s">
        <v>928</v>
      </c>
      <c r="F493" s="60" t="s">
        <v>770</v>
      </c>
      <c r="G493" s="61">
        <v>0</v>
      </c>
      <c r="H493" s="61">
        <v>1</v>
      </c>
      <c r="I493" s="61">
        <v>0</v>
      </c>
      <c r="J493" s="61">
        <v>0</v>
      </c>
      <c r="K493" s="61">
        <v>0</v>
      </c>
      <c r="L493" s="53">
        <v>5013</v>
      </c>
      <c r="M493" s="10">
        <v>661716</v>
      </c>
      <c r="N493" s="20">
        <v>0.55000000000000004</v>
      </c>
      <c r="O493" s="41" t="s">
        <v>1132</v>
      </c>
      <c r="P493" s="34" t="s">
        <v>454</v>
      </c>
      <c r="Q493" s="82">
        <v>1053997</v>
      </c>
      <c r="R493" s="82">
        <v>421599</v>
      </c>
      <c r="S493" s="90">
        <v>0.40000018975386076</v>
      </c>
    </row>
    <row r="494" spans="1:19" x14ac:dyDescent="0.2">
      <c r="A494" s="1"/>
      <c r="B494" s="65" t="s">
        <v>146</v>
      </c>
      <c r="C494" s="9" t="s">
        <v>151</v>
      </c>
      <c r="D494" s="58" t="s">
        <v>646</v>
      </c>
      <c r="E494" s="32" t="s">
        <v>1112</v>
      </c>
      <c r="F494" s="58" t="s">
        <v>650</v>
      </c>
      <c r="G494" s="61">
        <v>0</v>
      </c>
      <c r="H494" s="61">
        <v>1</v>
      </c>
      <c r="I494" s="61">
        <v>0</v>
      </c>
      <c r="J494" s="61">
        <v>0</v>
      </c>
      <c r="K494" s="61">
        <v>0</v>
      </c>
      <c r="L494" s="53">
        <v>1405</v>
      </c>
      <c r="M494" s="12">
        <v>131807</v>
      </c>
      <c r="N494" s="20">
        <v>0.48</v>
      </c>
      <c r="O494" s="50" t="s">
        <v>10</v>
      </c>
      <c r="P494" s="33" t="s">
        <v>11</v>
      </c>
      <c r="Q494" s="84">
        <v>1666667</v>
      </c>
      <c r="R494" s="85">
        <v>182000</v>
      </c>
      <c r="S494" s="90">
        <v>0.10919997816000437</v>
      </c>
    </row>
    <row r="495" spans="1:19" x14ac:dyDescent="0.2">
      <c r="A495" s="1"/>
      <c r="B495" s="65" t="s">
        <v>98</v>
      </c>
      <c r="C495" s="13" t="s">
        <v>109</v>
      </c>
      <c r="D495" s="59" t="s">
        <v>522</v>
      </c>
      <c r="E495" s="32" t="s">
        <v>114</v>
      </c>
      <c r="F495" s="59" t="s">
        <v>527</v>
      </c>
      <c r="G495" s="61">
        <v>0</v>
      </c>
      <c r="H495" s="61">
        <v>1</v>
      </c>
      <c r="I495" s="61">
        <v>0</v>
      </c>
      <c r="J495" s="61">
        <v>0</v>
      </c>
      <c r="K495" s="61">
        <v>0</v>
      </c>
      <c r="L495" s="53">
        <v>13944</v>
      </c>
      <c r="M495" s="14">
        <v>239833</v>
      </c>
      <c r="N495" s="24">
        <v>0.46970000000000001</v>
      </c>
      <c r="O495" s="50" t="s">
        <v>10</v>
      </c>
      <c r="P495" s="33" t="s">
        <v>11</v>
      </c>
      <c r="Q495" s="81">
        <v>860000</v>
      </c>
      <c r="R495" s="81">
        <v>344000</v>
      </c>
      <c r="S495" s="90">
        <v>0.4</v>
      </c>
    </row>
    <row r="496" spans="1:19" x14ac:dyDescent="0.2">
      <c r="A496" s="1"/>
      <c r="B496" s="60" t="s">
        <v>205</v>
      </c>
      <c r="C496" s="8" t="s">
        <v>739</v>
      </c>
      <c r="D496" s="60" t="s">
        <v>740</v>
      </c>
      <c r="E496" s="32" t="s">
        <v>9</v>
      </c>
      <c r="F496" s="60" t="s">
        <v>745</v>
      </c>
      <c r="G496" s="61">
        <v>0</v>
      </c>
      <c r="H496" s="61">
        <v>1</v>
      </c>
      <c r="I496" s="61">
        <v>0</v>
      </c>
      <c r="J496" s="61">
        <v>0</v>
      </c>
      <c r="K496" s="61">
        <v>0</v>
      </c>
      <c r="L496" s="53">
        <v>1091</v>
      </c>
      <c r="M496" s="10" t="s">
        <v>9</v>
      </c>
      <c r="N496" s="20" t="s">
        <v>9</v>
      </c>
      <c r="O496" s="41" t="s">
        <v>1132</v>
      </c>
      <c r="P496" s="33" t="s">
        <v>11</v>
      </c>
      <c r="Q496" s="82">
        <v>500000</v>
      </c>
      <c r="R496" s="82">
        <v>250000</v>
      </c>
      <c r="S496" s="90">
        <v>0.5</v>
      </c>
    </row>
    <row r="497" spans="1:19" x14ac:dyDescent="0.2">
      <c r="A497" s="1"/>
      <c r="B497" s="60" t="s">
        <v>133</v>
      </c>
      <c r="C497" s="9" t="s">
        <v>136</v>
      </c>
      <c r="D497" s="58" t="s">
        <v>579</v>
      </c>
      <c r="E497" s="32" t="s">
        <v>142</v>
      </c>
      <c r="F497" s="58" t="s">
        <v>580</v>
      </c>
      <c r="G497" s="61">
        <v>0</v>
      </c>
      <c r="H497" s="61">
        <v>1</v>
      </c>
      <c r="I497" s="61">
        <v>0</v>
      </c>
      <c r="J497" s="61">
        <v>0</v>
      </c>
      <c r="K497" s="61">
        <v>0</v>
      </c>
      <c r="L497" s="53">
        <v>5098</v>
      </c>
      <c r="M497" s="12">
        <v>254900</v>
      </c>
      <c r="N497" s="35">
        <v>0.35</v>
      </c>
      <c r="O497" s="41" t="s">
        <v>1132</v>
      </c>
      <c r="P497" s="33" t="s">
        <v>11</v>
      </c>
      <c r="Q497" s="84">
        <v>1916667</v>
      </c>
      <c r="R497" s="84">
        <v>862500</v>
      </c>
      <c r="S497" s="90">
        <v>0.44999992173914405</v>
      </c>
    </row>
    <row r="498" spans="1:19" x14ac:dyDescent="0.2">
      <c r="A498" s="1"/>
      <c r="B498" s="60" t="s">
        <v>205</v>
      </c>
      <c r="C498" s="8" t="s">
        <v>747</v>
      </c>
      <c r="D498" s="60" t="s">
        <v>748</v>
      </c>
      <c r="E498" s="32" t="s">
        <v>1113</v>
      </c>
      <c r="F498" s="60" t="s">
        <v>751</v>
      </c>
      <c r="G498" s="61">
        <v>0</v>
      </c>
      <c r="H498" s="61">
        <v>1</v>
      </c>
      <c r="I498" s="61">
        <v>0</v>
      </c>
      <c r="J498" s="61">
        <v>1</v>
      </c>
      <c r="K498" s="61">
        <v>0</v>
      </c>
      <c r="L498" s="53">
        <v>791</v>
      </c>
      <c r="M498" s="10">
        <v>76258.58</v>
      </c>
      <c r="N498" s="20">
        <v>0.65</v>
      </c>
      <c r="O498" s="41" t="s">
        <v>1132</v>
      </c>
      <c r="P498" s="34" t="s">
        <v>454</v>
      </c>
      <c r="Q498" s="82">
        <v>567250</v>
      </c>
      <c r="R498" s="82">
        <v>453800</v>
      </c>
      <c r="S498" s="90">
        <v>0.8</v>
      </c>
    </row>
    <row r="499" spans="1:19" x14ac:dyDescent="0.2">
      <c r="A499" s="1"/>
      <c r="B499" s="65" t="s">
        <v>122</v>
      </c>
      <c r="C499" s="8" t="s">
        <v>126</v>
      </c>
      <c r="D499" s="60" t="s">
        <v>543</v>
      </c>
      <c r="E499" s="32" t="s">
        <v>1114</v>
      </c>
      <c r="F499" s="60" t="s">
        <v>544</v>
      </c>
      <c r="G499" s="61">
        <v>0</v>
      </c>
      <c r="H499" s="61">
        <v>1</v>
      </c>
      <c r="I499" s="61">
        <v>0</v>
      </c>
      <c r="J499" s="61">
        <v>0</v>
      </c>
      <c r="K499" s="61">
        <v>0</v>
      </c>
      <c r="L499" s="53">
        <v>5348</v>
      </c>
      <c r="M499" s="10" t="s">
        <v>9</v>
      </c>
      <c r="N499" s="20" t="s">
        <v>9</v>
      </c>
      <c r="O499" s="41" t="s">
        <v>1132</v>
      </c>
      <c r="P499" s="34" t="s">
        <v>25</v>
      </c>
      <c r="Q499" s="82">
        <v>3854100</v>
      </c>
      <c r="R499" s="82">
        <v>3083280</v>
      </c>
      <c r="S499" s="90">
        <v>0.8</v>
      </c>
    </row>
    <row r="500" spans="1:19" x14ac:dyDescent="0.2">
      <c r="A500" s="1"/>
      <c r="B500" s="66" t="s">
        <v>98</v>
      </c>
      <c r="C500" s="13" t="s">
        <v>101</v>
      </c>
      <c r="D500" s="59" t="s">
        <v>494</v>
      </c>
      <c r="E500" s="32" t="s">
        <v>952</v>
      </c>
      <c r="F500" s="59" t="s">
        <v>502</v>
      </c>
      <c r="G500" s="61">
        <v>0</v>
      </c>
      <c r="H500" s="61">
        <v>1</v>
      </c>
      <c r="I500" s="61">
        <v>0</v>
      </c>
      <c r="J500" s="61">
        <v>0</v>
      </c>
      <c r="K500" s="61">
        <v>0</v>
      </c>
      <c r="L500" s="53">
        <v>360</v>
      </c>
      <c r="M500" s="14">
        <v>2351</v>
      </c>
      <c r="N500" s="24">
        <v>0.3</v>
      </c>
      <c r="O500" s="41" t="s">
        <v>1132</v>
      </c>
      <c r="P500" s="33" t="s">
        <v>11</v>
      </c>
      <c r="Q500" s="81">
        <v>335378</v>
      </c>
      <c r="R500" s="81">
        <v>167689</v>
      </c>
      <c r="S500" s="90">
        <v>0.5</v>
      </c>
    </row>
    <row r="501" spans="1:19" x14ac:dyDescent="0.2">
      <c r="A501" s="1"/>
      <c r="B501" s="65" t="s">
        <v>122</v>
      </c>
      <c r="C501" s="8" t="s">
        <v>127</v>
      </c>
      <c r="D501" s="60" t="s">
        <v>546</v>
      </c>
      <c r="E501" s="32" t="s">
        <v>949</v>
      </c>
      <c r="F501" s="60" t="s">
        <v>548</v>
      </c>
      <c r="G501" s="61">
        <v>0</v>
      </c>
      <c r="H501" s="61">
        <v>1</v>
      </c>
      <c r="I501" s="61">
        <v>0</v>
      </c>
      <c r="J501" s="61">
        <v>0</v>
      </c>
      <c r="K501" s="61">
        <v>0</v>
      </c>
      <c r="L501" s="53" t="s">
        <v>9</v>
      </c>
      <c r="M501" s="10">
        <v>9380</v>
      </c>
      <c r="N501" s="18">
        <v>0.1</v>
      </c>
      <c r="O501" s="41" t="s">
        <v>1132</v>
      </c>
      <c r="P501" s="34" t="s">
        <v>25</v>
      </c>
      <c r="Q501" s="82">
        <v>2150000</v>
      </c>
      <c r="R501" s="82">
        <v>1681500</v>
      </c>
      <c r="S501" s="90">
        <v>0.78209302325581398</v>
      </c>
    </row>
    <row r="502" spans="1:19" x14ac:dyDescent="0.2">
      <c r="A502" s="1"/>
      <c r="B502" s="60" t="s">
        <v>28</v>
      </c>
      <c r="C502" s="9" t="s">
        <v>36</v>
      </c>
      <c r="D502" s="58" t="s">
        <v>248</v>
      </c>
      <c r="E502" s="32" t="s">
        <v>1115</v>
      </c>
      <c r="F502" s="58" t="s">
        <v>250</v>
      </c>
      <c r="G502" s="61">
        <v>0</v>
      </c>
      <c r="H502" s="61">
        <v>1</v>
      </c>
      <c r="I502" s="61">
        <v>0</v>
      </c>
      <c r="J502" s="61">
        <v>0</v>
      </c>
      <c r="K502" s="61">
        <v>0</v>
      </c>
      <c r="L502" s="53">
        <v>7009.47</v>
      </c>
      <c r="M502" s="6">
        <v>265000</v>
      </c>
      <c r="N502" s="36">
        <v>0.25</v>
      </c>
      <c r="O502" s="41" t="s">
        <v>1132</v>
      </c>
      <c r="P502" s="33" t="s">
        <v>25</v>
      </c>
      <c r="Q502" s="85">
        <v>8583333</v>
      </c>
      <c r="R502" s="85">
        <v>695649</v>
      </c>
      <c r="S502" s="90">
        <v>8.1046488584329654E-2</v>
      </c>
    </row>
    <row r="503" spans="1:19" x14ac:dyDescent="0.2">
      <c r="A503" s="1"/>
      <c r="B503" s="60" t="s">
        <v>171</v>
      </c>
      <c r="C503" s="8" t="s">
        <v>175</v>
      </c>
      <c r="D503" s="60" t="s">
        <v>869</v>
      </c>
      <c r="E503" s="62" t="s">
        <v>982</v>
      </c>
      <c r="F503" s="60" t="s">
        <v>870</v>
      </c>
      <c r="G503" s="61">
        <v>0</v>
      </c>
      <c r="H503" s="61">
        <v>1</v>
      </c>
      <c r="I503" s="61">
        <v>0</v>
      </c>
      <c r="J503" s="61">
        <v>0</v>
      </c>
      <c r="K503" s="61">
        <v>0</v>
      </c>
      <c r="L503" s="53" t="s">
        <v>9</v>
      </c>
      <c r="M503" s="10" t="s">
        <v>9</v>
      </c>
      <c r="N503" s="20">
        <v>0.3</v>
      </c>
      <c r="O503" s="41" t="s">
        <v>1132</v>
      </c>
      <c r="P503" s="34" t="s">
        <v>25</v>
      </c>
      <c r="Q503" s="82">
        <v>1575735.61</v>
      </c>
      <c r="R503" s="82">
        <v>706372.03</v>
      </c>
      <c r="S503" s="90">
        <v>0.44828080644823404</v>
      </c>
    </row>
    <row r="504" spans="1:19" x14ac:dyDescent="0.2">
      <c r="A504" s="1"/>
      <c r="B504" s="60" t="s">
        <v>171</v>
      </c>
      <c r="C504" s="8" t="s">
        <v>180</v>
      </c>
      <c r="D504" s="60" t="s">
        <v>862</v>
      </c>
      <c r="E504" s="62" t="s">
        <v>185</v>
      </c>
      <c r="F504" s="60" t="s">
        <v>871</v>
      </c>
      <c r="G504" s="61">
        <v>0</v>
      </c>
      <c r="H504" s="61">
        <v>1</v>
      </c>
      <c r="I504" s="61">
        <v>0</v>
      </c>
      <c r="J504" s="61">
        <v>0</v>
      </c>
      <c r="K504" s="61">
        <v>0</v>
      </c>
      <c r="L504" s="53">
        <v>6542</v>
      </c>
      <c r="M504" s="10">
        <v>615200</v>
      </c>
      <c r="N504" s="20">
        <v>0.57999999999999996</v>
      </c>
      <c r="O504" s="41" t="s">
        <v>1132</v>
      </c>
      <c r="P504" s="34" t="s">
        <v>25</v>
      </c>
      <c r="Q504" s="82">
        <v>17055000</v>
      </c>
      <c r="R504" s="82">
        <v>1696599.72</v>
      </c>
      <c r="S504" s="90">
        <v>9.9478142480211085E-2</v>
      </c>
    </row>
    <row r="505" spans="1:19" x14ac:dyDescent="0.2">
      <c r="A505" s="1"/>
      <c r="B505" s="66" t="s">
        <v>98</v>
      </c>
      <c r="C505" s="13" t="s">
        <v>101</v>
      </c>
      <c r="D505" s="59" t="s">
        <v>494</v>
      </c>
      <c r="E505" s="32" t="s">
        <v>970</v>
      </c>
      <c r="F505" s="59" t="s">
        <v>497</v>
      </c>
      <c r="G505" s="61">
        <v>0</v>
      </c>
      <c r="H505" s="61">
        <v>1</v>
      </c>
      <c r="I505" s="61">
        <v>0</v>
      </c>
      <c r="J505" s="61">
        <v>0</v>
      </c>
      <c r="K505" s="61">
        <v>0</v>
      </c>
      <c r="L505" s="53">
        <v>4134</v>
      </c>
      <c r="M505" s="14">
        <v>170000</v>
      </c>
      <c r="N505" s="24">
        <v>0.34</v>
      </c>
      <c r="O505" s="50" t="s">
        <v>10</v>
      </c>
      <c r="P505" s="37" t="s">
        <v>25</v>
      </c>
      <c r="Q505" s="81">
        <v>2088336</v>
      </c>
      <c r="R505" s="81">
        <v>1461835.2</v>
      </c>
      <c r="S505" s="90">
        <v>0.7</v>
      </c>
    </row>
    <row r="506" spans="1:19" x14ac:dyDescent="0.2">
      <c r="A506" s="1"/>
      <c r="B506" s="60" t="s">
        <v>192</v>
      </c>
      <c r="C506" s="8" t="s">
        <v>196</v>
      </c>
      <c r="D506" s="60" t="s">
        <v>907</v>
      </c>
      <c r="E506" s="32" t="s">
        <v>945</v>
      </c>
      <c r="F506" s="60" t="s">
        <v>909</v>
      </c>
      <c r="G506" s="61">
        <v>0</v>
      </c>
      <c r="H506" s="61">
        <v>1</v>
      </c>
      <c r="I506" s="61">
        <v>0</v>
      </c>
      <c r="J506" s="61">
        <v>0</v>
      </c>
      <c r="K506" s="61">
        <v>0</v>
      </c>
      <c r="L506" s="53">
        <v>6388</v>
      </c>
      <c r="M506" s="10">
        <v>231293</v>
      </c>
      <c r="N506" s="20">
        <v>0.38</v>
      </c>
      <c r="O506" s="41" t="s">
        <v>1132</v>
      </c>
      <c r="P506" s="7" t="s">
        <v>25</v>
      </c>
      <c r="Q506" s="82">
        <v>4000000</v>
      </c>
      <c r="R506" s="82">
        <v>1504800</v>
      </c>
      <c r="S506" s="90">
        <v>0.37619999999999998</v>
      </c>
    </row>
    <row r="507" spans="1:19" x14ac:dyDescent="0.2">
      <c r="A507" s="1"/>
      <c r="B507" s="60" t="s">
        <v>45</v>
      </c>
      <c r="C507" s="8" t="s">
        <v>48</v>
      </c>
      <c r="D507" s="60" t="s">
        <v>308</v>
      </c>
      <c r="E507" s="32" t="s">
        <v>1116</v>
      </c>
      <c r="F507" s="60" t="s">
        <v>309</v>
      </c>
      <c r="G507" s="61">
        <v>0</v>
      </c>
      <c r="H507" s="61">
        <v>1</v>
      </c>
      <c r="I507" s="61">
        <v>0</v>
      </c>
      <c r="J507" s="61">
        <v>0</v>
      </c>
      <c r="K507" s="61">
        <v>0</v>
      </c>
      <c r="L507" s="53">
        <v>3090</v>
      </c>
      <c r="M507" s="10">
        <v>873651</v>
      </c>
      <c r="N507" s="20">
        <v>0.85</v>
      </c>
      <c r="O507" s="50" t="s">
        <v>10</v>
      </c>
      <c r="P507" s="34" t="s">
        <v>25</v>
      </c>
      <c r="Q507" s="82">
        <v>6420525</v>
      </c>
      <c r="R507" s="82">
        <v>2972146</v>
      </c>
      <c r="S507" s="90">
        <v>0.46291323528839151</v>
      </c>
    </row>
    <row r="508" spans="1:19" x14ac:dyDescent="0.2">
      <c r="A508" s="1"/>
      <c r="B508" s="65" t="s">
        <v>146</v>
      </c>
      <c r="C508" s="9" t="s">
        <v>153</v>
      </c>
      <c r="D508" s="58" t="s">
        <v>661</v>
      </c>
      <c r="E508" s="32" t="s">
        <v>1117</v>
      </c>
      <c r="F508" s="58" t="s">
        <v>663</v>
      </c>
      <c r="G508" s="61">
        <v>0</v>
      </c>
      <c r="H508" s="61">
        <v>1</v>
      </c>
      <c r="I508" s="61">
        <v>0</v>
      </c>
      <c r="J508" s="61">
        <v>0</v>
      </c>
      <c r="K508" s="61">
        <v>0</v>
      </c>
      <c r="L508" s="53">
        <v>5084</v>
      </c>
      <c r="M508" s="12">
        <v>1865828</v>
      </c>
      <c r="N508" s="35">
        <v>0.77</v>
      </c>
      <c r="O508" s="41" t="s">
        <v>1132</v>
      </c>
      <c r="P508" s="41" t="s">
        <v>25</v>
      </c>
      <c r="Q508" s="85">
        <v>4444937</v>
      </c>
      <c r="R508" s="85">
        <v>3554312</v>
      </c>
      <c r="S508" s="90">
        <v>0.79963158083005448</v>
      </c>
    </row>
    <row r="509" spans="1:19" x14ac:dyDescent="0.2">
      <c r="A509" s="1"/>
      <c r="B509" s="58" t="s">
        <v>54</v>
      </c>
      <c r="C509" s="9" t="s">
        <v>59</v>
      </c>
      <c r="D509" s="58" t="s">
        <v>352</v>
      </c>
      <c r="E509" s="32" t="s">
        <v>1118</v>
      </c>
      <c r="F509" s="58" t="s">
        <v>353</v>
      </c>
      <c r="G509" s="61">
        <v>0</v>
      </c>
      <c r="H509" s="61">
        <v>1</v>
      </c>
      <c r="I509" s="61">
        <v>0</v>
      </c>
      <c r="J509" s="61">
        <v>1</v>
      </c>
      <c r="K509" s="61">
        <v>0</v>
      </c>
      <c r="L509" s="53">
        <v>44355</v>
      </c>
      <c r="M509" s="6">
        <v>44356</v>
      </c>
      <c r="N509" s="16">
        <v>0.56000000000000005</v>
      </c>
      <c r="O509" s="41" t="s">
        <v>209</v>
      </c>
      <c r="P509" s="33" t="s">
        <v>25</v>
      </c>
      <c r="Q509" s="84">
        <v>6600000</v>
      </c>
      <c r="R509" s="84">
        <v>2126520</v>
      </c>
      <c r="S509" s="90">
        <v>0.32219999999999999</v>
      </c>
    </row>
    <row r="510" spans="1:19" x14ac:dyDescent="0.2">
      <c r="A510" s="1"/>
      <c r="B510" s="60" t="s">
        <v>75</v>
      </c>
      <c r="C510" s="21" t="s">
        <v>77</v>
      </c>
      <c r="D510" s="60" t="s">
        <v>369</v>
      </c>
      <c r="E510" s="32" t="s">
        <v>1119</v>
      </c>
      <c r="F510" s="60" t="s">
        <v>372</v>
      </c>
      <c r="G510" s="61">
        <v>0</v>
      </c>
      <c r="H510" s="61">
        <v>1</v>
      </c>
      <c r="I510" s="61">
        <v>0</v>
      </c>
      <c r="J510" s="61">
        <v>0</v>
      </c>
      <c r="K510" s="61">
        <v>0</v>
      </c>
      <c r="L510" s="53">
        <v>3100</v>
      </c>
      <c r="M510" s="10" t="s">
        <v>9</v>
      </c>
      <c r="N510" s="40">
        <v>0.33</v>
      </c>
      <c r="O510" s="41" t="s">
        <v>1132</v>
      </c>
      <c r="P510" s="34" t="s">
        <v>25</v>
      </c>
      <c r="Q510" s="82">
        <v>8535906</v>
      </c>
      <c r="R510" s="82">
        <v>4311824</v>
      </c>
      <c r="S510" s="90">
        <v>0.50513958330843844</v>
      </c>
    </row>
    <row r="511" spans="1:19" x14ac:dyDescent="0.2">
      <c r="A511" s="1"/>
      <c r="B511" s="60" t="s">
        <v>171</v>
      </c>
      <c r="C511" s="8" t="s">
        <v>176</v>
      </c>
      <c r="D511" s="60" t="s">
        <v>845</v>
      </c>
      <c r="E511" s="62" t="s">
        <v>983</v>
      </c>
      <c r="F511" s="60" t="s">
        <v>872</v>
      </c>
      <c r="G511" s="61">
        <v>0</v>
      </c>
      <c r="H511" s="61">
        <v>1</v>
      </c>
      <c r="I511" s="61">
        <v>0</v>
      </c>
      <c r="J511" s="61">
        <v>0</v>
      </c>
      <c r="K511" s="61">
        <v>0</v>
      </c>
      <c r="L511" s="53">
        <v>3714.04</v>
      </c>
      <c r="M511" s="10" t="s">
        <v>9</v>
      </c>
      <c r="N511" s="20" t="s">
        <v>9</v>
      </c>
      <c r="O511" s="50" t="s">
        <v>10</v>
      </c>
      <c r="P511" s="34" t="s">
        <v>25</v>
      </c>
      <c r="Q511" s="82">
        <v>7726655</v>
      </c>
      <c r="R511" s="82">
        <v>1074716.33</v>
      </c>
      <c r="S511" s="90">
        <v>0.13909205600612426</v>
      </c>
    </row>
    <row r="512" spans="1:19" x14ac:dyDescent="0.2">
      <c r="A512" s="1"/>
      <c r="B512" s="65" t="s">
        <v>98</v>
      </c>
      <c r="C512" s="4" t="s">
        <v>99</v>
      </c>
      <c r="D512" s="58" t="s">
        <v>455</v>
      </c>
      <c r="E512" s="32" t="s">
        <v>118</v>
      </c>
      <c r="F512" s="58" t="s">
        <v>467</v>
      </c>
      <c r="G512" s="61">
        <v>0</v>
      </c>
      <c r="H512" s="61">
        <v>0</v>
      </c>
      <c r="I512" s="61">
        <v>0</v>
      </c>
      <c r="J512" s="61">
        <v>1</v>
      </c>
      <c r="K512" s="61">
        <v>0</v>
      </c>
      <c r="L512" s="53">
        <v>1933</v>
      </c>
      <c r="M512" s="6">
        <v>7123</v>
      </c>
      <c r="N512" s="16">
        <v>0.13</v>
      </c>
      <c r="O512" s="41" t="s">
        <v>10</v>
      </c>
      <c r="P512" s="33" t="s">
        <v>11</v>
      </c>
      <c r="Q512" s="80">
        <v>250000</v>
      </c>
      <c r="R512" s="80">
        <v>100000</v>
      </c>
      <c r="S512" s="90">
        <v>0.4</v>
      </c>
    </row>
    <row r="513" spans="1:19" x14ac:dyDescent="0.2">
      <c r="A513" s="1"/>
      <c r="B513" s="66" t="s">
        <v>98</v>
      </c>
      <c r="C513" s="13" t="s">
        <v>99</v>
      </c>
      <c r="D513" s="59" t="s">
        <v>455</v>
      </c>
      <c r="E513" s="32" t="s">
        <v>1120</v>
      </c>
      <c r="F513" s="59" t="s">
        <v>483</v>
      </c>
      <c r="G513" s="61">
        <v>0</v>
      </c>
      <c r="H513" s="61">
        <v>0</v>
      </c>
      <c r="I513" s="61">
        <v>0</v>
      </c>
      <c r="J513" s="61">
        <v>1</v>
      </c>
      <c r="K513" s="61">
        <v>0</v>
      </c>
      <c r="L513" s="53">
        <v>1437</v>
      </c>
      <c r="M513" s="14">
        <v>5657</v>
      </c>
      <c r="N513" s="24">
        <v>0.06</v>
      </c>
      <c r="O513" s="50" t="s">
        <v>10</v>
      </c>
      <c r="P513" s="33" t="s">
        <v>11</v>
      </c>
      <c r="Q513" s="81">
        <v>83333</v>
      </c>
      <c r="R513" s="81">
        <v>33333.199999999997</v>
      </c>
      <c r="S513" s="90">
        <v>0.39999999999999997</v>
      </c>
    </row>
    <row r="514" spans="1:19" x14ac:dyDescent="0.2">
      <c r="A514" s="1"/>
      <c r="B514" s="65" t="s">
        <v>98</v>
      </c>
      <c r="C514" s="4" t="s">
        <v>99</v>
      </c>
      <c r="D514" s="58" t="s">
        <v>455</v>
      </c>
      <c r="E514" s="32" t="s">
        <v>1120</v>
      </c>
      <c r="F514" s="58" t="s">
        <v>461</v>
      </c>
      <c r="G514" s="61">
        <v>0</v>
      </c>
      <c r="H514" s="61">
        <v>0</v>
      </c>
      <c r="I514" s="61">
        <v>0</v>
      </c>
      <c r="J514" s="61">
        <v>1</v>
      </c>
      <c r="K514" s="61">
        <v>0</v>
      </c>
      <c r="L514" s="53">
        <v>3521</v>
      </c>
      <c r="M514" s="6">
        <v>80837</v>
      </c>
      <c r="N514" s="16">
        <v>0.15</v>
      </c>
      <c r="O514" s="41" t="s">
        <v>10</v>
      </c>
      <c r="P514" s="33" t="s">
        <v>25</v>
      </c>
      <c r="Q514" s="80">
        <v>270115</v>
      </c>
      <c r="R514" s="80">
        <v>162069</v>
      </c>
      <c r="S514" s="90">
        <v>0.6</v>
      </c>
    </row>
    <row r="515" spans="1:19" x14ac:dyDescent="0.2">
      <c r="A515" s="1"/>
      <c r="B515" s="65" t="s">
        <v>98</v>
      </c>
      <c r="C515" s="4" t="s">
        <v>99</v>
      </c>
      <c r="D515" s="58" t="s">
        <v>455</v>
      </c>
      <c r="E515" s="32" t="s">
        <v>1012</v>
      </c>
      <c r="F515" s="58" t="s">
        <v>472</v>
      </c>
      <c r="G515" s="61">
        <v>0</v>
      </c>
      <c r="H515" s="61">
        <v>1</v>
      </c>
      <c r="I515" s="61">
        <v>0</v>
      </c>
      <c r="J515" s="61">
        <v>1</v>
      </c>
      <c r="K515" s="61">
        <v>0</v>
      </c>
      <c r="L515" s="53">
        <v>1245</v>
      </c>
      <c r="M515" s="6">
        <v>92927</v>
      </c>
      <c r="N515" s="16">
        <v>0.17</v>
      </c>
      <c r="O515" s="41" t="s">
        <v>10</v>
      </c>
      <c r="P515" s="33" t="s">
        <v>11</v>
      </c>
      <c r="Q515" s="80">
        <v>291667</v>
      </c>
      <c r="R515" s="80">
        <v>116666.8</v>
      </c>
      <c r="S515" s="90">
        <v>0.4</v>
      </c>
    </row>
    <row r="516" spans="1:19" x14ac:dyDescent="0.2">
      <c r="A516" s="1"/>
      <c r="B516" s="60" t="s">
        <v>205</v>
      </c>
      <c r="C516" s="8" t="s">
        <v>686</v>
      </c>
      <c r="D516" s="60" t="s">
        <v>687</v>
      </c>
      <c r="E516" s="32" t="s">
        <v>933</v>
      </c>
      <c r="F516" s="60" t="s">
        <v>712</v>
      </c>
      <c r="G516" s="61">
        <v>1</v>
      </c>
      <c r="H516" s="61">
        <v>0</v>
      </c>
      <c r="I516" s="61">
        <v>0</v>
      </c>
      <c r="J516" s="61">
        <v>1</v>
      </c>
      <c r="K516" s="61">
        <v>0</v>
      </c>
      <c r="L516" s="53">
        <v>3992</v>
      </c>
      <c r="M516" s="10">
        <v>33091</v>
      </c>
      <c r="N516" s="20">
        <v>0.1</v>
      </c>
      <c r="O516" s="41" t="s">
        <v>1132</v>
      </c>
      <c r="P516" s="33" t="s">
        <v>11</v>
      </c>
      <c r="Q516" s="82">
        <v>133333</v>
      </c>
      <c r="R516" s="82">
        <v>106666</v>
      </c>
      <c r="S516" s="90">
        <v>0.79999699999249996</v>
      </c>
    </row>
    <row r="517" spans="1:19" x14ac:dyDescent="0.2">
      <c r="A517" s="1"/>
      <c r="B517" s="65" t="s">
        <v>98</v>
      </c>
      <c r="C517" s="4" t="s">
        <v>99</v>
      </c>
      <c r="D517" s="58" t="s">
        <v>455</v>
      </c>
      <c r="E517" s="32" t="s">
        <v>1121</v>
      </c>
      <c r="F517" s="58" t="s">
        <v>466</v>
      </c>
      <c r="G517" s="61">
        <v>0</v>
      </c>
      <c r="H517" s="61">
        <v>0</v>
      </c>
      <c r="I517" s="61">
        <v>0</v>
      </c>
      <c r="J517" s="61">
        <v>1</v>
      </c>
      <c r="K517" s="61">
        <v>0</v>
      </c>
      <c r="L517" s="53">
        <v>370</v>
      </c>
      <c r="M517" s="6">
        <v>20162</v>
      </c>
      <c r="N517" s="16">
        <v>0.16</v>
      </c>
      <c r="O517" s="41" t="s">
        <v>10</v>
      </c>
      <c r="P517" s="33" t="s">
        <v>11</v>
      </c>
      <c r="Q517" s="80">
        <v>166667</v>
      </c>
      <c r="R517" s="80">
        <v>66666.8</v>
      </c>
      <c r="S517" s="90">
        <v>0.4</v>
      </c>
    </row>
    <row r="518" spans="1:19" x14ac:dyDescent="0.2">
      <c r="A518" s="1"/>
      <c r="B518" s="60" t="s">
        <v>205</v>
      </c>
      <c r="C518" s="8" t="s">
        <v>747</v>
      </c>
      <c r="D518" s="60" t="s">
        <v>748</v>
      </c>
      <c r="E518" s="31" t="s">
        <v>9</v>
      </c>
      <c r="F518" s="60" t="s">
        <v>758</v>
      </c>
      <c r="G518" s="61">
        <v>0</v>
      </c>
      <c r="H518" s="61">
        <v>1</v>
      </c>
      <c r="I518" s="61">
        <v>0</v>
      </c>
      <c r="J518" s="61">
        <v>0</v>
      </c>
      <c r="K518" s="61">
        <v>0</v>
      </c>
      <c r="L518" s="53">
        <v>6231</v>
      </c>
      <c r="M518" s="10">
        <v>193161</v>
      </c>
      <c r="N518" s="20">
        <v>0.13</v>
      </c>
      <c r="O518" s="41" t="s">
        <v>1132</v>
      </c>
      <c r="P518" s="34" t="s">
        <v>454</v>
      </c>
      <c r="Q518" s="82">
        <v>337000</v>
      </c>
      <c r="R518" s="82">
        <v>269600</v>
      </c>
      <c r="S518" s="90">
        <v>0.8</v>
      </c>
    </row>
    <row r="519" spans="1:19" x14ac:dyDescent="0.2">
      <c r="A519" s="1"/>
      <c r="B519" s="60" t="s">
        <v>205</v>
      </c>
      <c r="C519" s="8" t="s">
        <v>747</v>
      </c>
      <c r="D519" s="60" t="s">
        <v>748</v>
      </c>
      <c r="E519" s="32" t="s">
        <v>923</v>
      </c>
      <c r="F519" s="60" t="s">
        <v>752</v>
      </c>
      <c r="G519" s="61">
        <v>0</v>
      </c>
      <c r="H519" s="61">
        <v>1</v>
      </c>
      <c r="I519" s="61">
        <v>0</v>
      </c>
      <c r="J519" s="61">
        <v>0</v>
      </c>
      <c r="K519" s="61">
        <v>0</v>
      </c>
      <c r="L519" s="53">
        <v>801</v>
      </c>
      <c r="M519" s="10">
        <v>114543</v>
      </c>
      <c r="N519" s="20">
        <v>0.63270000000000004</v>
      </c>
      <c r="O519" s="41" t="s">
        <v>1132</v>
      </c>
      <c r="P519" s="34" t="s">
        <v>454</v>
      </c>
      <c r="Q519" s="82">
        <v>542500</v>
      </c>
      <c r="R519" s="82">
        <v>434000</v>
      </c>
      <c r="S519" s="90">
        <v>0.8</v>
      </c>
    </row>
    <row r="520" spans="1:19" x14ac:dyDescent="0.2">
      <c r="A520" s="1"/>
      <c r="B520" s="65" t="s">
        <v>146</v>
      </c>
      <c r="C520" s="9" t="s">
        <v>155</v>
      </c>
      <c r="D520" s="58" t="s">
        <v>631</v>
      </c>
      <c r="E520" s="32" t="s">
        <v>448</v>
      </c>
      <c r="F520" s="58" t="s">
        <v>636</v>
      </c>
      <c r="G520" s="61">
        <v>0</v>
      </c>
      <c r="H520" s="61">
        <v>0</v>
      </c>
      <c r="I520" s="61">
        <v>1</v>
      </c>
      <c r="J520" s="61">
        <v>0</v>
      </c>
      <c r="K520" s="61">
        <v>0</v>
      </c>
      <c r="L520" s="53" t="s">
        <v>9</v>
      </c>
      <c r="M520" s="6">
        <v>210000</v>
      </c>
      <c r="N520" s="20" t="s">
        <v>9</v>
      </c>
      <c r="O520" s="50" t="s">
        <v>10</v>
      </c>
      <c r="P520" s="33" t="s">
        <v>25</v>
      </c>
      <c r="Q520" s="85">
        <v>350000</v>
      </c>
      <c r="R520" s="85">
        <v>210000</v>
      </c>
      <c r="S520" s="90">
        <v>0.6</v>
      </c>
    </row>
    <row r="521" spans="1:19" x14ac:dyDescent="0.2">
      <c r="A521" s="1"/>
      <c r="B521" s="65" t="s">
        <v>146</v>
      </c>
      <c r="C521" s="9" t="s">
        <v>155</v>
      </c>
      <c r="D521" s="58" t="s">
        <v>631</v>
      </c>
      <c r="E521" s="32" t="s">
        <v>448</v>
      </c>
      <c r="F521" s="58" t="s">
        <v>632</v>
      </c>
      <c r="G521" s="61">
        <v>0</v>
      </c>
      <c r="H521" s="61">
        <v>0</v>
      </c>
      <c r="I521" s="61">
        <v>0</v>
      </c>
      <c r="J521" s="61">
        <v>1</v>
      </c>
      <c r="K521" s="61">
        <v>0</v>
      </c>
      <c r="L521" s="53">
        <v>7926</v>
      </c>
      <c r="M521" s="6">
        <v>65000</v>
      </c>
      <c r="N521" s="36">
        <v>0.1</v>
      </c>
      <c r="O521" s="50" t="s">
        <v>10</v>
      </c>
      <c r="P521" s="33" t="s">
        <v>25</v>
      </c>
      <c r="Q521" s="85">
        <v>1235000</v>
      </c>
      <c r="R521" s="85">
        <v>741000</v>
      </c>
      <c r="S521" s="90">
        <v>0.6</v>
      </c>
    </row>
    <row r="522" spans="1:19" x14ac:dyDescent="0.2">
      <c r="A522" s="1"/>
      <c r="B522" s="60" t="s">
        <v>192</v>
      </c>
      <c r="C522" s="8" t="s">
        <v>193</v>
      </c>
      <c r="D522" s="60" t="s">
        <v>905</v>
      </c>
      <c r="E522" s="31" t="s">
        <v>9</v>
      </c>
      <c r="F522" s="60" t="s">
        <v>906</v>
      </c>
      <c r="G522" s="61">
        <v>0</v>
      </c>
      <c r="H522" s="61">
        <v>0</v>
      </c>
      <c r="I522" s="61">
        <v>0</v>
      </c>
      <c r="J522" s="61">
        <v>0</v>
      </c>
      <c r="K522" s="61">
        <v>1</v>
      </c>
      <c r="L522" s="53" t="s">
        <v>9</v>
      </c>
      <c r="M522" s="10" t="s">
        <v>9</v>
      </c>
      <c r="N522" s="20">
        <v>0.35</v>
      </c>
      <c r="O522" s="41" t="s">
        <v>1132</v>
      </c>
      <c r="P522" s="7" t="s">
        <v>25</v>
      </c>
      <c r="Q522" s="82">
        <v>7006974.9199999999</v>
      </c>
      <c r="R522" s="82">
        <v>3155941.5</v>
      </c>
      <c r="S522" s="90">
        <v>0.45039999943370712</v>
      </c>
    </row>
    <row r="523" spans="1:19" x14ac:dyDescent="0.2">
      <c r="A523" s="1"/>
      <c r="B523" s="60" t="s">
        <v>171</v>
      </c>
      <c r="C523" s="8" t="s">
        <v>173</v>
      </c>
      <c r="D523" s="60" t="s">
        <v>813</v>
      </c>
      <c r="E523" s="31" t="s">
        <v>9</v>
      </c>
      <c r="F523" s="60" t="s">
        <v>873</v>
      </c>
      <c r="G523" s="61">
        <v>0</v>
      </c>
      <c r="H523" s="61">
        <v>0</v>
      </c>
      <c r="I523" s="61">
        <v>0</v>
      </c>
      <c r="J523" s="61">
        <v>0</v>
      </c>
      <c r="K523" s="61">
        <v>1</v>
      </c>
      <c r="L523" s="53">
        <v>2970</v>
      </c>
      <c r="M523" s="10" t="s">
        <v>9</v>
      </c>
      <c r="N523" s="20" t="s">
        <v>9</v>
      </c>
      <c r="O523" s="41" t="s">
        <v>1132</v>
      </c>
      <c r="P523" s="33" t="s">
        <v>11</v>
      </c>
      <c r="Q523" s="82">
        <v>404500</v>
      </c>
      <c r="R523" s="82">
        <v>190115</v>
      </c>
      <c r="S523" s="90">
        <v>0.47</v>
      </c>
    </row>
    <row r="524" spans="1:19" x14ac:dyDescent="0.2">
      <c r="A524" s="1"/>
      <c r="B524" s="60" t="s">
        <v>205</v>
      </c>
      <c r="C524" s="8" t="s">
        <v>789</v>
      </c>
      <c r="D524" s="60" t="s">
        <v>790</v>
      </c>
      <c r="E524" s="32" t="s">
        <v>1122</v>
      </c>
      <c r="F524" s="60" t="s">
        <v>792</v>
      </c>
      <c r="G524" s="61">
        <v>0</v>
      </c>
      <c r="H524" s="61">
        <v>1</v>
      </c>
      <c r="I524" s="61">
        <v>0</v>
      </c>
      <c r="J524" s="61">
        <v>0</v>
      </c>
      <c r="K524" s="61">
        <v>0</v>
      </c>
      <c r="L524" s="53">
        <v>2832</v>
      </c>
      <c r="M524" s="10">
        <v>63423</v>
      </c>
      <c r="N524" s="20">
        <v>0.36</v>
      </c>
      <c r="O524" s="50" t="s">
        <v>10</v>
      </c>
      <c r="P524" s="34" t="s">
        <v>454</v>
      </c>
      <c r="Q524" s="82">
        <v>938333</v>
      </c>
      <c r="R524" s="82">
        <v>750666</v>
      </c>
      <c r="S524" s="90">
        <v>0.79999957371210428</v>
      </c>
    </row>
    <row r="525" spans="1:19" x14ac:dyDescent="0.2">
      <c r="A525" s="1"/>
      <c r="B525" s="65" t="s">
        <v>146</v>
      </c>
      <c r="C525" s="8" t="s">
        <v>154</v>
      </c>
      <c r="D525" s="60" t="s">
        <v>616</v>
      </c>
      <c r="E525" s="32" t="s">
        <v>448</v>
      </c>
      <c r="F525" s="60" t="s">
        <v>617</v>
      </c>
      <c r="G525" s="61">
        <v>1</v>
      </c>
      <c r="H525" s="61">
        <v>1</v>
      </c>
      <c r="I525" s="61">
        <v>0</v>
      </c>
      <c r="J525" s="61">
        <v>0</v>
      </c>
      <c r="K525" s="61">
        <v>0</v>
      </c>
      <c r="L525" s="53" t="s">
        <v>9</v>
      </c>
      <c r="M525" s="10" t="s">
        <v>9</v>
      </c>
      <c r="N525" s="40" t="s">
        <v>9</v>
      </c>
      <c r="O525" s="41" t="s">
        <v>225</v>
      </c>
      <c r="P525" s="34" t="s">
        <v>25</v>
      </c>
      <c r="Q525" s="82">
        <v>1429875</v>
      </c>
      <c r="R525" s="82">
        <v>1143900</v>
      </c>
      <c r="S525" s="90">
        <v>0.8</v>
      </c>
    </row>
    <row r="526" spans="1:19" x14ac:dyDescent="0.2">
      <c r="A526" s="1"/>
      <c r="B526" s="60" t="s">
        <v>192</v>
      </c>
      <c r="C526" s="8" t="s">
        <v>194</v>
      </c>
      <c r="D526" s="60" t="s">
        <v>901</v>
      </c>
      <c r="E526" s="31" t="s">
        <v>9</v>
      </c>
      <c r="F526" s="60" t="s">
        <v>904</v>
      </c>
      <c r="G526" s="61">
        <v>0</v>
      </c>
      <c r="H526" s="61">
        <v>1</v>
      </c>
      <c r="I526" s="61">
        <v>0</v>
      </c>
      <c r="J526" s="61">
        <v>0</v>
      </c>
      <c r="K526" s="61">
        <v>0</v>
      </c>
      <c r="L526" s="53" t="s">
        <v>9</v>
      </c>
      <c r="M526" s="10" t="s">
        <v>9</v>
      </c>
      <c r="N526" s="20" t="s">
        <v>9</v>
      </c>
      <c r="O526" s="41" t="s">
        <v>1132</v>
      </c>
      <c r="P526" s="33" t="s">
        <v>11</v>
      </c>
      <c r="Q526" s="82">
        <v>320000</v>
      </c>
      <c r="R526" s="82">
        <v>192000</v>
      </c>
      <c r="S526" s="90">
        <v>0.6</v>
      </c>
    </row>
    <row r="527" spans="1:19" x14ac:dyDescent="0.2">
      <c r="A527" s="1"/>
      <c r="B527" s="60" t="s">
        <v>192</v>
      </c>
      <c r="C527" s="8" t="s">
        <v>194</v>
      </c>
      <c r="D527" s="60" t="s">
        <v>901</v>
      </c>
      <c r="E527" s="32" t="s">
        <v>986</v>
      </c>
      <c r="F527" s="60" t="s">
        <v>903</v>
      </c>
      <c r="G527" s="61">
        <v>0</v>
      </c>
      <c r="H527" s="61">
        <v>1</v>
      </c>
      <c r="I527" s="61">
        <v>0</v>
      </c>
      <c r="J527" s="61">
        <v>0</v>
      </c>
      <c r="K527" s="61">
        <v>0</v>
      </c>
      <c r="L527" s="53" t="s">
        <v>9</v>
      </c>
      <c r="M527" s="10" t="s">
        <v>9</v>
      </c>
      <c r="N527" s="20" t="s">
        <v>9</v>
      </c>
      <c r="O527" s="41" t="s">
        <v>1132</v>
      </c>
      <c r="P527" s="33" t="s">
        <v>11</v>
      </c>
      <c r="Q527" s="82">
        <v>125000</v>
      </c>
      <c r="R527" s="82">
        <v>73862.5</v>
      </c>
      <c r="S527" s="90">
        <v>0.59089999999999998</v>
      </c>
    </row>
    <row r="528" spans="1:19" x14ac:dyDescent="0.2">
      <c r="A528" s="1"/>
      <c r="B528" s="60" t="s">
        <v>192</v>
      </c>
      <c r="C528" s="8" t="s">
        <v>194</v>
      </c>
      <c r="D528" s="60" t="s">
        <v>901</v>
      </c>
      <c r="E528" s="31" t="s">
        <v>9</v>
      </c>
      <c r="F528" s="60" t="s">
        <v>902</v>
      </c>
      <c r="G528" s="61">
        <v>0</v>
      </c>
      <c r="H528" s="61">
        <v>1</v>
      </c>
      <c r="I528" s="61">
        <v>0</v>
      </c>
      <c r="J528" s="61">
        <v>0</v>
      </c>
      <c r="K528" s="61">
        <v>0</v>
      </c>
      <c r="L528" s="53" t="s">
        <v>9</v>
      </c>
      <c r="M528" s="10" t="s">
        <v>9</v>
      </c>
      <c r="N528" s="20" t="s">
        <v>9</v>
      </c>
      <c r="O528" s="41" t="s">
        <v>1132</v>
      </c>
      <c r="P528" s="33" t="s">
        <v>11</v>
      </c>
      <c r="Q528" s="82">
        <v>250000</v>
      </c>
      <c r="R528" s="82">
        <v>150000</v>
      </c>
      <c r="S528" s="90">
        <v>0.6</v>
      </c>
    </row>
    <row r="529" spans="1:19" x14ac:dyDescent="0.2">
      <c r="A529" s="1"/>
      <c r="B529" s="66" t="s">
        <v>98</v>
      </c>
      <c r="C529" s="13" t="s">
        <v>109</v>
      </c>
      <c r="D529" s="59" t="s">
        <v>522</v>
      </c>
      <c r="E529" s="31" t="s">
        <v>9</v>
      </c>
      <c r="F529" s="59" t="s">
        <v>523</v>
      </c>
      <c r="G529" s="61">
        <v>0</v>
      </c>
      <c r="H529" s="61">
        <v>1</v>
      </c>
      <c r="I529" s="61">
        <v>0</v>
      </c>
      <c r="J529" s="61">
        <v>0</v>
      </c>
      <c r="K529" s="61">
        <v>0</v>
      </c>
      <c r="L529" s="53">
        <v>12184</v>
      </c>
      <c r="M529" s="14">
        <v>885232</v>
      </c>
      <c r="N529" s="24">
        <v>0.49380000000000002</v>
      </c>
      <c r="O529" s="41" t="s">
        <v>1132</v>
      </c>
      <c r="P529" s="7" t="s">
        <v>25</v>
      </c>
      <c r="Q529" s="81">
        <v>240000</v>
      </c>
      <c r="R529" s="81">
        <v>192000</v>
      </c>
      <c r="S529" s="90">
        <v>0.8</v>
      </c>
    </row>
    <row r="530" spans="1:19" x14ac:dyDescent="0.2">
      <c r="A530" s="1"/>
      <c r="B530" s="60" t="s">
        <v>171</v>
      </c>
      <c r="C530" s="8" t="s">
        <v>173</v>
      </c>
      <c r="D530" s="60" t="s">
        <v>813</v>
      </c>
      <c r="E530" s="31" t="s">
        <v>9</v>
      </c>
      <c r="F530" s="60" t="s">
        <v>874</v>
      </c>
      <c r="G530" s="61">
        <v>0</v>
      </c>
      <c r="H530" s="61">
        <v>1</v>
      </c>
      <c r="I530" s="61">
        <v>0</v>
      </c>
      <c r="J530" s="61">
        <v>0</v>
      </c>
      <c r="K530" s="61">
        <v>0</v>
      </c>
      <c r="L530" s="53">
        <v>3099</v>
      </c>
      <c r="M530" s="10" t="s">
        <v>9</v>
      </c>
      <c r="N530" s="20" t="s">
        <v>9</v>
      </c>
      <c r="O530" s="41" t="s">
        <v>1132</v>
      </c>
      <c r="P530" s="34" t="s">
        <v>25</v>
      </c>
      <c r="Q530" s="82">
        <v>217850</v>
      </c>
      <c r="R530" s="82">
        <v>130710</v>
      </c>
      <c r="S530" s="90">
        <v>0.6</v>
      </c>
    </row>
    <row r="531" spans="1:19" x14ac:dyDescent="0.2">
      <c r="A531" s="1"/>
      <c r="B531" s="60" t="s">
        <v>85</v>
      </c>
      <c r="C531" s="8" t="s">
        <v>86</v>
      </c>
      <c r="D531" s="60" t="s">
        <v>424</v>
      </c>
      <c r="E531" s="32" t="s">
        <v>961</v>
      </c>
      <c r="F531" s="60" t="s">
        <v>425</v>
      </c>
      <c r="G531" s="61">
        <v>0</v>
      </c>
      <c r="H531" s="61">
        <v>1</v>
      </c>
      <c r="I531" s="61">
        <v>0</v>
      </c>
      <c r="J531" s="61">
        <v>1</v>
      </c>
      <c r="K531" s="61">
        <v>0</v>
      </c>
      <c r="L531" s="53">
        <v>205</v>
      </c>
      <c r="M531" s="10" t="s">
        <v>9</v>
      </c>
      <c r="N531" s="20">
        <v>0.2</v>
      </c>
      <c r="O531" s="41" t="s">
        <v>1132</v>
      </c>
      <c r="P531" s="33" t="s">
        <v>11</v>
      </c>
      <c r="Q531" s="82">
        <v>125000</v>
      </c>
      <c r="R531" s="82">
        <v>70787.5</v>
      </c>
      <c r="S531" s="90">
        <v>0.56630000000000003</v>
      </c>
    </row>
    <row r="532" spans="1:19" x14ac:dyDescent="0.2">
      <c r="A532" s="1"/>
      <c r="B532" s="60" t="s">
        <v>28</v>
      </c>
      <c r="C532" s="4" t="s">
        <v>35</v>
      </c>
      <c r="D532" s="58" t="s">
        <v>258</v>
      </c>
      <c r="E532" s="31" t="s">
        <v>9</v>
      </c>
      <c r="F532" s="58" t="s">
        <v>260</v>
      </c>
      <c r="G532" s="61">
        <v>0</v>
      </c>
      <c r="H532" s="61">
        <v>1</v>
      </c>
      <c r="I532" s="61">
        <v>0</v>
      </c>
      <c r="J532" s="61">
        <v>0</v>
      </c>
      <c r="K532" s="61">
        <v>0</v>
      </c>
      <c r="L532" s="53">
        <v>4245.6000000000004</v>
      </c>
      <c r="M532" s="6">
        <v>34.299999999999997</v>
      </c>
      <c r="N532" s="16">
        <v>0.17</v>
      </c>
      <c r="O532" s="41" t="s">
        <v>13</v>
      </c>
      <c r="P532" s="33" t="s">
        <v>11</v>
      </c>
      <c r="Q532" s="80">
        <v>666666</v>
      </c>
      <c r="R532" s="80">
        <v>533333</v>
      </c>
      <c r="S532" s="90">
        <v>0.80000030000029998</v>
      </c>
    </row>
    <row r="533" spans="1:19" x14ac:dyDescent="0.2">
      <c r="A533" s="1"/>
      <c r="B533" s="60" t="s">
        <v>20</v>
      </c>
      <c r="C533" s="8" t="s">
        <v>21</v>
      </c>
      <c r="D533" s="60" t="s">
        <v>22</v>
      </c>
      <c r="E533" s="62" t="s">
        <v>448</v>
      </c>
      <c r="F533" s="60" t="s">
        <v>233</v>
      </c>
      <c r="G533" s="61">
        <v>0</v>
      </c>
      <c r="H533" s="61">
        <v>1</v>
      </c>
      <c r="I533" s="61">
        <v>0</v>
      </c>
      <c r="J533" s="61">
        <v>0</v>
      </c>
      <c r="K533" s="61">
        <v>0</v>
      </c>
      <c r="L533" s="53">
        <v>27592</v>
      </c>
      <c r="M533" s="10" t="s">
        <v>9</v>
      </c>
      <c r="N533" s="20" t="s">
        <v>9</v>
      </c>
      <c r="O533" s="34" t="s">
        <v>13</v>
      </c>
      <c r="P533" s="34" t="s">
        <v>25</v>
      </c>
      <c r="Q533" s="82">
        <v>3202250</v>
      </c>
      <c r="R533" s="82">
        <v>2758551</v>
      </c>
      <c r="S533" s="90">
        <v>0.86144148645483642</v>
      </c>
    </row>
    <row r="534" spans="1:19" x14ac:dyDescent="0.2">
      <c r="A534" s="1"/>
      <c r="B534" s="65" t="s">
        <v>146</v>
      </c>
      <c r="C534" s="8" t="s">
        <v>147</v>
      </c>
      <c r="D534" s="60" t="s">
        <v>625</v>
      </c>
      <c r="E534" s="32" t="s">
        <v>163</v>
      </c>
      <c r="F534" s="60" t="s">
        <v>627</v>
      </c>
      <c r="G534" s="61">
        <v>0</v>
      </c>
      <c r="H534" s="61">
        <v>1</v>
      </c>
      <c r="I534" s="61">
        <v>0</v>
      </c>
      <c r="J534" s="61">
        <v>0</v>
      </c>
      <c r="K534" s="61">
        <v>0</v>
      </c>
      <c r="L534" s="53">
        <v>4000</v>
      </c>
      <c r="M534" s="10">
        <v>100000</v>
      </c>
      <c r="N534" s="40">
        <v>0.2</v>
      </c>
      <c r="O534" s="41" t="s">
        <v>1132</v>
      </c>
      <c r="P534" s="34" t="s">
        <v>25</v>
      </c>
      <c r="Q534" s="82">
        <v>800000</v>
      </c>
      <c r="R534" s="82">
        <v>480000</v>
      </c>
      <c r="S534" s="90">
        <v>0.6</v>
      </c>
    </row>
    <row r="535" spans="1:19" x14ac:dyDescent="0.2">
      <c r="A535" s="1"/>
      <c r="B535" s="65" t="s">
        <v>146</v>
      </c>
      <c r="C535" s="9" t="s">
        <v>147</v>
      </c>
      <c r="D535" s="58" t="s">
        <v>625</v>
      </c>
      <c r="E535" s="32" t="s">
        <v>150</v>
      </c>
      <c r="F535" s="58" t="s">
        <v>628</v>
      </c>
      <c r="G535" s="61">
        <v>0</v>
      </c>
      <c r="H535" s="61">
        <v>1</v>
      </c>
      <c r="I535" s="61">
        <v>0</v>
      </c>
      <c r="J535" s="61">
        <v>0</v>
      </c>
      <c r="K535" s="61">
        <v>0</v>
      </c>
      <c r="L535" s="53">
        <v>6500</v>
      </c>
      <c r="M535" s="12">
        <v>50000</v>
      </c>
      <c r="N535" s="29">
        <v>0.1</v>
      </c>
      <c r="O535" s="41" t="s">
        <v>1132</v>
      </c>
      <c r="P535" s="41" t="s">
        <v>25</v>
      </c>
      <c r="Q535" s="84">
        <v>462000</v>
      </c>
      <c r="R535" s="85">
        <v>277200</v>
      </c>
      <c r="S535" s="90">
        <v>0.6</v>
      </c>
    </row>
    <row r="536" spans="1:19" x14ac:dyDescent="0.2">
      <c r="A536" s="1"/>
      <c r="B536" s="65" t="s">
        <v>146</v>
      </c>
      <c r="C536" s="9" t="s">
        <v>147</v>
      </c>
      <c r="D536" s="58" t="s">
        <v>625</v>
      </c>
      <c r="E536" s="32" t="s">
        <v>963</v>
      </c>
      <c r="F536" s="58" t="s">
        <v>629</v>
      </c>
      <c r="G536" s="61">
        <v>0</v>
      </c>
      <c r="H536" s="61">
        <v>1</v>
      </c>
      <c r="I536" s="61">
        <v>0</v>
      </c>
      <c r="J536" s="61">
        <v>0</v>
      </c>
      <c r="K536" s="61">
        <v>0</v>
      </c>
      <c r="L536" s="53">
        <v>6200</v>
      </c>
      <c r="M536" s="12">
        <v>80000</v>
      </c>
      <c r="N536" s="35">
        <v>0.18</v>
      </c>
      <c r="O536" s="41" t="s">
        <v>1132</v>
      </c>
      <c r="P536" s="41" t="s">
        <v>25</v>
      </c>
      <c r="Q536" s="84">
        <v>1150000</v>
      </c>
      <c r="R536" s="85">
        <v>690000</v>
      </c>
      <c r="S536" s="90">
        <v>0.6</v>
      </c>
    </row>
    <row r="537" spans="1:19" x14ac:dyDescent="0.2">
      <c r="A537" s="1"/>
      <c r="B537" s="65" t="s">
        <v>146</v>
      </c>
      <c r="C537" s="9" t="s">
        <v>147</v>
      </c>
      <c r="D537" s="58" t="s">
        <v>625</v>
      </c>
      <c r="E537" s="32" t="s">
        <v>169</v>
      </c>
      <c r="F537" s="58" t="s">
        <v>630</v>
      </c>
      <c r="G537" s="61">
        <v>0</v>
      </c>
      <c r="H537" s="61">
        <v>1</v>
      </c>
      <c r="I537" s="61">
        <v>0</v>
      </c>
      <c r="J537" s="61">
        <v>0</v>
      </c>
      <c r="K537" s="61">
        <v>0</v>
      </c>
      <c r="L537" s="53">
        <v>74000</v>
      </c>
      <c r="M537" s="12">
        <v>150000</v>
      </c>
      <c r="N537" s="35">
        <v>0.25</v>
      </c>
      <c r="O537" s="41" t="s">
        <v>1132</v>
      </c>
      <c r="P537" s="41" t="s">
        <v>25</v>
      </c>
      <c r="Q537" s="84">
        <v>1150000</v>
      </c>
      <c r="R537" s="85">
        <v>786329</v>
      </c>
      <c r="S537" s="90">
        <v>0.68376434782608697</v>
      </c>
    </row>
    <row r="538" spans="1:19" x14ac:dyDescent="0.2">
      <c r="A538" s="1"/>
      <c r="B538" s="60" t="s">
        <v>28</v>
      </c>
      <c r="C538" s="9" t="s">
        <v>42</v>
      </c>
      <c r="D538" s="58" t="s">
        <v>43</v>
      </c>
      <c r="E538" s="32" t="s">
        <v>1123</v>
      </c>
      <c r="F538" s="58" t="s">
        <v>285</v>
      </c>
      <c r="G538" s="61">
        <v>0</v>
      </c>
      <c r="H538" s="61">
        <v>1</v>
      </c>
      <c r="I538" s="61">
        <v>0</v>
      </c>
      <c r="J538" s="61">
        <v>1</v>
      </c>
      <c r="K538" s="61">
        <v>0</v>
      </c>
      <c r="L538" s="53">
        <v>3308</v>
      </c>
      <c r="M538" s="6">
        <v>146808</v>
      </c>
      <c r="N538" s="36">
        <v>0.3</v>
      </c>
      <c r="O538" s="41" t="s">
        <v>1132</v>
      </c>
      <c r="P538" s="33" t="s">
        <v>25</v>
      </c>
      <c r="Q538" s="85">
        <v>710000</v>
      </c>
      <c r="R538" s="85">
        <v>568000</v>
      </c>
      <c r="S538" s="90">
        <v>0.8</v>
      </c>
    </row>
    <row r="539" spans="1:19" x14ac:dyDescent="0.2">
      <c r="A539" s="1"/>
      <c r="B539" s="60" t="s">
        <v>28</v>
      </c>
      <c r="C539" s="21" t="s">
        <v>32</v>
      </c>
      <c r="D539" s="63" t="s">
        <v>275</v>
      </c>
      <c r="E539" s="32" t="s">
        <v>448</v>
      </c>
      <c r="F539" s="63" t="s">
        <v>278</v>
      </c>
      <c r="G539" s="61">
        <v>1</v>
      </c>
      <c r="H539" s="61">
        <v>1</v>
      </c>
      <c r="I539" s="61">
        <v>0</v>
      </c>
      <c r="J539" s="61">
        <v>1</v>
      </c>
      <c r="K539" s="61">
        <v>0</v>
      </c>
      <c r="L539" s="53">
        <v>86147</v>
      </c>
      <c r="M539" s="10" t="s">
        <v>9</v>
      </c>
      <c r="N539" s="40">
        <v>0.125</v>
      </c>
      <c r="O539" s="41" t="s">
        <v>1132</v>
      </c>
      <c r="P539" s="34" t="s">
        <v>25</v>
      </c>
      <c r="Q539" s="82">
        <v>3055000</v>
      </c>
      <c r="R539" s="82">
        <v>1317725</v>
      </c>
      <c r="S539" s="90">
        <v>0.43133387888707037</v>
      </c>
    </row>
    <row r="540" spans="1:19" x14ac:dyDescent="0.2">
      <c r="A540" s="1"/>
      <c r="B540" s="60" t="s">
        <v>205</v>
      </c>
      <c r="C540" s="8" t="s">
        <v>789</v>
      </c>
      <c r="D540" s="60" t="s">
        <v>790</v>
      </c>
      <c r="E540" s="32" t="s">
        <v>930</v>
      </c>
      <c r="F540" s="60" t="s">
        <v>791</v>
      </c>
      <c r="G540" s="61">
        <v>0</v>
      </c>
      <c r="H540" s="61">
        <v>0</v>
      </c>
      <c r="I540" s="61">
        <v>1</v>
      </c>
      <c r="J540" s="61">
        <v>0</v>
      </c>
      <c r="K540" s="61">
        <v>0</v>
      </c>
      <c r="L540" s="53">
        <v>1300</v>
      </c>
      <c r="M540" s="10">
        <v>6595057</v>
      </c>
      <c r="N540" s="20">
        <v>0.2</v>
      </c>
      <c r="O540" s="50" t="s">
        <v>10</v>
      </c>
      <c r="P540" s="33" t="s">
        <v>11</v>
      </c>
      <c r="Q540" s="82">
        <v>350000</v>
      </c>
      <c r="R540" s="82">
        <v>212823</v>
      </c>
      <c r="S540" s="90">
        <v>0.60806571428571432</v>
      </c>
    </row>
    <row r="541" spans="1:19" x14ac:dyDescent="0.2">
      <c r="A541" s="1"/>
      <c r="B541" s="65" t="s">
        <v>146</v>
      </c>
      <c r="C541" s="9" t="s">
        <v>156</v>
      </c>
      <c r="D541" s="58" t="s">
        <v>594</v>
      </c>
      <c r="E541" s="31" t="s">
        <v>9</v>
      </c>
      <c r="F541" s="58" t="s">
        <v>601</v>
      </c>
      <c r="G541" s="61">
        <v>0</v>
      </c>
      <c r="H541" s="61">
        <v>1</v>
      </c>
      <c r="I541" s="61">
        <v>0</v>
      </c>
      <c r="J541" s="61">
        <v>0</v>
      </c>
      <c r="K541" s="61">
        <v>0</v>
      </c>
      <c r="L541" s="53">
        <v>6768</v>
      </c>
      <c r="M541" s="12">
        <v>6091.2</v>
      </c>
      <c r="N541" s="22">
        <v>9.7000000000000003E-3</v>
      </c>
      <c r="O541" s="50" t="s">
        <v>10</v>
      </c>
      <c r="P541" s="41" t="s">
        <v>25</v>
      </c>
      <c r="Q541" s="85">
        <v>55018.42</v>
      </c>
      <c r="R541" s="85">
        <v>44014</v>
      </c>
      <c r="S541" s="90">
        <v>0.79998662266201026</v>
      </c>
    </row>
    <row r="542" spans="1:19" x14ac:dyDescent="0.2">
      <c r="A542" s="1"/>
      <c r="B542" s="65" t="s">
        <v>146</v>
      </c>
      <c r="C542" s="9" t="s">
        <v>156</v>
      </c>
      <c r="D542" s="58" t="s">
        <v>594</v>
      </c>
      <c r="E542" s="31" t="s">
        <v>9</v>
      </c>
      <c r="F542" s="58" t="s">
        <v>605</v>
      </c>
      <c r="G542" s="61">
        <v>0</v>
      </c>
      <c r="H542" s="61">
        <v>1</v>
      </c>
      <c r="I542" s="61">
        <v>0</v>
      </c>
      <c r="J542" s="61">
        <v>0</v>
      </c>
      <c r="K542" s="61">
        <v>0</v>
      </c>
      <c r="L542" s="53">
        <v>10722</v>
      </c>
      <c r="M542" s="12">
        <v>21444</v>
      </c>
      <c r="N542" s="22">
        <v>1.9800000000000002E-2</v>
      </c>
      <c r="O542" s="41" t="s">
        <v>1132</v>
      </c>
      <c r="P542" s="41" t="s">
        <v>25</v>
      </c>
      <c r="Q542" s="85">
        <v>148574.04</v>
      </c>
      <c r="R542" s="85">
        <v>118859</v>
      </c>
      <c r="S542" s="90">
        <v>0.799998438488985</v>
      </c>
    </row>
    <row r="543" spans="1:19" x14ac:dyDescent="0.2">
      <c r="A543" s="1"/>
      <c r="B543" s="60" t="s">
        <v>7</v>
      </c>
      <c r="C543" s="8" t="s">
        <v>8</v>
      </c>
      <c r="D543" s="60" t="s">
        <v>215</v>
      </c>
      <c r="E543" s="62" t="s">
        <v>12</v>
      </c>
      <c r="F543" s="60" t="s">
        <v>216</v>
      </c>
      <c r="G543" s="61">
        <v>0</v>
      </c>
      <c r="H543" s="61">
        <v>1</v>
      </c>
      <c r="I543" s="61">
        <v>0</v>
      </c>
      <c r="J543" s="61">
        <v>0</v>
      </c>
      <c r="K543" s="61">
        <v>0</v>
      </c>
      <c r="L543" s="53">
        <v>5000</v>
      </c>
      <c r="M543" s="10" t="s">
        <v>9</v>
      </c>
      <c r="N543" s="20">
        <v>0.39</v>
      </c>
      <c r="O543" s="41" t="s">
        <v>1132</v>
      </c>
      <c r="P543" s="33" t="s">
        <v>11</v>
      </c>
      <c r="Q543" s="82">
        <v>4500000</v>
      </c>
      <c r="R543" s="82">
        <v>2758551</v>
      </c>
      <c r="S543" s="90">
        <v>0.61301133333333335</v>
      </c>
    </row>
    <row r="544" spans="1:19" x14ac:dyDescent="0.2">
      <c r="A544" s="1"/>
      <c r="B544" s="60" t="s">
        <v>171</v>
      </c>
      <c r="C544" s="8" t="s">
        <v>178</v>
      </c>
      <c r="D544" s="60" t="s">
        <v>875</v>
      </c>
      <c r="E544" s="62" t="s">
        <v>448</v>
      </c>
      <c r="F544" s="60" t="s">
        <v>876</v>
      </c>
      <c r="G544" s="61">
        <v>0</v>
      </c>
      <c r="H544" s="61">
        <v>1</v>
      </c>
      <c r="I544" s="61">
        <v>0</v>
      </c>
      <c r="J544" s="61">
        <v>1</v>
      </c>
      <c r="K544" s="61">
        <v>0</v>
      </c>
      <c r="L544" s="53" t="s">
        <v>9</v>
      </c>
      <c r="M544" s="10" t="s">
        <v>9</v>
      </c>
      <c r="N544" s="20">
        <v>0.3</v>
      </c>
      <c r="O544" s="50" t="s">
        <v>10</v>
      </c>
      <c r="P544" s="34" t="s">
        <v>25</v>
      </c>
      <c r="Q544" s="82">
        <v>1866900</v>
      </c>
      <c r="R544" s="82">
        <v>883331.03</v>
      </c>
      <c r="S544" s="90">
        <v>0.47315390754727088</v>
      </c>
    </row>
    <row r="545" spans="1:19" x14ac:dyDescent="0.2">
      <c r="A545" s="1"/>
      <c r="B545" s="60" t="s">
        <v>171</v>
      </c>
      <c r="C545" s="8" t="s">
        <v>178</v>
      </c>
      <c r="D545" s="60" t="s">
        <v>875</v>
      </c>
      <c r="E545" s="62" t="s">
        <v>448</v>
      </c>
      <c r="F545" s="60" t="s">
        <v>877</v>
      </c>
      <c r="G545" s="61">
        <v>0</v>
      </c>
      <c r="H545" s="61">
        <v>1</v>
      </c>
      <c r="I545" s="61">
        <v>0</v>
      </c>
      <c r="J545" s="61">
        <v>1</v>
      </c>
      <c r="K545" s="61">
        <v>0</v>
      </c>
      <c r="L545" s="53" t="s">
        <v>9</v>
      </c>
      <c r="M545" s="10" t="s">
        <v>9</v>
      </c>
      <c r="N545" s="20">
        <v>0.3</v>
      </c>
      <c r="O545" s="50" t="s">
        <v>10</v>
      </c>
      <c r="P545" s="34" t="s">
        <v>454</v>
      </c>
      <c r="Q545" s="82">
        <v>1723100</v>
      </c>
      <c r="R545" s="82">
        <v>1324996.53</v>
      </c>
      <c r="S545" s="90">
        <v>0.76896090186292154</v>
      </c>
    </row>
    <row r="546" spans="1:19" x14ac:dyDescent="0.2">
      <c r="A546" s="1"/>
      <c r="B546" s="60" t="s">
        <v>28</v>
      </c>
      <c r="C546" s="8" t="s">
        <v>32</v>
      </c>
      <c r="D546" s="60" t="s">
        <v>275</v>
      </c>
      <c r="E546" s="32" t="s">
        <v>448</v>
      </c>
      <c r="F546" s="60" t="s">
        <v>276</v>
      </c>
      <c r="G546" s="61">
        <v>0</v>
      </c>
      <c r="H546" s="61">
        <v>0</v>
      </c>
      <c r="I546" s="61">
        <v>0</v>
      </c>
      <c r="J546" s="61">
        <v>1</v>
      </c>
      <c r="K546" s="61">
        <v>0</v>
      </c>
      <c r="L546" s="53">
        <v>72774</v>
      </c>
      <c r="M546" s="10" t="s">
        <v>9</v>
      </c>
      <c r="N546" s="40">
        <v>0.125</v>
      </c>
      <c r="O546" s="34" t="s">
        <v>13</v>
      </c>
      <c r="P546" s="34" t="s">
        <v>25</v>
      </c>
      <c r="Q546" s="82">
        <v>1250000</v>
      </c>
      <c r="R546" s="82">
        <v>750000</v>
      </c>
      <c r="S546" s="90">
        <v>0.6</v>
      </c>
    </row>
    <row r="547" spans="1:19" x14ac:dyDescent="0.2">
      <c r="A547" s="1"/>
      <c r="B547" s="60" t="s">
        <v>28</v>
      </c>
      <c r="C547" s="8" t="s">
        <v>30</v>
      </c>
      <c r="D547" s="60" t="s">
        <v>270</v>
      </c>
      <c r="E547" s="32" t="s">
        <v>31</v>
      </c>
      <c r="F547" s="60" t="s">
        <v>273</v>
      </c>
      <c r="G547" s="61">
        <v>0</v>
      </c>
      <c r="H547" s="61">
        <v>1</v>
      </c>
      <c r="I547" s="61">
        <v>0</v>
      </c>
      <c r="J547" s="61">
        <v>1</v>
      </c>
      <c r="K547" s="61">
        <v>0</v>
      </c>
      <c r="L547" s="53">
        <v>686</v>
      </c>
      <c r="M547" s="10">
        <v>61</v>
      </c>
      <c r="N547" s="40">
        <v>0.39</v>
      </c>
      <c r="O547" s="41" t="s">
        <v>1132</v>
      </c>
      <c r="P547" s="33" t="s">
        <v>11</v>
      </c>
      <c r="Q547" s="82">
        <v>2166000</v>
      </c>
      <c r="R547" s="82">
        <v>730000</v>
      </c>
      <c r="S547" s="90">
        <v>0.33702677746999077</v>
      </c>
    </row>
    <row r="548" spans="1:19" x14ac:dyDescent="0.2">
      <c r="A548" s="1"/>
      <c r="B548" s="60" t="s">
        <v>28</v>
      </c>
      <c r="C548" s="4" t="s">
        <v>34</v>
      </c>
      <c r="D548" s="58" t="s">
        <v>256</v>
      </c>
      <c r="E548" s="32" t="s">
        <v>1124</v>
      </c>
      <c r="F548" s="58" t="s">
        <v>257</v>
      </c>
      <c r="G548" s="61">
        <v>0</v>
      </c>
      <c r="H548" s="61">
        <v>1</v>
      </c>
      <c r="I548" s="61">
        <v>0</v>
      </c>
      <c r="J548" s="61">
        <v>0</v>
      </c>
      <c r="K548" s="61">
        <v>0</v>
      </c>
      <c r="L548" s="53">
        <v>7360</v>
      </c>
      <c r="M548" s="6">
        <v>3624</v>
      </c>
      <c r="N548" s="16">
        <v>0.36199999999999999</v>
      </c>
      <c r="O548" s="41" t="s">
        <v>1132</v>
      </c>
      <c r="P548" s="33" t="s">
        <v>25</v>
      </c>
      <c r="Q548" s="80">
        <v>6196680</v>
      </c>
      <c r="R548" s="80">
        <v>1239336</v>
      </c>
      <c r="S548" s="90">
        <v>0.2</v>
      </c>
    </row>
    <row r="549" spans="1:19" x14ac:dyDescent="0.2">
      <c r="A549" s="1"/>
      <c r="B549" s="60" t="s">
        <v>28</v>
      </c>
      <c r="C549" s="8" t="s">
        <v>30</v>
      </c>
      <c r="D549" s="60" t="s">
        <v>270</v>
      </c>
      <c r="E549" s="32" t="s">
        <v>31</v>
      </c>
      <c r="F549" s="60" t="s">
        <v>272</v>
      </c>
      <c r="G549" s="61">
        <v>0</v>
      </c>
      <c r="H549" s="61">
        <v>1</v>
      </c>
      <c r="I549" s="61">
        <v>0</v>
      </c>
      <c r="J549" s="61">
        <v>1</v>
      </c>
      <c r="K549" s="61">
        <v>0</v>
      </c>
      <c r="L549" s="53">
        <v>3200</v>
      </c>
      <c r="M549" s="10">
        <v>71.209999999999994</v>
      </c>
      <c r="N549" s="20">
        <v>0.32150000000000001</v>
      </c>
      <c r="O549" s="41" t="s">
        <v>1132</v>
      </c>
      <c r="P549" s="34" t="s">
        <v>25</v>
      </c>
      <c r="Q549" s="82">
        <v>3215383</v>
      </c>
      <c r="R549" s="82">
        <v>803000</v>
      </c>
      <c r="S549" s="90">
        <v>0.24973696757120381</v>
      </c>
    </row>
    <row r="550" spans="1:19" x14ac:dyDescent="0.2">
      <c r="A550" s="1"/>
      <c r="B550" s="60" t="s">
        <v>28</v>
      </c>
      <c r="C550" s="8" t="s">
        <v>30</v>
      </c>
      <c r="D550" s="60" t="s">
        <v>270</v>
      </c>
      <c r="E550" s="32" t="s">
        <v>37</v>
      </c>
      <c r="F550" s="60" t="s">
        <v>274</v>
      </c>
      <c r="G550" s="61">
        <v>0</v>
      </c>
      <c r="H550" s="61">
        <v>1</v>
      </c>
      <c r="I550" s="61">
        <v>0</v>
      </c>
      <c r="J550" s="61">
        <v>0</v>
      </c>
      <c r="K550" s="61">
        <v>0</v>
      </c>
      <c r="L550" s="53">
        <v>3146</v>
      </c>
      <c r="M550" s="10">
        <v>99.3</v>
      </c>
      <c r="N550" s="40">
        <v>0.66</v>
      </c>
      <c r="O550" s="41" t="s">
        <v>1132</v>
      </c>
      <c r="P550" s="34" t="s">
        <v>25</v>
      </c>
      <c r="Q550" s="82">
        <v>3019904</v>
      </c>
      <c r="R550" s="82">
        <v>876000</v>
      </c>
      <c r="S550" s="90">
        <v>0.29007544610689612</v>
      </c>
    </row>
    <row r="551" spans="1:19" x14ac:dyDescent="0.2">
      <c r="A551" s="1"/>
      <c r="B551" s="60" t="s">
        <v>205</v>
      </c>
      <c r="C551" s="8" t="s">
        <v>789</v>
      </c>
      <c r="D551" s="60" t="s">
        <v>790</v>
      </c>
      <c r="E551" s="32" t="s">
        <v>930</v>
      </c>
      <c r="F551" s="60" t="s">
        <v>793</v>
      </c>
      <c r="G551" s="61">
        <v>0</v>
      </c>
      <c r="H551" s="61">
        <v>1</v>
      </c>
      <c r="I551" s="61">
        <v>0</v>
      </c>
      <c r="J551" s="61">
        <v>0</v>
      </c>
      <c r="K551" s="61">
        <v>0</v>
      </c>
      <c r="L551" s="53">
        <v>3000</v>
      </c>
      <c r="M551" s="10" t="s">
        <v>9</v>
      </c>
      <c r="N551" s="20">
        <v>0.15</v>
      </c>
      <c r="O551" s="50" t="s">
        <v>10</v>
      </c>
      <c r="P551" s="33" t="s">
        <v>11</v>
      </c>
      <c r="Q551" s="82">
        <v>100008</v>
      </c>
      <c r="R551" s="82">
        <v>80006</v>
      </c>
      <c r="S551" s="90">
        <v>0.79999600031997442</v>
      </c>
    </row>
    <row r="552" spans="1:19" x14ac:dyDescent="0.2">
      <c r="A552" s="1"/>
      <c r="B552" s="60" t="s">
        <v>192</v>
      </c>
      <c r="C552" s="8" t="s">
        <v>195</v>
      </c>
      <c r="D552" s="60" t="s">
        <v>887</v>
      </c>
      <c r="E552" s="32" t="s">
        <v>448</v>
      </c>
      <c r="F552" s="60" t="s">
        <v>894</v>
      </c>
      <c r="G552" s="61">
        <v>0</v>
      </c>
      <c r="H552" s="61">
        <v>1</v>
      </c>
      <c r="I552" s="61">
        <v>1</v>
      </c>
      <c r="J552" s="61">
        <v>0</v>
      </c>
      <c r="K552" s="61">
        <v>0</v>
      </c>
      <c r="L552" s="53">
        <v>4079</v>
      </c>
      <c r="M552" s="10">
        <v>25000</v>
      </c>
      <c r="N552" s="20">
        <v>0.15620000000000001</v>
      </c>
      <c r="O552" s="41" t="s">
        <v>1132</v>
      </c>
      <c r="P552" s="33" t="s">
        <v>11</v>
      </c>
      <c r="Q552" s="82">
        <v>500000</v>
      </c>
      <c r="R552" s="82">
        <v>345000</v>
      </c>
      <c r="S552" s="90">
        <v>0.69</v>
      </c>
    </row>
    <row r="553" spans="1:19" x14ac:dyDescent="0.2">
      <c r="A553" s="1"/>
      <c r="B553" s="60" t="s">
        <v>171</v>
      </c>
      <c r="C553" s="8" t="s">
        <v>175</v>
      </c>
      <c r="D553" s="60" t="s">
        <v>878</v>
      </c>
      <c r="E553" s="62" t="s">
        <v>984</v>
      </c>
      <c r="F553" s="60" t="s">
        <v>879</v>
      </c>
      <c r="G553" s="61">
        <v>0</v>
      </c>
      <c r="H553" s="61">
        <v>1</v>
      </c>
      <c r="I553" s="61">
        <v>0</v>
      </c>
      <c r="J553" s="61">
        <v>0</v>
      </c>
      <c r="K553" s="61">
        <v>0</v>
      </c>
      <c r="L553" s="53">
        <v>120</v>
      </c>
      <c r="M553" s="10" t="s">
        <v>9</v>
      </c>
      <c r="N553" s="20">
        <v>0.3</v>
      </c>
      <c r="O553" s="50" t="s">
        <v>10</v>
      </c>
      <c r="P553" s="33" t="s">
        <v>11</v>
      </c>
      <c r="Q553" s="82">
        <v>759428.71</v>
      </c>
      <c r="R553" s="82">
        <v>303772</v>
      </c>
      <c r="S553" s="90">
        <v>0.40000067945811529</v>
      </c>
    </row>
    <row r="554" spans="1:19" x14ac:dyDescent="0.2">
      <c r="A554" s="1"/>
      <c r="B554" s="60" t="s">
        <v>171</v>
      </c>
      <c r="C554" s="8" t="s">
        <v>173</v>
      </c>
      <c r="D554" s="60" t="s">
        <v>813</v>
      </c>
      <c r="E554" s="31" t="s">
        <v>9</v>
      </c>
      <c r="F554" s="60" t="s">
        <v>880</v>
      </c>
      <c r="G554" s="61">
        <v>0</v>
      </c>
      <c r="H554" s="61">
        <v>1</v>
      </c>
      <c r="I554" s="61">
        <v>0</v>
      </c>
      <c r="J554" s="61">
        <v>0</v>
      </c>
      <c r="K554" s="61">
        <v>0</v>
      </c>
      <c r="L554" s="53">
        <v>8279</v>
      </c>
      <c r="M554" s="10" t="s">
        <v>9</v>
      </c>
      <c r="N554" s="20" t="s">
        <v>9</v>
      </c>
      <c r="O554" s="41" t="s">
        <v>1132</v>
      </c>
      <c r="P554" s="33" t="s">
        <v>11</v>
      </c>
      <c r="Q554" s="82">
        <v>928000</v>
      </c>
      <c r="R554" s="82">
        <v>556800</v>
      </c>
      <c r="S554" s="90">
        <v>0.6</v>
      </c>
    </row>
    <row r="555" spans="1:19" x14ac:dyDescent="0.2">
      <c r="A555" s="1"/>
      <c r="B555" s="60" t="s">
        <v>192</v>
      </c>
      <c r="C555" s="8" t="s">
        <v>195</v>
      </c>
      <c r="D555" s="60" t="s">
        <v>887</v>
      </c>
      <c r="E555" s="32" t="s">
        <v>987</v>
      </c>
      <c r="F555" s="60" t="s">
        <v>896</v>
      </c>
      <c r="G555" s="61">
        <v>0</v>
      </c>
      <c r="H555" s="61">
        <v>1</v>
      </c>
      <c r="I555" s="61">
        <v>0</v>
      </c>
      <c r="J555" s="61">
        <v>0</v>
      </c>
      <c r="K555" s="61">
        <v>0</v>
      </c>
      <c r="L555" s="53">
        <v>4000</v>
      </c>
      <c r="M555" s="10">
        <v>151690</v>
      </c>
      <c r="N555" s="20">
        <v>0.25</v>
      </c>
      <c r="O555" s="41" t="s">
        <v>1132</v>
      </c>
      <c r="P555" s="7" t="s">
        <v>25</v>
      </c>
      <c r="Q555" s="82">
        <v>830000</v>
      </c>
      <c r="R555" s="82">
        <v>564400</v>
      </c>
      <c r="S555" s="90">
        <v>0.68</v>
      </c>
    </row>
    <row r="556" spans="1:19" x14ac:dyDescent="0.2">
      <c r="A556" s="1"/>
      <c r="B556" s="60" t="s">
        <v>192</v>
      </c>
      <c r="C556" s="8" t="s">
        <v>195</v>
      </c>
      <c r="D556" s="60" t="s">
        <v>887</v>
      </c>
      <c r="E556" s="32" t="s">
        <v>200</v>
      </c>
      <c r="F556" s="60" t="s">
        <v>895</v>
      </c>
      <c r="G556" s="61">
        <v>0</v>
      </c>
      <c r="H556" s="61">
        <v>1</v>
      </c>
      <c r="I556" s="61">
        <v>0</v>
      </c>
      <c r="J556" s="61">
        <v>0</v>
      </c>
      <c r="K556" s="61">
        <v>0</v>
      </c>
      <c r="L556" s="53">
        <v>5000</v>
      </c>
      <c r="M556" s="10">
        <v>246790</v>
      </c>
      <c r="N556" s="20">
        <v>0.32600000000000001</v>
      </c>
      <c r="O556" s="41" t="s">
        <v>1132</v>
      </c>
      <c r="P556" s="7" t="s">
        <v>25</v>
      </c>
      <c r="Q556" s="82">
        <v>750000</v>
      </c>
      <c r="R556" s="82">
        <v>510000</v>
      </c>
      <c r="S556" s="90">
        <v>0.68</v>
      </c>
    </row>
    <row r="557" spans="1:19" x14ac:dyDescent="0.2">
      <c r="A557" s="1"/>
      <c r="B557" s="60" t="s">
        <v>28</v>
      </c>
      <c r="C557" s="8" t="s">
        <v>35</v>
      </c>
      <c r="D557" s="60" t="s">
        <v>258</v>
      </c>
      <c r="E557" s="31" t="s">
        <v>9</v>
      </c>
      <c r="F557" s="60" t="s">
        <v>269</v>
      </c>
      <c r="G557" s="61">
        <v>0</v>
      </c>
      <c r="H557" s="61">
        <v>0</v>
      </c>
      <c r="I557" s="61">
        <v>0</v>
      </c>
      <c r="J557" s="61">
        <v>1</v>
      </c>
      <c r="K557" s="61">
        <v>0</v>
      </c>
      <c r="L557" s="53" t="s">
        <v>1016</v>
      </c>
      <c r="M557" s="10" t="s">
        <v>9</v>
      </c>
      <c r="N557" s="20">
        <v>0.2</v>
      </c>
      <c r="O557" s="34" t="s">
        <v>13</v>
      </c>
      <c r="P557" s="34" t="s">
        <v>25</v>
      </c>
      <c r="Q557" s="82">
        <v>833333</v>
      </c>
      <c r="R557" s="82">
        <v>666667</v>
      </c>
      <c r="S557" s="90">
        <v>0.80000072000028799</v>
      </c>
    </row>
    <row r="558" spans="1:19" x14ac:dyDescent="0.2">
      <c r="A558" s="1"/>
      <c r="B558" s="65" t="s">
        <v>98</v>
      </c>
      <c r="C558" s="4" t="s">
        <v>108</v>
      </c>
      <c r="D558" s="58" t="s">
        <v>435</v>
      </c>
      <c r="E558" s="32" t="s">
        <v>441</v>
      </c>
      <c r="F558" s="58" t="s">
        <v>440</v>
      </c>
      <c r="G558" s="61">
        <v>0</v>
      </c>
      <c r="H558" s="61">
        <v>1</v>
      </c>
      <c r="I558" s="61">
        <v>0</v>
      </c>
      <c r="J558" s="61">
        <v>0</v>
      </c>
      <c r="K558" s="61">
        <v>0</v>
      </c>
      <c r="L558" s="53">
        <v>142</v>
      </c>
      <c r="M558" s="6">
        <v>5907</v>
      </c>
      <c r="N558" s="16">
        <v>0.32</v>
      </c>
      <c r="O558" s="41" t="s">
        <v>1132</v>
      </c>
      <c r="P558" s="33" t="s">
        <v>11</v>
      </c>
      <c r="Q558" s="80">
        <v>126835</v>
      </c>
      <c r="R558" s="80">
        <v>82443</v>
      </c>
      <c r="S558" s="90">
        <v>0.6500019710647692</v>
      </c>
    </row>
    <row r="559" spans="1:19" x14ac:dyDescent="0.2">
      <c r="A559" s="1"/>
      <c r="B559" s="60" t="s">
        <v>28</v>
      </c>
      <c r="C559" s="4" t="s">
        <v>35</v>
      </c>
      <c r="D559" s="58" t="s">
        <v>258</v>
      </c>
      <c r="E559" s="32" t="s">
        <v>1125</v>
      </c>
      <c r="F559" s="58" t="s">
        <v>259</v>
      </c>
      <c r="G559" s="61">
        <v>0</v>
      </c>
      <c r="H559" s="61">
        <v>1</v>
      </c>
      <c r="I559" s="61">
        <v>0</v>
      </c>
      <c r="J559" s="61">
        <v>0</v>
      </c>
      <c r="K559" s="61">
        <v>0</v>
      </c>
      <c r="L559" s="53">
        <v>4995</v>
      </c>
      <c r="M559" s="6">
        <v>97.03</v>
      </c>
      <c r="N559" s="16">
        <v>0.60650000000000004</v>
      </c>
      <c r="O559" s="41" t="s">
        <v>1132</v>
      </c>
      <c r="P559" s="33" t="s">
        <v>25</v>
      </c>
      <c r="Q559" s="80">
        <v>13332946.9</v>
      </c>
      <c r="R559" s="80">
        <v>8498892</v>
      </c>
      <c r="S559" s="90">
        <v>0.63743537447074061</v>
      </c>
    </row>
    <row r="560" spans="1:19" x14ac:dyDescent="0.2">
      <c r="A560" s="1"/>
      <c r="B560" s="66" t="s">
        <v>98</v>
      </c>
      <c r="C560" s="13" t="s">
        <v>101</v>
      </c>
      <c r="D560" s="59" t="s">
        <v>494</v>
      </c>
      <c r="E560" s="31" t="s">
        <v>9</v>
      </c>
      <c r="F560" s="59" t="s">
        <v>504</v>
      </c>
      <c r="G560" s="61">
        <v>0</v>
      </c>
      <c r="H560" s="61">
        <v>1</v>
      </c>
      <c r="I560" s="61">
        <v>0</v>
      </c>
      <c r="J560" s="61">
        <v>0</v>
      </c>
      <c r="K560" s="61">
        <v>0</v>
      </c>
      <c r="L560" s="53">
        <v>16000</v>
      </c>
      <c r="M560" s="14">
        <v>389582</v>
      </c>
      <c r="N560" s="24">
        <v>0.2</v>
      </c>
      <c r="O560" s="41" t="s">
        <v>1132</v>
      </c>
      <c r="P560" s="33" t="s">
        <v>11</v>
      </c>
      <c r="Q560" s="81">
        <v>204000</v>
      </c>
      <c r="R560" s="81">
        <v>142800</v>
      </c>
      <c r="S560" s="90">
        <v>0.7</v>
      </c>
    </row>
    <row r="561" spans="1:19" x14ac:dyDescent="0.2">
      <c r="A561" s="1"/>
      <c r="B561" s="60" t="s">
        <v>171</v>
      </c>
      <c r="C561" s="8" t="s">
        <v>173</v>
      </c>
      <c r="D561" s="60" t="s">
        <v>813</v>
      </c>
      <c r="E561" s="31" t="s">
        <v>9</v>
      </c>
      <c r="F561" s="60" t="s">
        <v>881</v>
      </c>
      <c r="G561" s="61">
        <v>0</v>
      </c>
      <c r="H561" s="61">
        <v>1</v>
      </c>
      <c r="I561" s="61">
        <v>0</v>
      </c>
      <c r="J561" s="61">
        <v>0</v>
      </c>
      <c r="K561" s="61">
        <v>0</v>
      </c>
      <c r="L561" s="53">
        <v>4400</v>
      </c>
      <c r="M561" s="10" t="s">
        <v>9</v>
      </c>
      <c r="N561" s="20" t="s">
        <v>9</v>
      </c>
      <c r="O561" s="41" t="s">
        <v>1132</v>
      </c>
      <c r="P561" s="34" t="s">
        <v>25</v>
      </c>
      <c r="Q561" s="82">
        <v>216000</v>
      </c>
      <c r="R561" s="82">
        <v>129600</v>
      </c>
      <c r="S561" s="90">
        <v>0.6</v>
      </c>
    </row>
    <row r="562" spans="1:19" x14ac:dyDescent="0.2">
      <c r="A562" s="1"/>
      <c r="B562" s="65" t="s">
        <v>146</v>
      </c>
      <c r="C562" s="9" t="s">
        <v>156</v>
      </c>
      <c r="D562" s="58" t="s">
        <v>594</v>
      </c>
      <c r="E562" s="31" t="s">
        <v>9</v>
      </c>
      <c r="F562" s="58" t="s">
        <v>609</v>
      </c>
      <c r="G562" s="61">
        <v>0</v>
      </c>
      <c r="H562" s="61">
        <v>1</v>
      </c>
      <c r="I562" s="61">
        <v>0</v>
      </c>
      <c r="J562" s="61">
        <v>0</v>
      </c>
      <c r="K562" s="61">
        <v>0</v>
      </c>
      <c r="L562" s="53">
        <v>7128</v>
      </c>
      <c r="M562" s="12">
        <v>7840.8</v>
      </c>
      <c r="N562" s="28">
        <v>1.7000000000000001E-2</v>
      </c>
      <c r="O562" s="41" t="s">
        <v>1132</v>
      </c>
      <c r="P562" s="41" t="s">
        <v>25</v>
      </c>
      <c r="Q562" s="85">
        <v>26575.02</v>
      </c>
      <c r="R562" s="85">
        <v>21260</v>
      </c>
      <c r="S562" s="90">
        <v>0.79999939793083885</v>
      </c>
    </row>
    <row r="563" spans="1:19" x14ac:dyDescent="0.2">
      <c r="A563" s="1"/>
      <c r="B563" s="60" t="s">
        <v>133</v>
      </c>
      <c r="C563" s="4" t="s">
        <v>134</v>
      </c>
      <c r="D563" s="60" t="s">
        <v>566</v>
      </c>
      <c r="E563" s="32" t="s">
        <v>1126</v>
      </c>
      <c r="F563" s="60" t="s">
        <v>567</v>
      </c>
      <c r="G563" s="61">
        <v>0</v>
      </c>
      <c r="H563" s="61">
        <v>1</v>
      </c>
      <c r="I563" s="61">
        <v>0</v>
      </c>
      <c r="J563" s="61">
        <v>0</v>
      </c>
      <c r="K563" s="61">
        <v>0</v>
      </c>
      <c r="L563" s="53">
        <v>1061</v>
      </c>
      <c r="M563" s="10" t="s">
        <v>9</v>
      </c>
      <c r="N563" s="26">
        <v>0.2</v>
      </c>
      <c r="O563" s="41" t="s">
        <v>1132</v>
      </c>
      <c r="P563" s="31" t="s">
        <v>25</v>
      </c>
      <c r="Q563" s="89">
        <v>1808675.38</v>
      </c>
      <c r="R563" s="89">
        <v>1446940.3</v>
      </c>
      <c r="S563" s="90">
        <v>0.79999999778843678</v>
      </c>
    </row>
    <row r="564" spans="1:19" x14ac:dyDescent="0.2">
      <c r="A564" s="1"/>
      <c r="B564" s="60" t="s">
        <v>133</v>
      </c>
      <c r="C564" s="4" t="s">
        <v>134</v>
      </c>
      <c r="D564" s="58" t="s">
        <v>566</v>
      </c>
      <c r="E564" s="32" t="s">
        <v>939</v>
      </c>
      <c r="F564" s="58" t="s">
        <v>578</v>
      </c>
      <c r="G564" s="61">
        <v>0</v>
      </c>
      <c r="H564" s="61">
        <v>1</v>
      </c>
      <c r="I564" s="61">
        <v>0</v>
      </c>
      <c r="J564" s="61">
        <v>0</v>
      </c>
      <c r="K564" s="61">
        <v>0</v>
      </c>
      <c r="L564" s="53">
        <v>1750</v>
      </c>
      <c r="M564" s="10" t="s">
        <v>9</v>
      </c>
      <c r="N564" s="16">
        <v>0.2</v>
      </c>
      <c r="O564" s="41" t="s">
        <v>10</v>
      </c>
      <c r="P564" s="33" t="s">
        <v>25</v>
      </c>
      <c r="Q564" s="80">
        <v>2625981.25</v>
      </c>
      <c r="R564" s="80">
        <v>2100785</v>
      </c>
      <c r="S564" s="90">
        <v>0.8</v>
      </c>
    </row>
    <row r="565" spans="1:19" x14ac:dyDescent="0.2">
      <c r="A565" s="1"/>
      <c r="B565" s="60" t="s">
        <v>192</v>
      </c>
      <c r="C565" s="8" t="s">
        <v>195</v>
      </c>
      <c r="D565" s="60" t="s">
        <v>887</v>
      </c>
      <c r="E565" s="32" t="s">
        <v>199</v>
      </c>
      <c r="F565" s="60" t="s">
        <v>893</v>
      </c>
      <c r="G565" s="61">
        <v>0</v>
      </c>
      <c r="H565" s="61">
        <v>1</v>
      </c>
      <c r="I565" s="61">
        <v>0</v>
      </c>
      <c r="J565" s="61">
        <v>0</v>
      </c>
      <c r="K565" s="61">
        <v>0</v>
      </c>
      <c r="L565" s="53">
        <v>625</v>
      </c>
      <c r="M565" s="10">
        <v>16200</v>
      </c>
      <c r="N565" s="20">
        <v>0.25629999999999997</v>
      </c>
      <c r="O565" s="41" t="s">
        <v>1132</v>
      </c>
      <c r="P565" s="33" t="s">
        <v>11</v>
      </c>
      <c r="Q565" s="82">
        <v>415000</v>
      </c>
      <c r="R565" s="82">
        <v>282200</v>
      </c>
      <c r="S565" s="90">
        <v>0.68</v>
      </c>
    </row>
    <row r="566" spans="1:19" x14ac:dyDescent="0.2">
      <c r="A566" s="1"/>
      <c r="B566" s="60" t="s">
        <v>171</v>
      </c>
      <c r="C566" s="8" t="s">
        <v>175</v>
      </c>
      <c r="D566" s="60" t="s">
        <v>878</v>
      </c>
      <c r="E566" s="62" t="s">
        <v>942</v>
      </c>
      <c r="F566" s="60" t="s">
        <v>882</v>
      </c>
      <c r="G566" s="61">
        <v>0</v>
      </c>
      <c r="H566" s="61">
        <v>1</v>
      </c>
      <c r="I566" s="61">
        <v>0</v>
      </c>
      <c r="J566" s="61">
        <v>0</v>
      </c>
      <c r="K566" s="61">
        <v>0</v>
      </c>
      <c r="L566" s="53">
        <v>4800</v>
      </c>
      <c r="M566" s="10" t="s">
        <v>9</v>
      </c>
      <c r="N566" s="20">
        <v>0.3</v>
      </c>
      <c r="O566" s="41" t="s">
        <v>1132</v>
      </c>
      <c r="P566" s="34" t="s">
        <v>25</v>
      </c>
      <c r="Q566" s="82">
        <v>8750000</v>
      </c>
      <c r="R566" s="82">
        <v>1615189.77</v>
      </c>
      <c r="S566" s="90">
        <v>0.18459311657142857</v>
      </c>
    </row>
    <row r="567" spans="1:19" x14ac:dyDescent="0.2">
      <c r="A567" s="1"/>
      <c r="B567" s="60" t="s">
        <v>28</v>
      </c>
      <c r="C567" s="8" t="s">
        <v>32</v>
      </c>
      <c r="D567" s="63" t="s">
        <v>275</v>
      </c>
      <c r="E567" s="32" t="s">
        <v>1127</v>
      </c>
      <c r="F567" s="63" t="s">
        <v>277</v>
      </c>
      <c r="G567" s="61">
        <v>0</v>
      </c>
      <c r="H567" s="61">
        <v>0</v>
      </c>
      <c r="I567" s="61">
        <v>0</v>
      </c>
      <c r="J567" s="61">
        <v>1</v>
      </c>
      <c r="K567" s="61">
        <v>0</v>
      </c>
      <c r="L567" s="53">
        <v>10609</v>
      </c>
      <c r="M567" s="10" t="s">
        <v>9</v>
      </c>
      <c r="N567" s="40">
        <v>0.125</v>
      </c>
      <c r="O567" s="41" t="s">
        <v>1132</v>
      </c>
      <c r="P567" s="34" t="s">
        <v>25</v>
      </c>
      <c r="Q567" s="82">
        <v>1500000</v>
      </c>
      <c r="R567" s="82">
        <v>750000</v>
      </c>
      <c r="S567" s="90">
        <v>0.5</v>
      </c>
    </row>
    <row r="568" spans="1:19" x14ac:dyDescent="0.2">
      <c r="A568" s="1"/>
      <c r="B568" s="60" t="s">
        <v>28</v>
      </c>
      <c r="C568" s="9" t="s">
        <v>42</v>
      </c>
      <c r="D568" s="58" t="s">
        <v>43</v>
      </c>
      <c r="E568" s="32" t="s">
        <v>1128</v>
      </c>
      <c r="F568" s="58" t="s">
        <v>287</v>
      </c>
      <c r="G568" s="61">
        <v>0</v>
      </c>
      <c r="H568" s="61">
        <v>1</v>
      </c>
      <c r="I568" s="61">
        <v>0</v>
      </c>
      <c r="J568" s="61">
        <v>1</v>
      </c>
      <c r="K568" s="61">
        <v>0</v>
      </c>
      <c r="L568" s="53">
        <v>665</v>
      </c>
      <c r="M568" s="6">
        <v>78772</v>
      </c>
      <c r="N568" s="20">
        <v>0.49</v>
      </c>
      <c r="O568" s="41" t="s">
        <v>1132</v>
      </c>
      <c r="P568" s="33" t="s">
        <v>11</v>
      </c>
      <c r="Q568" s="85">
        <v>1400000</v>
      </c>
      <c r="R568" s="85">
        <v>455965</v>
      </c>
      <c r="S568" s="90">
        <v>0.32568928571428574</v>
      </c>
    </row>
    <row r="569" spans="1:19" x14ac:dyDescent="0.2">
      <c r="A569" s="1"/>
      <c r="B569" s="60" t="s">
        <v>28</v>
      </c>
      <c r="C569" s="9" t="s">
        <v>42</v>
      </c>
      <c r="D569" s="58" t="s">
        <v>43</v>
      </c>
      <c r="E569" s="32" t="s">
        <v>1128</v>
      </c>
      <c r="F569" s="58" t="s">
        <v>286</v>
      </c>
      <c r="G569" s="61">
        <v>0</v>
      </c>
      <c r="H569" s="61">
        <v>1</v>
      </c>
      <c r="I569" s="61">
        <v>0</v>
      </c>
      <c r="J569" s="61">
        <v>0</v>
      </c>
      <c r="K569" s="61">
        <v>0</v>
      </c>
      <c r="L569" s="53">
        <v>5230</v>
      </c>
      <c r="M569" s="6">
        <v>152211</v>
      </c>
      <c r="N569" s="36">
        <v>0.37</v>
      </c>
      <c r="O569" s="41" t="s">
        <v>1132</v>
      </c>
      <c r="P569" s="33" t="s">
        <v>25</v>
      </c>
      <c r="Q569" s="85">
        <v>1000000</v>
      </c>
      <c r="R569" s="85">
        <v>800000</v>
      </c>
      <c r="S569" s="90">
        <v>0.8</v>
      </c>
    </row>
    <row r="570" spans="1:19" x14ac:dyDescent="0.2">
      <c r="A570" s="1"/>
      <c r="B570" s="65" t="s">
        <v>146</v>
      </c>
      <c r="C570" s="9" t="s">
        <v>156</v>
      </c>
      <c r="D570" s="58" t="s">
        <v>594</v>
      </c>
      <c r="E570" s="31" t="s">
        <v>9</v>
      </c>
      <c r="F570" s="58" t="s">
        <v>602</v>
      </c>
      <c r="G570" s="61">
        <v>0</v>
      </c>
      <c r="H570" s="61">
        <v>1</v>
      </c>
      <c r="I570" s="61">
        <v>0</v>
      </c>
      <c r="J570" s="61">
        <v>0</v>
      </c>
      <c r="K570" s="61">
        <v>0</v>
      </c>
      <c r="L570" s="53">
        <v>6679</v>
      </c>
      <c r="M570" s="10" t="s">
        <v>9</v>
      </c>
      <c r="N570" s="20" t="s">
        <v>9</v>
      </c>
      <c r="O570" s="50" t="s">
        <v>10</v>
      </c>
      <c r="P570" s="41" t="s">
        <v>25</v>
      </c>
      <c r="Q570" s="85">
        <v>46984</v>
      </c>
      <c r="R570" s="85">
        <v>37587</v>
      </c>
      <c r="S570" s="90">
        <v>0.7999957432317385</v>
      </c>
    </row>
    <row r="571" spans="1:19" x14ac:dyDescent="0.2">
      <c r="A571" s="1"/>
      <c r="B571" s="60" t="s">
        <v>171</v>
      </c>
      <c r="C571" s="8" t="s">
        <v>173</v>
      </c>
      <c r="D571" s="60" t="s">
        <v>813</v>
      </c>
      <c r="E571" s="31" t="s">
        <v>9</v>
      </c>
      <c r="F571" s="60" t="s">
        <v>883</v>
      </c>
      <c r="G571" s="61">
        <v>0</v>
      </c>
      <c r="H571" s="61">
        <v>1</v>
      </c>
      <c r="I571" s="61">
        <v>0</v>
      </c>
      <c r="J571" s="61">
        <v>0</v>
      </c>
      <c r="K571" s="61">
        <v>0</v>
      </c>
      <c r="L571" s="53">
        <v>1989</v>
      </c>
      <c r="M571" s="10" t="s">
        <v>9</v>
      </c>
      <c r="N571" s="20" t="s">
        <v>9</v>
      </c>
      <c r="O571" s="41" t="s">
        <v>1132</v>
      </c>
      <c r="P571" s="33" t="s">
        <v>11</v>
      </c>
      <c r="Q571" s="82">
        <v>327517</v>
      </c>
      <c r="R571" s="82">
        <v>65503</v>
      </c>
      <c r="S571" s="90">
        <v>0.19999877868935048</v>
      </c>
    </row>
    <row r="572" spans="1:19" x14ac:dyDescent="0.2">
      <c r="A572" s="1"/>
      <c r="B572" s="66" t="s">
        <v>98</v>
      </c>
      <c r="C572" s="13" t="s">
        <v>99</v>
      </c>
      <c r="D572" s="59" t="s">
        <v>455</v>
      </c>
      <c r="E572" s="32" t="s">
        <v>121</v>
      </c>
      <c r="F572" s="59" t="s">
        <v>485</v>
      </c>
      <c r="G572" s="61">
        <v>0</v>
      </c>
      <c r="H572" s="61">
        <v>1</v>
      </c>
      <c r="I572" s="61">
        <v>0</v>
      </c>
      <c r="J572" s="61">
        <v>0</v>
      </c>
      <c r="K572" s="61">
        <v>0</v>
      </c>
      <c r="L572" s="53">
        <v>120</v>
      </c>
      <c r="M572" s="14">
        <v>1388</v>
      </c>
      <c r="N572" s="24">
        <v>0.11</v>
      </c>
      <c r="O572" s="50" t="s">
        <v>10</v>
      </c>
      <c r="P572" s="33" t="s">
        <v>11</v>
      </c>
      <c r="Q572" s="81">
        <v>79467</v>
      </c>
      <c r="R572" s="81">
        <v>31786.799999999999</v>
      </c>
      <c r="S572" s="90">
        <v>0.39999999999999997</v>
      </c>
    </row>
    <row r="573" spans="1:19" x14ac:dyDescent="0.2">
      <c r="A573" s="1"/>
      <c r="B573" s="60" t="s">
        <v>171</v>
      </c>
      <c r="C573" s="8" t="s">
        <v>181</v>
      </c>
      <c r="D573" s="60" t="s">
        <v>815</v>
      </c>
      <c r="E573" s="32" t="s">
        <v>9</v>
      </c>
      <c r="F573" s="60" t="s">
        <v>884</v>
      </c>
      <c r="G573" s="61">
        <v>0</v>
      </c>
      <c r="H573" s="61">
        <v>0</v>
      </c>
      <c r="I573" s="61">
        <v>0</v>
      </c>
      <c r="J573" s="61">
        <v>1</v>
      </c>
      <c r="K573" s="61">
        <v>0</v>
      </c>
      <c r="L573" s="53">
        <v>2970</v>
      </c>
      <c r="M573" s="10">
        <v>14764</v>
      </c>
      <c r="N573" s="20">
        <v>0.05</v>
      </c>
      <c r="O573" s="41" t="s">
        <v>1132</v>
      </c>
      <c r="P573" s="33" t="s">
        <v>11</v>
      </c>
      <c r="Q573" s="82">
        <v>23000</v>
      </c>
      <c r="R573" s="82">
        <v>18400</v>
      </c>
      <c r="S573" s="90">
        <v>0.8</v>
      </c>
    </row>
    <row r="574" spans="1:19" x14ac:dyDescent="0.2">
      <c r="A574" s="1"/>
      <c r="B574" s="66" t="s">
        <v>98</v>
      </c>
      <c r="C574" s="13" t="s">
        <v>99</v>
      </c>
      <c r="D574" s="59" t="s">
        <v>455</v>
      </c>
      <c r="E574" s="32" t="s">
        <v>1129</v>
      </c>
      <c r="F574" s="59" t="s">
        <v>481</v>
      </c>
      <c r="G574" s="61">
        <v>0</v>
      </c>
      <c r="H574" s="61">
        <v>1</v>
      </c>
      <c r="I574" s="61">
        <v>0</v>
      </c>
      <c r="J574" s="61">
        <v>0</v>
      </c>
      <c r="K574" s="61">
        <v>0</v>
      </c>
      <c r="L574" s="53">
        <v>164</v>
      </c>
      <c r="M574" s="14">
        <v>3906</v>
      </c>
      <c r="N574" s="24">
        <v>0.1</v>
      </c>
      <c r="O574" s="50" t="s">
        <v>10</v>
      </c>
      <c r="P574" s="33" t="s">
        <v>11</v>
      </c>
      <c r="Q574" s="81">
        <v>13000</v>
      </c>
      <c r="R574" s="81">
        <v>5200</v>
      </c>
      <c r="S574" s="90">
        <v>0.4</v>
      </c>
    </row>
  </sheetData>
  <autoFilter ref="B6:S574"/>
  <mergeCells count="5">
    <mergeCell ref="B4:F4"/>
    <mergeCell ref="O4:P4"/>
    <mergeCell ref="G4:K4"/>
    <mergeCell ref="L4:N4"/>
    <mergeCell ref="Q4:S4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DSID RT (2021)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Donatien de Blignieres</dc:creator>
  <cp:lastModifiedBy>MEO Adrien</cp:lastModifiedBy>
  <dcterms:created xsi:type="dcterms:W3CDTF">2022-05-25T12:54:00Z</dcterms:created>
  <dcterms:modified xsi:type="dcterms:W3CDTF">2022-10-25T09:44:37Z</dcterms:modified>
</cp:coreProperties>
</file>