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3715" windowHeight="14370" activeTab="1"/>
  </bookViews>
  <sheets>
    <sheet name="tableau1" sheetId="3" r:id="rId1"/>
    <sheet name="tableau2" sheetId="1" r:id="rId2"/>
    <sheet name="graphique1" sheetId="4" r:id="rId3"/>
  </sheets>
  <externalReferences>
    <externalReference r:id="rId4"/>
  </externalReferences>
  <definedNames>
    <definedName name="_xlnm.Print_Area" localSheetId="1">tableau2!$A$1:$H$20</definedName>
  </definedNames>
  <calcPr calcId="125725"/>
</workbook>
</file>

<file path=xl/calcChain.xml><?xml version="1.0" encoding="utf-8"?>
<calcChain xmlns="http://schemas.openxmlformats.org/spreadsheetml/2006/main">
  <c r="F17" i="1"/>
  <c r="D17"/>
  <c r="F16"/>
  <c r="F15"/>
  <c r="D15"/>
  <c r="F14"/>
  <c r="F13"/>
  <c r="E13"/>
  <c r="F12"/>
  <c r="F11"/>
  <c r="F10"/>
  <c r="F9"/>
  <c r="F8"/>
  <c r="F7"/>
  <c r="F6"/>
  <c r="F5"/>
  <c r="D11" i="3" l="1"/>
  <c r="D8"/>
  <c r="D5"/>
  <c r="E30" i="4"/>
  <c r="E10"/>
  <c r="D16" i="3" l="1"/>
  <c r="D18" s="1"/>
  <c r="C5"/>
  <c r="B11"/>
  <c r="B8"/>
  <c r="B5"/>
  <c r="C11"/>
  <c r="C8"/>
  <c r="B16" l="1"/>
  <c r="B18" s="1"/>
  <c r="C16"/>
  <c r="C18" l="1"/>
</calcChain>
</file>

<file path=xl/sharedStrings.xml><?xml version="1.0" encoding="utf-8"?>
<sst xmlns="http://schemas.openxmlformats.org/spreadsheetml/2006/main" count="74" uniqueCount="52">
  <si>
    <t>Effectifs 2014</t>
  </si>
  <si>
    <t>Effectifs 2015</t>
  </si>
  <si>
    <t>Autres statuts</t>
  </si>
  <si>
    <t>Organismes communaux</t>
  </si>
  <si>
    <t xml:space="preserve">     Etablissements communaux</t>
  </si>
  <si>
    <t>Organismes intercommunaux</t>
  </si>
  <si>
    <t>Organismes départementaux</t>
  </si>
  <si>
    <t xml:space="preserve">     Communes</t>
  </si>
  <si>
    <t xml:space="preserve">     Autres groupements intercommunaux sans fiscalité propre</t>
  </si>
  <si>
    <t>Bénéficiaires de contrats aidés (2)</t>
  </si>
  <si>
    <t>Ensemble (1) + (2)</t>
  </si>
  <si>
    <t>Ensemble hors bénéficiares de contrats aidés (1)</t>
  </si>
  <si>
    <t>Contrats aidés (2)</t>
  </si>
  <si>
    <t>en milliers</t>
  </si>
  <si>
    <t>en %</t>
  </si>
  <si>
    <t>Evolution 2014-2015</t>
  </si>
  <si>
    <t>Source : Insee, SIASP.</t>
  </si>
  <si>
    <t>dont catégorie A</t>
  </si>
  <si>
    <t xml:space="preserve">       catégorie B</t>
  </si>
  <si>
    <t xml:space="preserve">       catégorie C</t>
  </si>
  <si>
    <t>Fonctionnaires</t>
  </si>
  <si>
    <t>Contractuels</t>
  </si>
  <si>
    <t xml:space="preserve">     Départements</t>
  </si>
  <si>
    <t>Effectifs 2016</t>
  </si>
  <si>
    <t>Evolution 2015-2016</t>
  </si>
  <si>
    <t>Champ : France hors Mayotte, emplois principaux au 31 décembre. Tous statuts, y compris assistants maternels et familiaux et apprentis.</t>
  </si>
  <si>
    <t>Part de femmes 2016</t>
  </si>
  <si>
    <r>
      <t>Régions,</t>
    </r>
    <r>
      <rPr>
        <sz val="11"/>
        <color indexed="8"/>
        <rFont val="ARIALNARROW"/>
      </rPr>
      <t xml:space="preserve"> y c. collectivités uniques de Guyane et Martinique en 2016</t>
    </r>
  </si>
  <si>
    <t>2013-2014</t>
  </si>
  <si>
    <t>2014-2015</t>
  </si>
  <si>
    <t>2015-2016</t>
  </si>
  <si>
    <r>
      <t xml:space="preserve">     Etablissements publics départementaux </t>
    </r>
    <r>
      <rPr>
        <vertAlign val="superscript"/>
        <sz val="11"/>
        <color indexed="8"/>
        <rFont val="ARIALNARROW"/>
      </rPr>
      <t>(b)</t>
    </r>
  </si>
  <si>
    <r>
      <t xml:space="preserve">Autres </t>
    </r>
    <r>
      <rPr>
        <b/>
        <vertAlign val="superscript"/>
        <sz val="11"/>
        <color indexed="8"/>
        <rFont val="ARIALNARROW"/>
      </rPr>
      <t>(c)</t>
    </r>
  </si>
  <si>
    <r>
      <t>Evolution 2014-2015</t>
    </r>
    <r>
      <rPr>
        <b/>
        <vertAlign val="superscript"/>
        <sz val="11"/>
        <color theme="1"/>
        <rFont val="ARIALNARROW"/>
      </rPr>
      <t xml:space="preserve"> (d)</t>
    </r>
  </si>
  <si>
    <r>
      <t xml:space="preserve">Evolution 2015-2016 </t>
    </r>
    <r>
      <rPr>
        <b/>
        <vertAlign val="superscript"/>
        <sz val="11"/>
        <color theme="1"/>
        <rFont val="ARIALNARROW"/>
      </rPr>
      <t>(e)</t>
    </r>
  </si>
  <si>
    <t>(b) Centres de gestion, services départementaux d'incendie et de secours, etc.</t>
  </si>
  <si>
    <t>(c) OPHLM, caisses de crédit municipal, régies, EPA locaux.</t>
  </si>
  <si>
    <t>(d) La métropole de Lyon a été créée au 1er janvier 2015. Elle reprend les compétences de la communauté urbaine (CU) de Lyon et exerce de plus sur son territoire les compétences d'un conseil départemental. Les évolutions 2014-2015 sont calculées à périmètre constant.</t>
  </si>
  <si>
    <t xml:space="preserve">       catégorie A</t>
  </si>
  <si>
    <t xml:space="preserve">       non précisé</t>
  </si>
  <si>
    <r>
      <t xml:space="preserve">     EPCI à fiscalité propre </t>
    </r>
    <r>
      <rPr>
        <vertAlign val="superscript"/>
        <sz val="11"/>
        <color indexed="8"/>
        <rFont val="ARIALNARROW"/>
      </rPr>
      <t>(a)</t>
    </r>
  </si>
  <si>
    <t>(a) Etablissements publics de coopération intercommunale à fiscalité propre, y compris métropole de Lyon en 2015 et 2016, métropole du Grand Paris et établissements publics territoriaux en 2016.</t>
  </si>
  <si>
    <t>Evolution des effectifs dans la fonction publique territoriale selon le type de collectivités</t>
  </si>
  <si>
    <t>(e) Les collectivités uniques de Martinique et Guyane ont été créées au 1er janvier 2016. Les évolutions 2015 et 2016 des régions et départements sont calculées à périmètre constant.</t>
  </si>
  <si>
    <t>Evolution des effectifs dans la fonction publique territoriale selon le statut</t>
  </si>
  <si>
    <t>Entrées, sorties et changements de statuts des fonctionnaires de la FPT</t>
  </si>
  <si>
    <t>Entrées, sorties et changements de statuts des contractuels de la FPT</t>
  </si>
  <si>
    <t>Entrées dans la FPT</t>
  </si>
  <si>
    <t>Changements de statut</t>
  </si>
  <si>
    <t>Solde</t>
  </si>
  <si>
    <t>Sorties de la FPT</t>
  </si>
  <si>
    <t>Champ : France hors Mayotte, emplois principaux au 31 décembre, agents fonctionnaires et contractuels.</t>
  </si>
</sst>
</file>

<file path=xl/styles.xml><?xml version="1.0" encoding="utf-8"?>
<styleSheet xmlns="http://schemas.openxmlformats.org/spreadsheetml/2006/main">
  <numFmts count="2">
    <numFmt numFmtId="164" formatCode="0.0"/>
    <numFmt numFmtId="165" formatCode="#,##0.0"/>
  </numFmts>
  <fonts count="15">
    <font>
      <sz val="11"/>
      <color theme="1"/>
      <name val="Calibri"/>
      <family val="2"/>
      <scheme val="minor"/>
    </font>
    <font>
      <b/>
      <sz val="11"/>
      <color theme="1"/>
      <name val="Calibri"/>
      <family val="2"/>
      <scheme val="minor"/>
    </font>
    <font>
      <b/>
      <sz val="10"/>
      <name val="ARIALNARROW"/>
    </font>
    <font>
      <sz val="10"/>
      <color theme="1"/>
      <name val="ARIALNARROW"/>
    </font>
    <font>
      <b/>
      <sz val="10"/>
      <color theme="1"/>
      <name val="ARIALNARROW"/>
    </font>
    <font>
      <sz val="11"/>
      <color theme="1"/>
      <name val="ARIALNARROW"/>
    </font>
    <font>
      <b/>
      <sz val="11"/>
      <color theme="1"/>
      <name val="ARIALNARROW"/>
    </font>
    <font>
      <b/>
      <sz val="11"/>
      <color indexed="8"/>
      <name val="ARIALNARROW"/>
    </font>
    <font>
      <sz val="11"/>
      <color indexed="8"/>
      <name val="ARIALNARROW"/>
    </font>
    <font>
      <b/>
      <sz val="11"/>
      <name val="ARIALNARROW"/>
    </font>
    <font>
      <sz val="11"/>
      <name val="ARIALNARROW"/>
    </font>
    <font>
      <i/>
      <sz val="11"/>
      <color theme="1"/>
      <name val="Calibri"/>
      <family val="2"/>
      <scheme val="minor"/>
    </font>
    <font>
      <vertAlign val="superscript"/>
      <sz val="11"/>
      <color indexed="8"/>
      <name val="ARIALNARROW"/>
    </font>
    <font>
      <b/>
      <vertAlign val="superscript"/>
      <sz val="11"/>
      <color indexed="8"/>
      <name val="ARIALNARROW"/>
    </font>
    <font>
      <b/>
      <vertAlign val="superscript"/>
      <sz val="11"/>
      <color theme="1"/>
      <name val="ARIALNARROW"/>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style="thin">
        <color indexed="64"/>
      </bottom>
      <diagonal/>
    </border>
    <border>
      <left/>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auto="1"/>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1" fillId="0" borderId="0" xfId="0" applyFont="1"/>
    <xf numFmtId="3" fontId="1" fillId="0" borderId="0" xfId="0" applyNumberFormat="1" applyFont="1" applyFill="1" applyBorder="1" applyAlignment="1">
      <alignment horizontal="center" vertical="center"/>
    </xf>
    <xf numFmtId="0" fontId="2" fillId="2" borderId="3" xfId="0" applyNumberFormat="1" applyFont="1" applyFill="1" applyBorder="1" applyAlignment="1" applyProtection="1">
      <alignment horizontal="left" vertical="center" wrapText="1"/>
    </xf>
    <xf numFmtId="0" fontId="4" fillId="2" borderId="0" xfId="0" applyFont="1" applyFill="1" applyBorder="1"/>
    <xf numFmtId="0" fontId="3" fillId="0" borderId="0" xfId="0" applyFont="1" applyBorder="1" applyAlignment="1">
      <alignment horizontal="left" indent="3"/>
    </xf>
    <xf numFmtId="0" fontId="3" fillId="0" borderId="3" xfId="0" applyFont="1" applyBorder="1"/>
    <xf numFmtId="0" fontId="4" fillId="2" borderId="1" xfId="0" applyFont="1" applyFill="1" applyBorder="1"/>
    <xf numFmtId="165" fontId="3" fillId="0" borderId="0" xfId="0" applyNumberFormat="1" applyFont="1" applyBorder="1" applyAlignment="1">
      <alignment horizontal="center" vertical="center"/>
    </xf>
    <xf numFmtId="165" fontId="4" fillId="2" borderId="1" xfId="0" applyNumberFormat="1" applyFont="1" applyFill="1" applyBorder="1" applyAlignment="1">
      <alignment horizontal="center" vertical="center"/>
    </xf>
    <xf numFmtId="164" fontId="4" fillId="2" borderId="0" xfId="0" applyNumberFormat="1" applyFont="1" applyFill="1" applyBorder="1" applyAlignment="1">
      <alignment horizontal="center" vertical="center"/>
    </xf>
    <xf numFmtId="164" fontId="3" fillId="0" borderId="0" xfId="0" applyNumberFormat="1" applyFont="1" applyBorder="1" applyAlignment="1">
      <alignment horizontal="center" vertical="center"/>
    </xf>
    <xf numFmtId="164" fontId="4" fillId="2" borderId="3" xfId="0" applyNumberFormat="1" applyFont="1" applyFill="1" applyBorder="1" applyAlignment="1">
      <alignment horizontal="center" vertical="center"/>
    </xf>
    <xf numFmtId="164" fontId="3" fillId="0" borderId="3"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0" fontId="3" fillId="0" borderId="0" xfId="0" applyFont="1" applyBorder="1" applyAlignment="1">
      <alignment horizontal="left" vertical="center" indent="3"/>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65" fontId="3" fillId="0" borderId="7" xfId="0" applyNumberFormat="1" applyFont="1" applyBorder="1" applyAlignment="1">
      <alignment horizontal="center" vertical="center"/>
    </xf>
    <xf numFmtId="165" fontId="4" fillId="2" borderId="4" xfId="0" applyNumberFormat="1" applyFont="1" applyFill="1" applyBorder="1" applyAlignment="1">
      <alignment horizontal="center" vertical="center"/>
    </xf>
    <xf numFmtId="165" fontId="3" fillId="0" borderId="10" xfId="0" applyNumberFormat="1" applyFont="1" applyBorder="1" applyAlignment="1">
      <alignment horizontal="center" vertical="center"/>
    </xf>
    <xf numFmtId="165" fontId="4" fillId="2" borderId="11" xfId="0" applyNumberFormat="1" applyFont="1" applyFill="1" applyBorder="1" applyAlignment="1">
      <alignment horizontal="center" vertical="center"/>
    </xf>
    <xf numFmtId="165" fontId="0" fillId="0" borderId="0" xfId="0" applyNumberFormat="1"/>
    <xf numFmtId="165" fontId="4" fillId="2" borderId="5"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165" fontId="4" fillId="2" borderId="8" xfId="0" applyNumberFormat="1" applyFont="1" applyFill="1" applyBorder="1" applyAlignment="1">
      <alignment horizontal="center" vertical="center"/>
    </xf>
    <xf numFmtId="165" fontId="4" fillId="2" borderId="7" xfId="0" applyNumberFormat="1" applyFont="1" applyFill="1" applyBorder="1" applyAlignment="1">
      <alignment horizontal="center" vertical="center"/>
    </xf>
    <xf numFmtId="165" fontId="4" fillId="2" borderId="0" xfId="0" applyNumberFormat="1" applyFont="1" applyFill="1" applyBorder="1" applyAlignment="1">
      <alignment horizontal="center" vertical="center"/>
    </xf>
    <xf numFmtId="165" fontId="4" fillId="2" borderId="10" xfId="0" applyNumberFormat="1" applyFont="1" applyFill="1" applyBorder="1" applyAlignment="1">
      <alignment horizontal="center" vertical="center"/>
    </xf>
    <xf numFmtId="165" fontId="5" fillId="0" borderId="7" xfId="0" applyNumberFormat="1" applyFont="1" applyBorder="1" applyAlignment="1">
      <alignment horizontal="center" vertical="center"/>
    </xf>
    <xf numFmtId="165" fontId="5" fillId="0" borderId="0" xfId="0" applyNumberFormat="1" applyFont="1" applyBorder="1" applyAlignment="1">
      <alignment horizontal="center" vertical="center"/>
    </xf>
    <xf numFmtId="165" fontId="6" fillId="2" borderId="4"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0" fontId="6" fillId="0" borderId="5" xfId="0" applyFont="1" applyBorder="1" applyAlignment="1">
      <alignment horizontal="center"/>
    </xf>
    <xf numFmtId="0" fontId="6" fillId="0" borderId="3" xfId="0" applyFont="1" applyBorder="1" applyAlignment="1">
      <alignment horizontal="center"/>
    </xf>
    <xf numFmtId="0" fontId="6" fillId="0" borderId="8" xfId="0" applyFont="1" applyBorder="1" applyAlignment="1">
      <alignment horizontal="center"/>
    </xf>
    <xf numFmtId="0" fontId="6" fillId="0" borderId="5" xfId="0" applyFont="1" applyBorder="1" applyAlignment="1">
      <alignment horizontal="center" wrapText="1"/>
    </xf>
    <xf numFmtId="0" fontId="6" fillId="0" borderId="3" xfId="0" applyFont="1" applyBorder="1" applyAlignment="1">
      <alignment horizontal="center" wrapText="1"/>
    </xf>
    <xf numFmtId="165" fontId="6" fillId="2" borderId="7" xfId="0" applyNumberFormat="1" applyFont="1" applyFill="1" applyBorder="1" applyAlignment="1">
      <alignment horizontal="center" vertical="center"/>
    </xf>
    <xf numFmtId="165" fontId="6" fillId="2" borderId="0" xfId="0" applyNumberFormat="1" applyFont="1" applyFill="1" applyBorder="1" applyAlignment="1">
      <alignment horizontal="center" vertical="center"/>
    </xf>
    <xf numFmtId="164" fontId="6" fillId="2" borderId="7" xfId="0" applyNumberFormat="1" applyFont="1" applyFill="1" applyBorder="1" applyAlignment="1">
      <alignment horizontal="center" vertical="center"/>
    </xf>
    <xf numFmtId="164" fontId="5" fillId="0" borderId="7" xfId="0" applyNumberFormat="1" applyFont="1" applyBorder="1" applyAlignment="1">
      <alignment horizontal="center" vertical="center"/>
    </xf>
    <xf numFmtId="165" fontId="5" fillId="0" borderId="7" xfId="0" applyNumberFormat="1" applyFont="1" applyFill="1" applyBorder="1" applyAlignment="1">
      <alignment horizontal="center" vertical="center"/>
    </xf>
    <xf numFmtId="165" fontId="5" fillId="0" borderId="0"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4" xfId="0" applyNumberFormat="1" applyFont="1" applyFill="1" applyBorder="1" applyAlignment="1">
      <alignment horizontal="center" vertical="center"/>
    </xf>
    <xf numFmtId="165" fontId="5" fillId="0" borderId="4" xfId="0" applyNumberFormat="1" applyFont="1" applyBorder="1" applyAlignment="1">
      <alignment horizontal="center" vertical="center"/>
    </xf>
    <xf numFmtId="165" fontId="5" fillId="0" borderId="1" xfId="0" applyNumberFormat="1" applyFont="1" applyBorder="1" applyAlignment="1">
      <alignment horizontal="center" vertical="center"/>
    </xf>
    <xf numFmtId="164" fontId="5" fillId="0" borderId="4" xfId="0" applyNumberFormat="1" applyFont="1" applyBorder="1" applyAlignment="1">
      <alignment horizontal="center" vertical="center"/>
    </xf>
    <xf numFmtId="0" fontId="7" fillId="2"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wrapText="1"/>
    </xf>
    <xf numFmtId="0" fontId="7" fillId="2" borderId="2" xfId="0" applyNumberFormat="1" applyFont="1" applyFill="1" applyBorder="1" applyAlignment="1" applyProtection="1">
      <alignment horizontal="left" vertical="center" wrapText="1"/>
    </xf>
    <xf numFmtId="0" fontId="9" fillId="2"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164" fontId="5" fillId="0" borderId="7" xfId="0" applyNumberFormat="1" applyFont="1" applyFill="1" applyBorder="1" applyAlignment="1">
      <alignment horizontal="center" vertical="center"/>
    </xf>
    <xf numFmtId="0" fontId="11" fillId="0" borderId="0" xfId="0" applyFont="1"/>
    <xf numFmtId="0" fontId="4" fillId="0" borderId="0" xfId="0" applyFont="1" applyBorder="1" applyAlignment="1">
      <alignment horizontal="center" vertical="center" wrapText="1"/>
    </xf>
    <xf numFmtId="165" fontId="6" fillId="2" borderId="3" xfId="0" applyNumberFormat="1" applyFont="1" applyFill="1" applyBorder="1" applyAlignment="1">
      <alignment horizontal="center" vertical="center"/>
    </xf>
    <xf numFmtId="164" fontId="1" fillId="2" borderId="5" xfId="0" applyNumberFormat="1" applyFont="1" applyFill="1" applyBorder="1" applyAlignment="1">
      <alignment horizontal="center"/>
    </xf>
    <xf numFmtId="164" fontId="0" fillId="0" borderId="7" xfId="0" applyNumberFormat="1" applyBorder="1" applyAlignment="1">
      <alignment horizontal="center"/>
    </xf>
    <xf numFmtId="164" fontId="1" fillId="2" borderId="7" xfId="0" applyNumberFormat="1" applyFont="1" applyFill="1" applyBorder="1" applyAlignment="1">
      <alignment horizontal="center"/>
    </xf>
    <xf numFmtId="164" fontId="1" fillId="2" borderId="4" xfId="0" applyNumberFormat="1" applyFont="1" applyFill="1" applyBorder="1" applyAlignment="1">
      <alignment horizontal="center"/>
    </xf>
    <xf numFmtId="164" fontId="1" fillId="0" borderId="7" xfId="0" applyNumberFormat="1" applyFont="1" applyBorder="1" applyAlignment="1">
      <alignment horizontal="center"/>
    </xf>
    <xf numFmtId="0" fontId="0" fillId="0" borderId="0" xfId="0" applyFill="1"/>
    <xf numFmtId="2" fontId="0" fillId="0" borderId="0" xfId="0" applyNumberFormat="1"/>
    <xf numFmtId="0" fontId="4"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6" fillId="0" borderId="0" xfId="0" applyFont="1"/>
    <xf numFmtId="0" fontId="0" fillId="0" borderId="12" xfId="0" applyBorder="1"/>
    <xf numFmtId="0" fontId="0" fillId="0" borderId="12" xfId="0" applyBorder="1" applyAlignment="1">
      <alignment horizontal="center"/>
    </xf>
    <xf numFmtId="3" fontId="0" fillId="0" borderId="12" xfId="0" applyNumberFormat="1" applyBorder="1" applyAlignment="1">
      <alignment horizontal="center"/>
    </xf>
    <xf numFmtId="3" fontId="0" fillId="0" borderId="12" xfId="0" applyNumberFormat="1" applyFill="1" applyBorder="1" applyAlignment="1">
      <alignment horizontal="center" vertical="center" wrapText="1"/>
    </xf>
    <xf numFmtId="0" fontId="6" fillId="0" borderId="6" xfId="0" applyFont="1" applyBorder="1" applyAlignment="1">
      <alignment horizontal="center" wrapText="1"/>
    </xf>
    <xf numFmtId="0" fontId="6" fillId="0" borderId="2" xfId="0" applyFont="1" applyBorder="1" applyAlignment="1">
      <alignment horizontal="center" wrapText="1"/>
    </xf>
    <xf numFmtId="0" fontId="5" fillId="0" borderId="8" xfId="0" applyFont="1" applyFill="1" applyBorder="1" applyAlignment="1"/>
    <xf numFmtId="0" fontId="0" fillId="0" borderId="9" xfId="0" applyBorder="1" applyAlignment="1"/>
    <xf numFmtId="0" fontId="6" fillId="0" borderId="6" xfId="0" applyFont="1" applyBorder="1" applyAlignment="1">
      <alignment horizontal="center"/>
    </xf>
    <xf numFmtId="0" fontId="6" fillId="0" borderId="2" xfId="0" applyFont="1" applyBorder="1" applyAlignment="1">
      <alignment horizontal="center"/>
    </xf>
    <xf numFmtId="0" fontId="6" fillId="0" borderId="9" xfId="0" applyFont="1" applyBorder="1" applyAlignment="1">
      <alignment horizontal="center"/>
    </xf>
    <xf numFmtId="0" fontId="3" fillId="0" borderId="8" xfId="0" applyFont="1" applyBorder="1" applyAlignment="1"/>
    <xf numFmtId="0" fontId="4" fillId="0" borderId="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lang val="fr-FR"/>
  <c:style val="3"/>
  <c:chart>
    <c:plotArea>
      <c:layout>
        <c:manualLayout>
          <c:layoutTarget val="inner"/>
          <c:xMode val="edge"/>
          <c:yMode val="edge"/>
          <c:x val="0.11571101186978493"/>
          <c:y val="5.6905622953482733E-2"/>
          <c:w val="0.83054648019743749"/>
          <c:h val="0.89053185941333879"/>
        </c:manualLayout>
      </c:layout>
      <c:barChart>
        <c:barDir val="col"/>
        <c:grouping val="clustered"/>
        <c:ser>
          <c:idx val="1"/>
          <c:order val="0"/>
          <c:tx>
            <c:strRef>
              <c:f>graphique1!$A$8</c:f>
              <c:strCache>
                <c:ptCount val="1"/>
                <c:pt idx="0">
                  <c:v>2013-2014</c:v>
                </c:pt>
              </c:strCache>
            </c:strRef>
          </c:tx>
          <c:dLbls>
            <c:dLbl>
              <c:idx val="0"/>
              <c:delete val="1"/>
            </c:dLbl>
            <c:dLbl>
              <c:idx val="1"/>
              <c:delete val="1"/>
            </c:dLbl>
            <c:dLbl>
              <c:idx val="2"/>
              <c:delete val="1"/>
            </c:dLbl>
            <c:dLbl>
              <c:idx val="3"/>
              <c:layout>
                <c:manualLayout>
                  <c:x val="4.9959322813732013E-2"/>
                  <c:y val="1.7372421281216122E-2"/>
                </c:manualLayout>
              </c:layout>
              <c:tx>
                <c:rich>
                  <a:bodyPr/>
                  <a:lstStyle/>
                  <a:p>
                    <a:r>
                      <a:rPr lang="en-US">
                        <a:latin typeface="Arialnarrow"/>
                      </a:rPr>
                      <a:t>4</a:t>
                    </a:r>
                    <a:r>
                      <a:rPr lang="en-US" baseline="0">
                        <a:latin typeface="Arialnarrow"/>
                      </a:rPr>
                      <a:t> 319</a:t>
                    </a:r>
                    <a:endParaRPr lang="en-US">
                      <a:latin typeface="Arialnarrow"/>
                    </a:endParaRPr>
                  </a:p>
                </c:rich>
              </c:tx>
              <c:showVal val="1"/>
            </c:dLbl>
            <c:txPr>
              <a:bodyPr/>
              <a:lstStyle/>
              <a:p>
                <a:pPr>
                  <a:defRPr>
                    <a:latin typeface="Arialnarrow"/>
                  </a:defRPr>
                </a:pPr>
                <a:endParaRPr lang="fr-FR"/>
              </a:p>
            </c:txPr>
            <c:showVal val="1"/>
          </c:dLbls>
          <c:cat>
            <c:strRef>
              <c:f>[1]mobilite!$B$126:$E$126</c:f>
              <c:strCache>
                <c:ptCount val="4"/>
                <c:pt idx="0">
                  <c:v>entrées dans la FPT</c:v>
                </c:pt>
                <c:pt idx="2">
                  <c:v>changements de statut</c:v>
                </c:pt>
                <c:pt idx="3">
                  <c:v>solde</c:v>
                </c:pt>
              </c:strCache>
            </c:strRef>
          </c:cat>
          <c:val>
            <c:numRef>
              <c:f>graphique1!$B$8:$E$8</c:f>
              <c:numCache>
                <c:formatCode>#,##0</c:formatCode>
                <c:ptCount val="4"/>
                <c:pt idx="0">
                  <c:v>26344</c:v>
                </c:pt>
                <c:pt idx="1">
                  <c:v>-55790</c:v>
                </c:pt>
                <c:pt idx="2">
                  <c:v>44354</c:v>
                </c:pt>
                <c:pt idx="3">
                  <c:v>14908</c:v>
                </c:pt>
              </c:numCache>
            </c:numRef>
          </c:val>
        </c:ser>
        <c:ser>
          <c:idx val="2"/>
          <c:order val="1"/>
          <c:tx>
            <c:strRef>
              <c:f>graphique1!$A$9</c:f>
              <c:strCache>
                <c:ptCount val="1"/>
                <c:pt idx="0">
                  <c:v>2014-2015</c:v>
                </c:pt>
              </c:strCache>
            </c:strRef>
          </c:tx>
          <c:dLbls>
            <c:dLbl>
              <c:idx val="0"/>
              <c:delete val="1"/>
            </c:dLbl>
            <c:dLbl>
              <c:idx val="1"/>
              <c:delete val="1"/>
            </c:dLbl>
            <c:dLbl>
              <c:idx val="2"/>
              <c:delete val="1"/>
            </c:dLbl>
            <c:dLbl>
              <c:idx val="3"/>
              <c:layout>
                <c:manualLayout>
                  <c:x val="5.6916690194602375E-2"/>
                  <c:y val="0.16938144946865355"/>
                </c:manualLayout>
              </c:layout>
              <c:tx>
                <c:rich>
                  <a:bodyPr/>
                  <a:lstStyle/>
                  <a:p>
                    <a:r>
                      <a:rPr lang="en-US">
                        <a:latin typeface="Arialnarrow"/>
                      </a:rPr>
                      <a:t>-</a:t>
                    </a:r>
                    <a:r>
                      <a:rPr lang="en-US" baseline="0">
                        <a:latin typeface="Arialnarrow"/>
                      </a:rPr>
                      <a:t> 3 074</a:t>
                    </a:r>
                    <a:endParaRPr lang="en-US">
                      <a:latin typeface="Arialnarrow"/>
                    </a:endParaRPr>
                  </a:p>
                </c:rich>
              </c:tx>
              <c:showVal val="1"/>
            </c:dLbl>
            <c:txPr>
              <a:bodyPr/>
              <a:lstStyle/>
              <a:p>
                <a:pPr>
                  <a:defRPr>
                    <a:latin typeface="Arialnarrow"/>
                  </a:defRPr>
                </a:pPr>
                <a:endParaRPr lang="fr-FR"/>
              </a:p>
            </c:txPr>
            <c:showVal val="1"/>
          </c:dLbls>
          <c:cat>
            <c:strRef>
              <c:f>[1]mobilite!$B$126:$E$126</c:f>
              <c:strCache>
                <c:ptCount val="4"/>
                <c:pt idx="0">
                  <c:v>entrées dans la FPT</c:v>
                </c:pt>
                <c:pt idx="2">
                  <c:v>changements de statut</c:v>
                </c:pt>
                <c:pt idx="3">
                  <c:v>solde</c:v>
                </c:pt>
              </c:strCache>
            </c:strRef>
          </c:cat>
          <c:val>
            <c:numRef>
              <c:f>graphique1!$B$9:$E$9</c:f>
              <c:numCache>
                <c:formatCode>#,##0</c:formatCode>
                <c:ptCount val="4"/>
                <c:pt idx="0">
                  <c:v>26983</c:v>
                </c:pt>
                <c:pt idx="1">
                  <c:v>-58636</c:v>
                </c:pt>
                <c:pt idx="2">
                  <c:v>35972</c:v>
                </c:pt>
                <c:pt idx="3">
                  <c:v>4319</c:v>
                </c:pt>
              </c:numCache>
            </c:numRef>
          </c:val>
        </c:ser>
        <c:ser>
          <c:idx val="0"/>
          <c:order val="2"/>
          <c:tx>
            <c:strRef>
              <c:f>graphique1!$A$10</c:f>
              <c:strCache>
                <c:ptCount val="1"/>
                <c:pt idx="0">
                  <c:v>2015-2016</c:v>
                </c:pt>
              </c:strCache>
            </c:strRef>
          </c:tx>
          <c:val>
            <c:numRef>
              <c:f>graphique1!$B$10:$E$10</c:f>
              <c:numCache>
                <c:formatCode>#,##0</c:formatCode>
                <c:ptCount val="4"/>
                <c:pt idx="0">
                  <c:v>28555</c:v>
                </c:pt>
                <c:pt idx="1">
                  <c:v>-68555</c:v>
                </c:pt>
                <c:pt idx="2">
                  <c:v>36926</c:v>
                </c:pt>
                <c:pt idx="3">
                  <c:v>-3074</c:v>
                </c:pt>
              </c:numCache>
            </c:numRef>
          </c:val>
        </c:ser>
        <c:axId val="123023744"/>
        <c:axId val="123025280"/>
      </c:barChart>
      <c:catAx>
        <c:axId val="123023744"/>
        <c:scaling>
          <c:orientation val="minMax"/>
        </c:scaling>
        <c:axPos val="b"/>
        <c:tickLblPos val="nextTo"/>
        <c:txPr>
          <a:bodyPr/>
          <a:lstStyle/>
          <a:p>
            <a:pPr>
              <a:defRPr>
                <a:latin typeface="Arialnarrow"/>
              </a:defRPr>
            </a:pPr>
            <a:endParaRPr lang="fr-FR"/>
          </a:p>
        </c:txPr>
        <c:crossAx val="123025280"/>
        <c:crosses val="autoZero"/>
        <c:auto val="1"/>
        <c:lblAlgn val="ctr"/>
        <c:lblOffset val="100"/>
      </c:catAx>
      <c:valAx>
        <c:axId val="123025280"/>
        <c:scaling>
          <c:orientation val="minMax"/>
          <c:max val="120000"/>
          <c:min val="-120000"/>
        </c:scaling>
        <c:axPos val="l"/>
        <c:majorGridlines/>
        <c:numFmt formatCode="#,##0" sourceLinked="1"/>
        <c:tickLblPos val="nextTo"/>
        <c:txPr>
          <a:bodyPr/>
          <a:lstStyle/>
          <a:p>
            <a:pPr>
              <a:defRPr>
                <a:latin typeface="Arialanrrow"/>
              </a:defRPr>
            </a:pPr>
            <a:endParaRPr lang="fr-FR"/>
          </a:p>
        </c:txPr>
        <c:crossAx val="123023744"/>
        <c:crosses val="autoZero"/>
        <c:crossBetween val="between"/>
        <c:majorUnit val="60000"/>
      </c:valAx>
    </c:plotArea>
    <c:plotVisOnly val="1"/>
  </c:chart>
  <c:printSettings>
    <c:headerFooter/>
    <c:pageMargins b="0.75000000000000522" l="0.70000000000000062" r="0.70000000000000062" t="0.7500000000000052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fr-FR"/>
  <c:style val="3"/>
  <c:chart>
    <c:autoTitleDeleted val="1"/>
    <c:plotArea>
      <c:layout>
        <c:manualLayout>
          <c:layoutTarget val="inner"/>
          <c:xMode val="edge"/>
          <c:yMode val="edge"/>
          <c:x val="0.11406661004668769"/>
          <c:y val="7.5808249721293214E-2"/>
          <c:w val="0.85474921667698567"/>
          <c:h val="0.87959866220735783"/>
        </c:manualLayout>
      </c:layout>
      <c:barChart>
        <c:barDir val="col"/>
        <c:grouping val="clustered"/>
        <c:ser>
          <c:idx val="1"/>
          <c:order val="0"/>
          <c:tx>
            <c:strRef>
              <c:f>graphique1!$A$28</c:f>
              <c:strCache>
                <c:ptCount val="1"/>
                <c:pt idx="0">
                  <c:v>2013-2014</c:v>
                </c:pt>
              </c:strCache>
            </c:strRef>
          </c:tx>
          <c:cat>
            <c:strRef>
              <c:f>[1]mobilite!$B$132:$E$132</c:f>
              <c:strCache>
                <c:ptCount val="4"/>
                <c:pt idx="0">
                  <c:v>entrées dans la FPT</c:v>
                </c:pt>
                <c:pt idx="3">
                  <c:v>solde</c:v>
                </c:pt>
              </c:strCache>
            </c:strRef>
          </c:cat>
          <c:val>
            <c:numRef>
              <c:f>graphique1!$B$28:$E$28</c:f>
              <c:numCache>
                <c:formatCode>#,##0</c:formatCode>
                <c:ptCount val="4"/>
                <c:pt idx="0">
                  <c:v>117794</c:v>
                </c:pt>
                <c:pt idx="1">
                  <c:v>-77044</c:v>
                </c:pt>
                <c:pt idx="2">
                  <c:v>-39372</c:v>
                </c:pt>
                <c:pt idx="3">
                  <c:v>1378</c:v>
                </c:pt>
              </c:numCache>
            </c:numRef>
          </c:val>
        </c:ser>
        <c:ser>
          <c:idx val="2"/>
          <c:order val="1"/>
          <c:tx>
            <c:strRef>
              <c:f>graphique1!$A$29</c:f>
              <c:strCache>
                <c:ptCount val="1"/>
                <c:pt idx="0">
                  <c:v>2014-2015</c:v>
                </c:pt>
              </c:strCache>
            </c:strRef>
          </c:tx>
          <c:cat>
            <c:strRef>
              <c:f>[1]mobilite!$B$132:$E$132</c:f>
              <c:strCache>
                <c:ptCount val="4"/>
                <c:pt idx="0">
                  <c:v>entrées dans la FPT</c:v>
                </c:pt>
                <c:pt idx="3">
                  <c:v>solde</c:v>
                </c:pt>
              </c:strCache>
            </c:strRef>
          </c:cat>
          <c:val>
            <c:numRef>
              <c:f>graphique1!$B$29:$E$29</c:f>
              <c:numCache>
                <c:formatCode>#,##0</c:formatCode>
                <c:ptCount val="4"/>
                <c:pt idx="0">
                  <c:v>105471</c:v>
                </c:pt>
                <c:pt idx="1">
                  <c:v>-81476</c:v>
                </c:pt>
                <c:pt idx="2">
                  <c:v>-32202</c:v>
                </c:pt>
                <c:pt idx="3">
                  <c:v>-8207</c:v>
                </c:pt>
              </c:numCache>
            </c:numRef>
          </c:val>
        </c:ser>
        <c:ser>
          <c:idx val="0"/>
          <c:order val="2"/>
          <c:tx>
            <c:strRef>
              <c:f>graphique1!$A$30</c:f>
              <c:strCache>
                <c:ptCount val="1"/>
                <c:pt idx="0">
                  <c:v>2015-2016</c:v>
                </c:pt>
              </c:strCache>
            </c:strRef>
          </c:tx>
          <c:val>
            <c:numRef>
              <c:f>graphique1!$B$30:$E$30</c:f>
              <c:numCache>
                <c:formatCode>#,##0</c:formatCode>
                <c:ptCount val="4"/>
                <c:pt idx="0">
                  <c:v>106875</c:v>
                </c:pt>
                <c:pt idx="1">
                  <c:v>-80653</c:v>
                </c:pt>
                <c:pt idx="2">
                  <c:v>-25408</c:v>
                </c:pt>
                <c:pt idx="3">
                  <c:v>814</c:v>
                </c:pt>
              </c:numCache>
            </c:numRef>
          </c:val>
        </c:ser>
        <c:axId val="124347136"/>
        <c:axId val="124330368"/>
      </c:barChart>
      <c:catAx>
        <c:axId val="124347136"/>
        <c:scaling>
          <c:orientation val="minMax"/>
        </c:scaling>
        <c:axPos val="b"/>
        <c:majorTickMark val="none"/>
        <c:tickLblPos val="nextTo"/>
        <c:txPr>
          <a:bodyPr/>
          <a:lstStyle/>
          <a:p>
            <a:pPr>
              <a:defRPr>
                <a:latin typeface="Arialnarrow"/>
              </a:defRPr>
            </a:pPr>
            <a:endParaRPr lang="fr-FR"/>
          </a:p>
        </c:txPr>
        <c:crossAx val="124330368"/>
        <c:crosses val="autoZero"/>
        <c:auto val="1"/>
        <c:lblAlgn val="ctr"/>
        <c:lblOffset val="100"/>
      </c:catAx>
      <c:valAx>
        <c:axId val="124330368"/>
        <c:scaling>
          <c:orientation val="minMax"/>
          <c:max val="120000"/>
          <c:min val="-120000"/>
        </c:scaling>
        <c:axPos val="l"/>
        <c:majorGridlines/>
        <c:numFmt formatCode="#,##0" sourceLinked="1"/>
        <c:tickLblPos val="nextTo"/>
        <c:txPr>
          <a:bodyPr/>
          <a:lstStyle/>
          <a:p>
            <a:pPr>
              <a:defRPr>
                <a:latin typeface="Arialnarrow"/>
              </a:defRPr>
            </a:pPr>
            <a:endParaRPr lang="fr-FR"/>
          </a:p>
        </c:txPr>
        <c:crossAx val="124347136"/>
        <c:crosses val="autoZero"/>
        <c:crossBetween val="between"/>
        <c:majorUnit val="60000"/>
      </c:valAx>
    </c:plotArea>
    <c:legend>
      <c:legendPos val="r"/>
      <c:layout>
        <c:manualLayout>
          <c:xMode val="edge"/>
          <c:yMode val="edge"/>
          <c:x val="0.69628467756271561"/>
          <c:y val="7.7984883996523924E-2"/>
          <c:w val="0.16929749586470738"/>
          <c:h val="0.22827061333052417"/>
        </c:manualLayout>
      </c:layout>
      <c:txPr>
        <a:bodyPr/>
        <a:lstStyle/>
        <a:p>
          <a:pPr>
            <a:defRPr>
              <a:latin typeface="Arialnarrow"/>
            </a:defRPr>
          </a:pPr>
          <a:endParaRPr lang="fr-FR"/>
        </a:p>
      </c:txPr>
    </c:legend>
    <c:plotVisOnly val="1"/>
  </c:chart>
  <c:printSettings>
    <c:headerFooter/>
    <c:pageMargins b="0.750000000000005" l="0.70000000000000062" r="0.70000000000000062" t="0.75000000000000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0</xdr:rowOff>
    </xdr:from>
    <xdr:to>
      <xdr:col>13</xdr:col>
      <xdr:colOff>209550</xdr:colOff>
      <xdr:row>20</xdr:row>
      <xdr:rowOff>66675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38101</xdr:colOff>
      <xdr:row>23</xdr:row>
      <xdr:rowOff>85725</xdr:rowOff>
    </xdr:from>
    <xdr:to>
      <xdr:col>13</xdr:col>
      <xdr:colOff>247651</xdr:colOff>
      <xdr:row>38</xdr:row>
      <xdr:rowOff>76200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0.72909</cdr:x>
      <cdr:y>0.33551</cdr:y>
    </cdr:from>
    <cdr:to>
      <cdr:x>0.85836</cdr:x>
      <cdr:y>0.43649</cdr:y>
    </cdr:to>
    <cdr:sp macro="" textlink="">
      <cdr:nvSpPr>
        <cdr:cNvPr id="2" name="ZoneTexte 1"/>
        <cdr:cNvSpPr txBox="1"/>
      </cdr:nvSpPr>
      <cdr:spPr>
        <a:xfrm xmlns:a="http://schemas.openxmlformats.org/drawingml/2006/main">
          <a:off x="3486171" y="981080"/>
          <a:ext cx="618111" cy="2952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i="0">
              <a:latin typeface="Arialnarrow"/>
            </a:rPr>
            <a:t>14</a:t>
          </a:r>
          <a:r>
            <a:rPr lang="fr-FR" sz="1000" i="0" baseline="0">
              <a:latin typeface="Arialnarrow"/>
            </a:rPr>
            <a:t> 908</a:t>
          </a:r>
          <a:endParaRPr lang="fr-FR" sz="1000" i="1">
            <a:latin typeface="Arialnarrow"/>
          </a:endParaRPr>
        </a:p>
      </cdr:txBody>
    </cdr:sp>
  </cdr:relSizeAnchor>
  <cdr:relSizeAnchor xmlns:cdr="http://schemas.openxmlformats.org/drawingml/2006/chartDrawing">
    <cdr:from>
      <cdr:x>0.34462</cdr:x>
      <cdr:y>0.36808</cdr:y>
    </cdr:from>
    <cdr:to>
      <cdr:x>0.5259</cdr:x>
      <cdr:y>0.46254</cdr:y>
    </cdr:to>
    <cdr:sp macro="" textlink="">
      <cdr:nvSpPr>
        <cdr:cNvPr id="3" name="ZoneTexte 12"/>
        <cdr:cNvSpPr txBox="1"/>
      </cdr:nvSpPr>
      <cdr:spPr>
        <a:xfrm xmlns:a="http://schemas.openxmlformats.org/drawingml/2006/main">
          <a:off x="1647817" y="1076325"/>
          <a:ext cx="866799" cy="276217"/>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lang="fr-FR" sz="1000">
              <a:latin typeface="Arialnarrow"/>
            </a:rPr>
            <a:t>sorties de la FPT</a:t>
          </a:r>
        </a:p>
      </cdr:txBody>
    </cdr:sp>
  </cdr:relSizeAnchor>
</c:userShapes>
</file>

<file path=xl/drawings/drawing3.xml><?xml version="1.0" encoding="utf-8"?>
<c:userShapes xmlns:c="http://schemas.openxmlformats.org/drawingml/2006/chart">
  <cdr:relSizeAnchor xmlns:cdr="http://schemas.openxmlformats.org/drawingml/2006/chartDrawing">
    <cdr:from>
      <cdr:x>0.74803</cdr:x>
      <cdr:y>0.40624</cdr:y>
    </cdr:from>
    <cdr:to>
      <cdr:x>0.87116</cdr:x>
      <cdr:y>0.47448</cdr:y>
    </cdr:to>
    <cdr:sp macro="" textlink="">
      <cdr:nvSpPr>
        <cdr:cNvPr id="2" name="ZoneTexte 1"/>
        <cdr:cNvSpPr txBox="1"/>
      </cdr:nvSpPr>
      <cdr:spPr>
        <a:xfrm xmlns:a="http://schemas.openxmlformats.org/drawingml/2006/main">
          <a:off x="3576744" y="1156967"/>
          <a:ext cx="588752" cy="194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latin typeface="Arialnarrow"/>
            </a:rPr>
            <a:t>1</a:t>
          </a:r>
          <a:r>
            <a:rPr lang="fr-FR" sz="1000" baseline="0">
              <a:latin typeface="Arialnarrow"/>
            </a:rPr>
            <a:t> 378</a:t>
          </a:r>
          <a:endParaRPr lang="fr-FR" sz="1000">
            <a:latin typeface="Arialnarrow"/>
          </a:endParaRPr>
        </a:p>
      </cdr:txBody>
    </cdr:sp>
  </cdr:relSizeAnchor>
  <cdr:relSizeAnchor xmlns:cdr="http://schemas.openxmlformats.org/drawingml/2006/chartDrawing">
    <cdr:from>
      <cdr:x>0.34659</cdr:x>
      <cdr:y>0.36688</cdr:y>
    </cdr:from>
    <cdr:to>
      <cdr:x>0.51894</cdr:x>
      <cdr:y>0.44805</cdr:y>
    </cdr:to>
    <cdr:sp macro="" textlink="">
      <cdr:nvSpPr>
        <cdr:cNvPr id="3" name="ZoneTexte 12"/>
        <cdr:cNvSpPr txBox="1"/>
      </cdr:nvSpPr>
      <cdr:spPr>
        <a:xfrm xmlns:a="http://schemas.openxmlformats.org/drawingml/2006/main">
          <a:off x="1743075" y="1076325"/>
          <a:ext cx="866775" cy="238125"/>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lang="fr-FR" sz="1000">
              <a:latin typeface="Arialnarrow"/>
            </a:rPr>
            <a:t>sorties de la FPT</a:t>
          </a:r>
        </a:p>
      </cdr:txBody>
    </cdr:sp>
  </cdr:relSizeAnchor>
  <cdr:relSizeAnchor xmlns:cdr="http://schemas.openxmlformats.org/drawingml/2006/chartDrawing">
    <cdr:from>
      <cdr:x>0.5642</cdr:x>
      <cdr:y>0.67936</cdr:y>
    </cdr:from>
    <cdr:to>
      <cdr:x>0.77254</cdr:x>
      <cdr:y>0.81247</cdr:y>
    </cdr:to>
    <cdr:sp macro="" textlink="">
      <cdr:nvSpPr>
        <cdr:cNvPr id="4" name="ZoneTexte 12"/>
        <cdr:cNvSpPr txBox="1"/>
      </cdr:nvSpPr>
      <cdr:spPr>
        <a:xfrm xmlns:a="http://schemas.openxmlformats.org/drawingml/2006/main">
          <a:off x="2697731" y="1934788"/>
          <a:ext cx="996188" cy="379094"/>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lang="fr-FR" sz="1000">
              <a:latin typeface="Arialnarrow"/>
            </a:rPr>
            <a:t>changements</a:t>
          </a:r>
          <a:r>
            <a:rPr lang="fr-FR" sz="1000" baseline="0">
              <a:latin typeface="Arialnarrow"/>
            </a:rPr>
            <a:t> de statut</a:t>
          </a:r>
          <a:endParaRPr lang="fr-FR" sz="1000">
            <a:latin typeface="Arialnarrow"/>
          </a:endParaRPr>
        </a:p>
      </cdr:txBody>
    </cdr:sp>
  </cdr:relSizeAnchor>
  <cdr:relSizeAnchor xmlns:cdr="http://schemas.openxmlformats.org/drawingml/2006/chartDrawing">
    <cdr:from>
      <cdr:x>0.87276</cdr:x>
      <cdr:y>0.54181</cdr:y>
    </cdr:from>
    <cdr:to>
      <cdr:x>0.99589</cdr:x>
      <cdr:y>0.61005</cdr:y>
    </cdr:to>
    <cdr:sp macro="" textlink="">
      <cdr:nvSpPr>
        <cdr:cNvPr id="7" name="ZoneTexte 1"/>
        <cdr:cNvSpPr txBox="1"/>
      </cdr:nvSpPr>
      <cdr:spPr>
        <a:xfrm xmlns:a="http://schemas.openxmlformats.org/drawingml/2006/main">
          <a:off x="4181475" y="1543050"/>
          <a:ext cx="589925" cy="1943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fr-FR" sz="1000">
            <a:latin typeface="Arialnarrow"/>
          </a:endParaRPr>
        </a:p>
      </cdr:txBody>
    </cdr:sp>
  </cdr:relSizeAnchor>
  <cdr:relSizeAnchor xmlns:cdr="http://schemas.openxmlformats.org/drawingml/2006/chartDrawing">
    <cdr:from>
      <cdr:x>0.79722</cdr:x>
      <cdr:y>0.60201</cdr:y>
    </cdr:from>
    <cdr:to>
      <cdr:x>0.92035</cdr:x>
      <cdr:y>0.67025</cdr:y>
    </cdr:to>
    <cdr:sp macro="" textlink="">
      <cdr:nvSpPr>
        <cdr:cNvPr id="8" name="ZoneTexte 1"/>
        <cdr:cNvSpPr txBox="1"/>
      </cdr:nvSpPr>
      <cdr:spPr>
        <a:xfrm xmlns:a="http://schemas.openxmlformats.org/drawingml/2006/main">
          <a:off x="3819525" y="1714500"/>
          <a:ext cx="589925" cy="1943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latin typeface="Arialnarrow"/>
            </a:rPr>
            <a:t>- 8 207</a:t>
          </a:r>
        </a:p>
      </cdr:txBody>
    </cdr:sp>
  </cdr:relSizeAnchor>
  <cdr:relSizeAnchor xmlns:cdr="http://schemas.openxmlformats.org/drawingml/2006/chartDrawing">
    <cdr:from>
      <cdr:x>0.88662</cdr:x>
      <cdr:y>0.43144</cdr:y>
    </cdr:from>
    <cdr:to>
      <cdr:x>0.9741</cdr:x>
      <cdr:y>0.54181</cdr:y>
    </cdr:to>
    <cdr:sp macro="" textlink="">
      <cdr:nvSpPr>
        <cdr:cNvPr id="9" name="ZoneTexte 8"/>
        <cdr:cNvSpPr txBox="1"/>
      </cdr:nvSpPr>
      <cdr:spPr>
        <a:xfrm xmlns:a="http://schemas.openxmlformats.org/drawingml/2006/main">
          <a:off x="4239435" y="1228727"/>
          <a:ext cx="418290" cy="3143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fr-FR" sz="1000">
              <a:latin typeface="Arialnarrow"/>
              <a:ea typeface="+mn-ea"/>
              <a:cs typeface="+mn-cs"/>
            </a:rPr>
            <a:t>814</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paceDESL\Fonctions\FPT\SIASP\OFL\2017\tableaux_dossi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1_bis112"/>
      <sheetName val="tab2_bis112"/>
      <sheetName val="age"/>
      <sheetName val="Tx_adm_communes"/>
      <sheetName val="Tx_adm_EPCI"/>
      <sheetName val="taille_filiere"/>
      <sheetName val="taille_categorie"/>
      <sheetName val="filiere_type_suppr"/>
      <sheetName val="mobilite"/>
      <sheetName val="les mobiles 2014_2015"/>
      <sheetName val="Caractéristiques des mobi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8">
          <cell r="B118" t="str">
            <v>entrées dans la FPT</v>
          </cell>
        </row>
        <row r="126">
          <cell r="B126" t="str">
            <v>entrées dans la FPT</v>
          </cell>
          <cell r="D126" t="str">
            <v>changements de statut</v>
          </cell>
          <cell r="E126" t="str">
            <v>solde</v>
          </cell>
        </row>
        <row r="132">
          <cell r="B132" t="str">
            <v>entrées dans la FPT</v>
          </cell>
          <cell r="E132" t="str">
            <v>solde</v>
          </cell>
        </row>
      </sheetData>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26"/>
  <sheetViews>
    <sheetView zoomScaleNormal="100" workbookViewId="0">
      <selection activeCell="A32" sqref="A32"/>
    </sheetView>
  </sheetViews>
  <sheetFormatPr baseColWidth="10" defaultRowHeight="15"/>
  <cols>
    <col min="1" max="1" width="65.42578125" customWidth="1"/>
    <col min="2" max="3" width="15" customWidth="1"/>
    <col min="4" max="4" width="14.7109375" customWidth="1"/>
    <col min="5" max="5" width="16.7109375" customWidth="1"/>
    <col min="6" max="6" width="17.42578125" customWidth="1"/>
    <col min="9" max="11" width="11.7109375" bestFit="1" customWidth="1"/>
  </cols>
  <sheetData>
    <row r="1" spans="1:9">
      <c r="A1" s="71" t="s">
        <v>42</v>
      </c>
    </row>
    <row r="3" spans="1:9" ht="32.25">
      <c r="A3" s="78"/>
      <c r="B3" s="36" t="s">
        <v>0</v>
      </c>
      <c r="C3" s="37" t="s">
        <v>1</v>
      </c>
      <c r="D3" s="38" t="s">
        <v>23</v>
      </c>
      <c r="E3" s="39" t="s">
        <v>33</v>
      </c>
      <c r="F3" s="40" t="s">
        <v>34</v>
      </c>
    </row>
    <row r="4" spans="1:9">
      <c r="A4" s="79"/>
      <c r="B4" s="80" t="s">
        <v>13</v>
      </c>
      <c r="C4" s="81"/>
      <c r="D4" s="82"/>
      <c r="E4" s="76" t="s">
        <v>14</v>
      </c>
      <c r="F4" s="77"/>
    </row>
    <row r="5" spans="1:9" s="1" customFormat="1" ht="17.25" customHeight="1">
      <c r="A5" s="52" t="s">
        <v>3</v>
      </c>
      <c r="B5" s="41">
        <f>B6+B7</f>
        <v>1168.1110000000001</v>
      </c>
      <c r="C5" s="61">
        <f>C6+C7</f>
        <v>1152.68</v>
      </c>
      <c r="D5" s="61">
        <f>D7+D6</f>
        <v>1140.1369999999999</v>
      </c>
      <c r="E5" s="43">
        <v>-1.321021717970299</v>
      </c>
      <c r="F5" s="43">
        <v>-1.088159766804317</v>
      </c>
    </row>
    <row r="6" spans="1:9">
      <c r="A6" s="53" t="s">
        <v>7</v>
      </c>
      <c r="B6" s="32">
        <v>1034.7940000000001</v>
      </c>
      <c r="C6" s="33">
        <v>1021.855</v>
      </c>
      <c r="D6" s="33">
        <v>1011.514</v>
      </c>
      <c r="E6" s="44">
        <v>-1.2503937981859266</v>
      </c>
      <c r="F6" s="44">
        <v>-1.011983109149537</v>
      </c>
    </row>
    <row r="7" spans="1:9">
      <c r="A7" s="53" t="s">
        <v>4</v>
      </c>
      <c r="B7" s="32">
        <v>133.31700000000001</v>
      </c>
      <c r="C7" s="33">
        <v>130.82499999999999</v>
      </c>
      <c r="D7" s="33">
        <v>128.62299999999999</v>
      </c>
      <c r="E7" s="44">
        <v>-1.8692289805501312</v>
      </c>
      <c r="F7" s="44">
        <v>-1.6831645327727882</v>
      </c>
    </row>
    <row r="8" spans="1:9" s="1" customFormat="1" ht="17.25" customHeight="1">
      <c r="A8" s="52" t="s">
        <v>5</v>
      </c>
      <c r="B8" s="41">
        <f>B9+B10</f>
        <v>274.113</v>
      </c>
      <c r="C8" s="42">
        <f>C9+C10</f>
        <v>288.024</v>
      </c>
      <c r="D8" s="42">
        <f>D10+D9</f>
        <v>299.77</v>
      </c>
      <c r="E8" s="43">
        <v>3.7198864565220617</v>
      </c>
      <c r="F8" s="43">
        <v>4.0781323778574006</v>
      </c>
    </row>
    <row r="9" spans="1:9" ht="17.25">
      <c r="A9" s="54" t="s">
        <v>40</v>
      </c>
      <c r="B9" s="32">
        <v>208.357</v>
      </c>
      <c r="C9" s="46">
        <v>221.65700000000001</v>
      </c>
      <c r="D9" s="46">
        <v>233.17500000000001</v>
      </c>
      <c r="E9" s="58">
        <v>4.6221090308370103</v>
      </c>
      <c r="F9" s="44">
        <v>5.1963168318618402</v>
      </c>
    </row>
    <row r="10" spans="1:9">
      <c r="A10" s="54" t="s">
        <v>8</v>
      </c>
      <c r="B10" s="45">
        <v>65.756</v>
      </c>
      <c r="C10" s="46">
        <v>66.367000000000004</v>
      </c>
      <c r="D10" s="46">
        <v>66.594999999999999</v>
      </c>
      <c r="E10" s="44">
        <v>0.92919277328305272</v>
      </c>
      <c r="F10" s="44">
        <v>0.34354423131978246</v>
      </c>
      <c r="H10" s="25"/>
      <c r="I10" s="25"/>
    </row>
    <row r="11" spans="1:9" s="1" customFormat="1" ht="17.25" customHeight="1">
      <c r="A11" s="52" t="s">
        <v>6</v>
      </c>
      <c r="B11" s="41">
        <f>B12+B13</f>
        <v>362.59100000000001</v>
      </c>
      <c r="C11" s="42">
        <f>C12+C13</f>
        <v>358.53800000000001</v>
      </c>
      <c r="D11" s="42">
        <f>D13+D12</f>
        <v>351.16099999999994</v>
      </c>
      <c r="E11" s="43">
        <v>-7.3144894150096715E-2</v>
      </c>
      <c r="F11" s="43">
        <v>-0.71559435893376155</v>
      </c>
    </row>
    <row r="12" spans="1:9">
      <c r="A12" s="53" t="s">
        <v>22</v>
      </c>
      <c r="B12" s="32">
        <v>295.33699999999999</v>
      </c>
      <c r="C12" s="46">
        <v>291.512</v>
      </c>
      <c r="D12" s="46">
        <v>284.32299999999998</v>
      </c>
      <c r="E12" s="58">
        <v>-1.1396129460036004E-2</v>
      </c>
      <c r="F12" s="44">
        <v>-0.81732748215693518</v>
      </c>
    </row>
    <row r="13" spans="1:9" ht="16.5">
      <c r="A13" s="53" t="s">
        <v>31</v>
      </c>
      <c r="B13" s="32">
        <v>67.254000000000005</v>
      </c>
      <c r="C13" s="33">
        <v>67.025999999999996</v>
      </c>
      <c r="D13" s="33">
        <v>66.837999999999994</v>
      </c>
      <c r="E13" s="44">
        <v>-0.33901329288965509</v>
      </c>
      <c r="F13" s="44">
        <v>-0.28048816877032795</v>
      </c>
    </row>
    <row r="14" spans="1:9" s="1" customFormat="1">
      <c r="A14" s="52" t="s">
        <v>27</v>
      </c>
      <c r="B14" s="41">
        <v>81.475999999999999</v>
      </c>
      <c r="C14" s="42">
        <v>81.885000000000005</v>
      </c>
      <c r="D14" s="42">
        <v>86.33</v>
      </c>
      <c r="E14" s="43">
        <v>0.50198831557760082</v>
      </c>
      <c r="F14" s="43">
        <v>-0.5524309461317336</v>
      </c>
    </row>
    <row r="15" spans="1:9" s="1" customFormat="1" ht="17.25" customHeight="1">
      <c r="A15" s="55" t="s">
        <v>32</v>
      </c>
      <c r="B15" s="41">
        <v>8.3629999999999995</v>
      </c>
      <c r="C15" s="42">
        <v>8.1809999999999992</v>
      </c>
      <c r="D15" s="42">
        <v>8.4220000000000006</v>
      </c>
      <c r="E15" s="47">
        <v>-2.1762525409542079</v>
      </c>
      <c r="F15" s="47">
        <v>2.9458501405696125</v>
      </c>
    </row>
    <row r="16" spans="1:9" s="1" customFormat="1" ht="17.25" customHeight="1">
      <c r="A16" s="56" t="s">
        <v>11</v>
      </c>
      <c r="B16" s="34">
        <f>B5+B8+B11+B14+B15</f>
        <v>1894.6540000000002</v>
      </c>
      <c r="C16" s="35">
        <f>C5+C8+C11+C14+C15</f>
        <v>1889.3080000000002</v>
      </c>
      <c r="D16" s="35">
        <f>D15+D14+D11+D8+D5</f>
        <v>1885.82</v>
      </c>
      <c r="E16" s="48">
        <v>-0.28216233676439095</v>
      </c>
      <c r="F16" s="48">
        <v>-0.18461786008422132</v>
      </c>
    </row>
    <row r="17" spans="1:6">
      <c r="A17" s="57" t="s">
        <v>9</v>
      </c>
      <c r="B17" s="49">
        <v>86.801000000000002</v>
      </c>
      <c r="C17" s="50">
        <v>94.933999999999997</v>
      </c>
      <c r="D17" s="50">
        <v>91.373000000000005</v>
      </c>
      <c r="E17" s="51">
        <v>9.3697077222612588</v>
      </c>
      <c r="F17" s="51">
        <v>-3.7510270293045695</v>
      </c>
    </row>
    <row r="18" spans="1:6" s="1" customFormat="1" ht="17.25" customHeight="1">
      <c r="A18" s="56" t="s">
        <v>10</v>
      </c>
      <c r="B18" s="34">
        <f>B16+B17</f>
        <v>1981.4550000000002</v>
      </c>
      <c r="C18" s="35">
        <f>C16+C17</f>
        <v>1984.2420000000002</v>
      </c>
      <c r="D18" s="35">
        <f>D16+D17</f>
        <v>1977.193</v>
      </c>
      <c r="E18" s="48">
        <v>0.14065421621990074</v>
      </c>
      <c r="F18" s="48">
        <v>-0.35524900692556655</v>
      </c>
    </row>
    <row r="19" spans="1:6">
      <c r="F19" s="2"/>
    </row>
    <row r="20" spans="1:6">
      <c r="A20" s="59" t="s">
        <v>41</v>
      </c>
      <c r="D20" s="68"/>
      <c r="E20" s="68"/>
    </row>
    <row r="21" spans="1:6">
      <c r="A21" s="59" t="s">
        <v>35</v>
      </c>
    </row>
    <row r="22" spans="1:6">
      <c r="A22" s="59" t="s">
        <v>36</v>
      </c>
    </row>
    <row r="23" spans="1:6">
      <c r="A23" s="59" t="s">
        <v>37</v>
      </c>
    </row>
    <row r="24" spans="1:6">
      <c r="A24" s="59" t="s">
        <v>43</v>
      </c>
    </row>
    <row r="25" spans="1:6">
      <c r="A25" s="59" t="s">
        <v>25</v>
      </c>
    </row>
    <row r="26" spans="1:6">
      <c r="A26" s="59" t="s">
        <v>16</v>
      </c>
    </row>
  </sheetData>
  <mergeCells count="3">
    <mergeCell ref="E4:F4"/>
    <mergeCell ref="A3:A4"/>
    <mergeCell ref="B4:D4"/>
  </mergeCell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dimension ref="A1:H20"/>
  <sheetViews>
    <sheetView tabSelected="1" zoomScaleNormal="100" workbookViewId="0">
      <selection activeCell="C27" sqref="C27"/>
    </sheetView>
  </sheetViews>
  <sheetFormatPr baseColWidth="10" defaultRowHeight="15"/>
  <cols>
    <col min="1" max="1" width="46.5703125" customWidth="1"/>
    <col min="2" max="2" width="17.5703125" customWidth="1"/>
    <col min="3" max="3" width="13.42578125" customWidth="1"/>
    <col min="4" max="4" width="12.7109375" bestFit="1" customWidth="1"/>
    <col min="5" max="5" width="12.7109375" customWidth="1"/>
    <col min="6" max="6" width="11.85546875" customWidth="1"/>
  </cols>
  <sheetData>
    <row r="1" spans="1:8">
      <c r="A1" s="71" t="s">
        <v>44</v>
      </c>
    </row>
    <row r="3" spans="1:8" ht="38.25">
      <c r="A3" s="83"/>
      <c r="B3" s="16" t="s">
        <v>0</v>
      </c>
      <c r="C3" s="17" t="s">
        <v>1</v>
      </c>
      <c r="D3" s="18" t="s">
        <v>23</v>
      </c>
      <c r="E3" s="19" t="s">
        <v>15</v>
      </c>
      <c r="F3" s="20" t="s">
        <v>24</v>
      </c>
      <c r="G3" s="70" t="s">
        <v>26</v>
      </c>
    </row>
    <row r="4" spans="1:8" ht="15" customHeight="1">
      <c r="A4" s="79"/>
      <c r="B4" s="84" t="s">
        <v>13</v>
      </c>
      <c r="C4" s="85"/>
      <c r="D4" s="86"/>
      <c r="E4" s="87" t="s">
        <v>14</v>
      </c>
      <c r="F4" s="88"/>
      <c r="G4" s="69" t="s">
        <v>14</v>
      </c>
      <c r="H4" s="60"/>
    </row>
    <row r="5" spans="1:8" s="1" customFormat="1">
      <c r="A5" s="4" t="s">
        <v>20</v>
      </c>
      <c r="B5" s="26">
        <v>1468.02</v>
      </c>
      <c r="C5" s="27">
        <v>1472.3389999999999</v>
      </c>
      <c r="D5" s="28">
        <v>1469.2650000000001</v>
      </c>
      <c r="E5" s="10">
        <v>0.29420580101088267</v>
      </c>
      <c r="F5" s="10">
        <f>(D5-C5)/C5*100</f>
        <v>-0.20878343914002429</v>
      </c>
      <c r="G5" s="62">
        <v>58.798787148676382</v>
      </c>
    </row>
    <row r="6" spans="1:8">
      <c r="A6" s="15" t="s">
        <v>17</v>
      </c>
      <c r="B6" s="21">
        <v>134.83000000000001</v>
      </c>
      <c r="C6" s="8">
        <v>137.30500000000001</v>
      </c>
      <c r="D6" s="23">
        <v>137.435</v>
      </c>
      <c r="E6" s="11">
        <v>1.8356448861529291</v>
      </c>
      <c r="F6" s="11">
        <f t="shared" ref="F6:F17" si="0">(D6-C6)/C6*100</f>
        <v>9.4679727613703385E-2</v>
      </c>
      <c r="G6" s="63">
        <v>63.214610543165861</v>
      </c>
    </row>
    <row r="7" spans="1:8">
      <c r="A7" s="15" t="s">
        <v>18</v>
      </c>
      <c r="B7" s="21">
        <v>214.36</v>
      </c>
      <c r="C7" s="8">
        <v>217.09800000000001</v>
      </c>
      <c r="D7" s="23">
        <v>220.40199999999999</v>
      </c>
      <c r="E7" s="11">
        <v>1.277290539279716</v>
      </c>
      <c r="F7" s="11">
        <f t="shared" si="0"/>
        <v>1.5218933384922817</v>
      </c>
      <c r="G7" s="63">
        <v>64.412301158791664</v>
      </c>
    </row>
    <row r="8" spans="1:8" ht="15" customHeight="1">
      <c r="A8" s="15" t="s">
        <v>19</v>
      </c>
      <c r="B8" s="21">
        <v>1118.0039999999999</v>
      </c>
      <c r="C8" s="8">
        <v>1116.818</v>
      </c>
      <c r="D8" s="23">
        <v>1110.5440000000001</v>
      </c>
      <c r="E8" s="11">
        <v>-0.10608191026149476</v>
      </c>
      <c r="F8" s="11">
        <f t="shared" si="0"/>
        <v>-0.56177461323151012</v>
      </c>
      <c r="G8" s="63">
        <v>57.130559437536924</v>
      </c>
    </row>
    <row r="9" spans="1:8" s="1" customFormat="1">
      <c r="A9" s="4" t="s">
        <v>21</v>
      </c>
      <c r="B9" s="29">
        <v>364.19900000000001</v>
      </c>
      <c r="C9" s="30">
        <v>355.99200000000002</v>
      </c>
      <c r="D9" s="31">
        <v>356.80599999999998</v>
      </c>
      <c r="E9" s="10">
        <v>-2.2534383674859058</v>
      </c>
      <c r="F9" s="10">
        <f t="shared" si="0"/>
        <v>0.22865682374883833</v>
      </c>
      <c r="G9" s="64">
        <v>67.455143691529855</v>
      </c>
    </row>
    <row r="10" spans="1:8">
      <c r="A10" s="5" t="s">
        <v>38</v>
      </c>
      <c r="B10" s="21">
        <v>41.89</v>
      </c>
      <c r="C10" s="8">
        <v>42.344000000000001</v>
      </c>
      <c r="D10" s="23">
        <v>42.753</v>
      </c>
      <c r="E10" s="11">
        <v>1.0837908808784928</v>
      </c>
      <c r="F10" s="11">
        <f t="shared" si="0"/>
        <v>0.96589835631966481</v>
      </c>
      <c r="G10" s="63">
        <v>58.933875985310969</v>
      </c>
    </row>
    <row r="11" spans="1:8">
      <c r="A11" s="5" t="s">
        <v>18</v>
      </c>
      <c r="B11" s="21">
        <v>57.018000000000001</v>
      </c>
      <c r="C11" s="8">
        <v>54.447000000000003</v>
      </c>
      <c r="D11" s="23">
        <v>54.234000000000002</v>
      </c>
      <c r="E11" s="11">
        <v>-4.5091023887193478</v>
      </c>
      <c r="F11" s="11">
        <f t="shared" si="0"/>
        <v>-0.39120612705934388</v>
      </c>
      <c r="G11" s="63">
        <v>59.377881034037692</v>
      </c>
    </row>
    <row r="12" spans="1:8">
      <c r="A12" s="5" t="s">
        <v>19</v>
      </c>
      <c r="B12" s="21">
        <v>254.33600000000001</v>
      </c>
      <c r="C12" s="8">
        <v>245.41300000000001</v>
      </c>
      <c r="D12" s="23">
        <v>247.70699999999999</v>
      </c>
      <c r="E12" s="11">
        <v>-3.5083511575239061</v>
      </c>
      <c r="F12" s="11">
        <f t="shared" si="0"/>
        <v>0.93475080782190934</v>
      </c>
      <c r="G12" s="63">
        <v>70.719842394441827</v>
      </c>
    </row>
    <row r="13" spans="1:8">
      <c r="A13" s="5" t="s">
        <v>39</v>
      </c>
      <c r="B13" s="21">
        <v>10.955</v>
      </c>
      <c r="C13" s="8">
        <v>13.788</v>
      </c>
      <c r="D13" s="23">
        <v>12.112</v>
      </c>
      <c r="E13" s="11">
        <f>(C13-B13)/B13*100</f>
        <v>25.860337745321772</v>
      </c>
      <c r="F13" s="11">
        <f t="shared" si="0"/>
        <v>-12.155497534087614</v>
      </c>
      <c r="G13" s="63">
        <v>66.933619550858651</v>
      </c>
    </row>
    <row r="14" spans="1:8" s="1" customFormat="1">
      <c r="A14" s="4" t="s">
        <v>2</v>
      </c>
      <c r="B14" s="29">
        <v>62.435000000000002</v>
      </c>
      <c r="C14" s="30">
        <v>60.976999999999997</v>
      </c>
      <c r="D14" s="31">
        <v>59.749000000000002</v>
      </c>
      <c r="E14" s="10">
        <v>-2.3352286377833034</v>
      </c>
      <c r="F14" s="10">
        <f t="shared" si="0"/>
        <v>-2.0138740836708835</v>
      </c>
      <c r="G14" s="64">
        <v>84.540327034762086</v>
      </c>
    </row>
    <row r="15" spans="1:8" s="1" customFormat="1">
      <c r="A15" s="3" t="s">
        <v>11</v>
      </c>
      <c r="B15" s="22">
        <v>1894.654</v>
      </c>
      <c r="C15" s="9">
        <v>1889.308</v>
      </c>
      <c r="D15" s="24">
        <f>D14+D9+D5</f>
        <v>1885.8200000000002</v>
      </c>
      <c r="E15" s="12">
        <v>-0.28216233676439095</v>
      </c>
      <c r="F15" s="12">
        <f t="shared" si="0"/>
        <v>-0.18461786008421224</v>
      </c>
      <c r="G15" s="65">
        <v>61.252187377374298</v>
      </c>
    </row>
    <row r="16" spans="1:8" s="1" customFormat="1">
      <c r="A16" s="6" t="s">
        <v>12</v>
      </c>
      <c r="B16" s="21">
        <v>86.801000000000002</v>
      </c>
      <c r="C16" s="8">
        <v>94.933999999999997</v>
      </c>
      <c r="D16" s="23">
        <v>91.373000000000005</v>
      </c>
      <c r="E16" s="13">
        <v>9.3697077222612588</v>
      </c>
      <c r="F16" s="13">
        <f t="shared" si="0"/>
        <v>-3.751027029304562</v>
      </c>
      <c r="G16" s="66">
        <v>53.880249088899347</v>
      </c>
    </row>
    <row r="17" spans="1:7" s="1" customFormat="1">
      <c r="A17" s="7" t="s">
        <v>10</v>
      </c>
      <c r="B17" s="22">
        <v>1981.4549999999999</v>
      </c>
      <c r="C17" s="9">
        <v>1984.242</v>
      </c>
      <c r="D17" s="24">
        <f>D15+D16</f>
        <v>1977.1930000000002</v>
      </c>
      <c r="E17" s="14">
        <v>0.14065421621990076</v>
      </c>
      <c r="F17" s="14">
        <f t="shared" si="0"/>
        <v>-0.355249006925554</v>
      </c>
      <c r="G17" s="65">
        <v>60.911504339738208</v>
      </c>
    </row>
    <row r="19" spans="1:7">
      <c r="A19" s="59" t="s">
        <v>25</v>
      </c>
    </row>
    <row r="20" spans="1:7">
      <c r="A20" s="59" t="s">
        <v>16</v>
      </c>
    </row>
  </sheetData>
  <mergeCells count="3">
    <mergeCell ref="A3:A4"/>
    <mergeCell ref="B4:D4"/>
    <mergeCell ref="E4:F4"/>
  </mergeCells>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dimension ref="A5:P41"/>
  <sheetViews>
    <sheetView workbookViewId="0">
      <selection activeCell="B36" sqref="B36"/>
    </sheetView>
  </sheetViews>
  <sheetFormatPr baseColWidth="10" defaultRowHeight="15"/>
  <cols>
    <col min="1" max="1" width="35" customWidth="1"/>
    <col min="2" max="2" width="20" customWidth="1"/>
    <col min="3" max="3" width="18.85546875" customWidth="1"/>
    <col min="4" max="4" width="26.7109375" customWidth="1"/>
  </cols>
  <sheetData>
    <row r="5" spans="1:5">
      <c r="A5" s="1" t="s">
        <v>45</v>
      </c>
    </row>
    <row r="7" spans="1:5">
      <c r="A7" s="72" t="s">
        <v>20</v>
      </c>
      <c r="B7" s="73" t="s">
        <v>47</v>
      </c>
      <c r="C7" s="73" t="s">
        <v>50</v>
      </c>
      <c r="D7" s="73" t="s">
        <v>48</v>
      </c>
      <c r="E7" s="74" t="s">
        <v>49</v>
      </c>
    </row>
    <row r="8" spans="1:5">
      <c r="A8" s="72" t="s">
        <v>28</v>
      </c>
      <c r="B8" s="74">
        <v>26344</v>
      </c>
      <c r="C8" s="74">
        <v>-55790</v>
      </c>
      <c r="D8" s="74">
        <v>44354</v>
      </c>
      <c r="E8" s="74">
        <v>14908</v>
      </c>
    </row>
    <row r="9" spans="1:5">
      <c r="A9" s="72" t="s">
        <v>29</v>
      </c>
      <c r="B9" s="74">
        <v>26983</v>
      </c>
      <c r="C9" s="74">
        <v>-58636</v>
      </c>
      <c r="D9" s="75">
        <v>35972</v>
      </c>
      <c r="E9" s="74">
        <v>4319</v>
      </c>
    </row>
    <row r="10" spans="1:5">
      <c r="A10" s="72" t="s">
        <v>30</v>
      </c>
      <c r="B10" s="74">
        <v>28555</v>
      </c>
      <c r="C10" s="74">
        <v>-68555</v>
      </c>
      <c r="D10" s="75">
        <v>36926</v>
      </c>
      <c r="E10" s="74">
        <f>SUM(B10:D10)</f>
        <v>-3074</v>
      </c>
    </row>
    <row r="25" spans="1:16">
      <c r="A25" s="1" t="s">
        <v>46</v>
      </c>
    </row>
    <row r="27" spans="1:16">
      <c r="A27" s="72" t="s">
        <v>21</v>
      </c>
      <c r="B27" s="73" t="s">
        <v>47</v>
      </c>
      <c r="C27" s="73" t="s">
        <v>50</v>
      </c>
      <c r="D27" s="73" t="s">
        <v>48</v>
      </c>
      <c r="E27" s="74" t="s">
        <v>49</v>
      </c>
    </row>
    <row r="28" spans="1:16">
      <c r="A28" s="72" t="s">
        <v>28</v>
      </c>
      <c r="B28" s="74">
        <v>117794</v>
      </c>
      <c r="C28" s="74">
        <v>-77044</v>
      </c>
      <c r="D28" s="74">
        <v>-39372</v>
      </c>
      <c r="E28" s="74">
        <v>1378</v>
      </c>
    </row>
    <row r="29" spans="1:16">
      <c r="A29" s="72" t="s">
        <v>29</v>
      </c>
      <c r="B29" s="74">
        <v>105471</v>
      </c>
      <c r="C29" s="74">
        <v>-81476</v>
      </c>
      <c r="D29" s="75">
        <v>-32202</v>
      </c>
      <c r="E29" s="74">
        <v>-8207</v>
      </c>
      <c r="O29" s="67"/>
      <c r="P29" s="67"/>
    </row>
    <row r="30" spans="1:16">
      <c r="A30" s="72" t="s">
        <v>30</v>
      </c>
      <c r="B30" s="74">
        <v>106875</v>
      </c>
      <c r="C30" s="74">
        <v>-80653</v>
      </c>
      <c r="D30" s="75">
        <v>-25408</v>
      </c>
      <c r="E30" s="74">
        <f>SUM(B30:D30)</f>
        <v>814</v>
      </c>
    </row>
    <row r="40" spans="1:1">
      <c r="A40" s="59" t="s">
        <v>51</v>
      </c>
    </row>
    <row r="41" spans="1:1">
      <c r="A41" s="59" t="s">
        <v>16</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tableau1</vt:lpstr>
      <vt:lpstr>tableau2</vt:lpstr>
      <vt:lpstr>graphique1</vt:lpstr>
      <vt:lpstr>tableau2!Zone_d_impression</vt:lpstr>
    </vt:vector>
  </TitlesOfParts>
  <Company>MI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BUSCH Faustine DESL</dc:creator>
  <cp:lastModifiedBy>COSTIERGH</cp:lastModifiedBy>
  <cp:lastPrinted>2017-11-21T13:46:37Z</cp:lastPrinted>
  <dcterms:created xsi:type="dcterms:W3CDTF">2016-10-03T09:57:58Z</dcterms:created>
  <dcterms:modified xsi:type="dcterms:W3CDTF">2018-03-15T12:11:29Z</dcterms:modified>
</cp:coreProperties>
</file>